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2.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5"/>
  <workbookPr filterPrivacy="1" showInkAnnotation="0" codeName="ThisWorkbook" defaultThemeVersion="124226"/>
  <xr:revisionPtr revIDLastSave="0" documentId="13_ncr:1_{2FCF05A8-3F0B-3741-B510-A571E3399D56}" xr6:coauthVersionLast="47" xr6:coauthVersionMax="47" xr10:uidLastSave="{00000000-0000-0000-0000-000000000000}"/>
  <bookViews>
    <workbookView xWindow="0" yWindow="880" windowWidth="34300" windowHeight="21540" xr2:uid="{00000000-000D-0000-FFFF-FFFF00000000}"/>
  </bookViews>
  <sheets>
    <sheet name="Sheet1" sheetId="1" r:id="rId1"/>
    <sheet name="Sheet2" sheetId="2" state="hidden" r:id="rId2"/>
    <sheet name="Sheet3" sheetId="3" state="hidden" r:id="rId3"/>
    <sheet name="Sheet4" sheetId="4" state="hidden" r:id="rId4"/>
    <sheet name="Sheet5" sheetId="5" state="hidden" r:id="rId5"/>
  </sheets>
  <externalReferences>
    <externalReference r:id="rId6"/>
  </externalReferences>
  <definedNames>
    <definedName name="DC_gain_comp">Sheet2!$B$31</definedName>
    <definedName name="DC_gain_power">Sheet2!$B$21</definedName>
    <definedName name="fp">Sheet2!$B$18</definedName>
    <definedName name="fp_comp1">Sheet2!$B$29</definedName>
    <definedName name="fp_comp2">Sheet2!$B$30</definedName>
    <definedName name="fp_ff">Sheet2!$B$55</definedName>
    <definedName name="fz_comp">Sheet2!$B$28</definedName>
    <definedName name="fz_ff">Sheet2!$B$54</definedName>
    <definedName name="fzESR">Sheet2!$B$20</definedName>
    <definedName name="fzRHP">Sheet2!$B$19</definedName>
    <definedName name="GmPS">Sheet2!$B$6</definedName>
    <definedName name="Rsns">Sheet2!$D$5</definedName>
    <definedName name="Vout">Sheet2!$B$11</definedName>
    <definedName name="Vref">Sheet2!$B$3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2" l="1"/>
  <c r="B27" i="2"/>
  <c r="B25" i="2"/>
  <c r="B25" i="1"/>
  <c r="I21" i="5" l="1"/>
  <c r="I23" i="5" s="1"/>
  <c r="I22" i="5"/>
  <c r="W233" i="2" l="1"/>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D25" i="1" l="1"/>
  <c r="B26" i="1" l="1"/>
  <c r="B9" i="2" l="1"/>
  <c r="B8" i="2"/>
  <c r="B7" i="2"/>
  <c r="N19" i="1"/>
  <c r="I12" i="1"/>
  <c r="B29" i="1"/>
  <c r="B31" i="1" s="1"/>
  <c r="B32" i="1" s="1"/>
  <c r="B35" i="2" l="1"/>
  <c r="D35" i="2" s="1"/>
  <c r="B14" i="2"/>
  <c r="D14" i="2" s="1"/>
  <c r="B13" i="2"/>
  <c r="B11" i="2"/>
  <c r="B10" i="2"/>
  <c r="B60" i="2"/>
  <c r="D27" i="2"/>
  <c r="D26" i="2"/>
  <c r="D25" i="2"/>
  <c r="D24" i="2"/>
  <c r="D9" i="2"/>
  <c r="W5" i="2"/>
  <c r="D5" i="2"/>
  <c r="AP4" i="2" s="1"/>
  <c r="W4" i="2"/>
  <c r="D4" i="2"/>
  <c r="B28" i="2" l="1"/>
  <c r="AP5" i="2"/>
  <c r="AP236" i="2"/>
  <c r="AP240" i="2"/>
  <c r="AP241" i="2"/>
  <c r="AP242" i="2"/>
  <c r="AP243" i="2"/>
  <c r="AP247" i="2"/>
  <c r="AP251" i="2"/>
  <c r="AP257" i="2"/>
  <c r="AP263" i="2"/>
  <c r="AP264" i="2"/>
  <c r="AP271" i="2"/>
  <c r="AP272" i="2"/>
  <c r="AP284" i="2"/>
  <c r="AP286" i="2"/>
  <c r="AP287" i="2"/>
  <c r="AP288" i="2"/>
  <c r="AP289" i="2"/>
  <c r="AP294" i="2"/>
  <c r="AP296" i="2"/>
  <c r="AP298" i="2"/>
  <c r="AP300" i="2"/>
  <c r="AP301" i="2"/>
  <c r="AP303" i="2"/>
  <c r="AP310" i="2"/>
  <c r="AP313" i="2"/>
  <c r="AP315" i="2"/>
  <c r="AP318" i="2"/>
  <c r="AP322" i="2"/>
  <c r="AP335" i="2"/>
  <c r="AP336" i="2"/>
  <c r="AP342" i="2"/>
  <c r="AP345" i="2"/>
  <c r="AP351" i="2"/>
  <c r="AP355" i="2"/>
  <c r="AP356" i="2"/>
  <c r="AP361" i="2"/>
  <c r="AP362" i="2"/>
  <c r="AP370" i="2"/>
  <c r="AP373" i="2"/>
  <c r="AP375" i="2"/>
  <c r="AP376" i="2"/>
  <c r="AP389" i="2"/>
  <c r="AP394" i="2"/>
  <c r="AP396" i="2"/>
  <c r="AP399" i="2"/>
  <c r="AP405" i="2"/>
  <c r="AP410" i="2"/>
  <c r="AP421" i="2"/>
  <c r="AP422" i="2"/>
  <c r="AP423" i="2"/>
  <c r="AP424" i="2"/>
  <c r="AP426" i="2"/>
  <c r="AP427" i="2"/>
  <c r="AP430" i="2"/>
  <c r="AP431" i="2"/>
  <c r="AP432" i="2"/>
  <c r="AP436" i="2"/>
  <c r="AP440" i="2"/>
  <c r="AP445" i="2"/>
  <c r="AP447" i="2"/>
  <c r="AP450" i="2"/>
  <c r="AP456" i="2"/>
  <c r="AP457" i="2"/>
  <c r="AP458" i="2"/>
  <c r="AP459" i="2"/>
  <c r="AP461" i="2"/>
  <c r="AP462" i="2"/>
  <c r="AP464" i="2"/>
  <c r="AP465" i="2"/>
  <c r="AP466" i="2"/>
  <c r="AP467" i="2"/>
  <c r="AP469" i="2"/>
  <c r="AP471" i="2"/>
  <c r="AP473" i="2"/>
  <c r="AP474" i="2"/>
  <c r="AP476" i="2"/>
  <c r="AP479" i="2"/>
  <c r="AP489" i="2"/>
  <c r="AP490" i="2"/>
  <c r="AP492" i="2"/>
  <c r="AP495" i="2"/>
  <c r="AP505" i="2"/>
  <c r="AP506" i="2"/>
  <c r="AP508" i="2"/>
  <c r="AP511" i="2"/>
  <c r="AP233" i="2"/>
  <c r="AP235" i="2"/>
  <c r="AP239" i="2"/>
  <c r="AP249" i="2"/>
  <c r="AP250" i="2"/>
  <c r="AP255" i="2"/>
  <c r="AP259" i="2"/>
  <c r="AP265" i="2"/>
  <c r="AP267" i="2"/>
  <c r="AP268" i="2"/>
  <c r="AP269" i="2"/>
  <c r="AP270" i="2"/>
  <c r="AP274" i="2"/>
  <c r="AP277" i="2"/>
  <c r="AP282" i="2"/>
  <c r="AP302" i="2"/>
  <c r="AP304" i="2"/>
  <c r="AP306" i="2"/>
  <c r="AP308" i="2"/>
  <c r="AP316" i="2"/>
  <c r="AP319" i="2"/>
  <c r="AP327" i="2"/>
  <c r="AP328" i="2"/>
  <c r="AP330" i="2"/>
  <c r="AP333" i="2"/>
  <c r="AP339" i="2"/>
  <c r="AP340" i="2"/>
  <c r="AP346" i="2"/>
  <c r="AP349" i="2"/>
  <c r="AP353" i="2"/>
  <c r="AP357" i="2"/>
  <c r="AP368" i="2"/>
  <c r="AP374" i="2"/>
  <c r="AP377" i="2"/>
  <c r="AP383" i="2"/>
  <c r="AP386" i="2"/>
  <c r="AP390" i="2"/>
  <c r="AP392" i="2"/>
  <c r="AP395" i="2"/>
  <c r="AP401" i="2"/>
  <c r="AP408" i="2"/>
  <c r="AP411" i="2"/>
  <c r="AP417" i="2"/>
  <c r="AP420" i="2"/>
  <c r="AP428" i="2"/>
  <c r="AP437" i="2"/>
  <c r="AP441" i="2"/>
  <c r="AP443" i="2"/>
  <c r="AP446" i="2"/>
  <c r="AP452" i="2"/>
  <c r="AP453" i="2"/>
  <c r="AP455" i="2"/>
  <c r="AP470" i="2"/>
  <c r="AP475" i="2"/>
  <c r="AP485" i="2"/>
  <c r="AP486" i="2"/>
  <c r="AP488" i="2"/>
  <c r="AP491" i="2"/>
  <c r="AP501" i="2"/>
  <c r="AP502" i="2"/>
  <c r="AP504" i="2"/>
  <c r="AP507" i="2"/>
  <c r="AP234" i="2"/>
  <c r="AP237" i="2"/>
  <c r="AP244" i="2"/>
  <c r="AP248" i="2"/>
  <c r="AP256" i="2"/>
  <c r="AP260" i="2"/>
  <c r="AP262" i="2"/>
  <c r="AP275" i="2"/>
  <c r="AP276" i="2"/>
  <c r="AP279" i="2"/>
  <c r="AP280" i="2"/>
  <c r="AP285" i="2"/>
  <c r="AP291" i="2"/>
  <c r="AP309" i="2"/>
  <c r="AP311" i="2"/>
  <c r="AP314" i="2"/>
  <c r="AP317" i="2"/>
  <c r="AP320" i="2"/>
  <c r="AP323" i="2"/>
  <c r="AP324" i="2"/>
  <c r="AP325" i="2"/>
  <c r="AP334" i="2"/>
  <c r="AP337" i="2"/>
  <c r="AP343" i="2"/>
  <c r="AP344" i="2"/>
  <c r="AP350" i="2"/>
  <c r="AP354" i="2"/>
  <c r="AP360" i="2"/>
  <c r="AP363" i="2"/>
  <c r="AP364" i="2"/>
  <c r="AP366" i="2"/>
  <c r="AP367" i="2"/>
  <c r="AP371" i="2"/>
  <c r="AP372" i="2"/>
  <c r="AP379" i="2"/>
  <c r="AP380" i="2"/>
  <c r="AP381" i="2"/>
  <c r="AP382" i="2"/>
  <c r="AP388" i="2"/>
  <c r="AP391" i="2"/>
  <c r="AP397" i="2"/>
  <c r="AP402" i="2"/>
  <c r="AP404" i="2"/>
  <c r="AP413" i="2"/>
  <c r="AP414" i="2"/>
  <c r="AP415" i="2"/>
  <c r="AP416" i="2"/>
  <c r="AP425" i="2"/>
  <c r="AP435" i="2"/>
  <c r="AP439" i="2"/>
  <c r="AP442" i="2"/>
  <c r="AP448" i="2"/>
  <c r="AP451" i="2"/>
  <c r="AP460" i="2"/>
  <c r="AP463" i="2"/>
  <c r="AP468" i="2"/>
  <c r="AP472" i="2"/>
  <c r="AP481" i="2"/>
  <c r="AP482" i="2"/>
  <c r="AP484" i="2"/>
  <c r="AP487" i="2"/>
  <c r="AP497" i="2"/>
  <c r="AP498" i="2"/>
  <c r="AP500" i="2"/>
  <c r="AP503" i="2"/>
  <c r="AP238" i="2"/>
  <c r="AP245" i="2"/>
  <c r="AP246" i="2"/>
  <c r="AP252" i="2"/>
  <c r="AP253" i="2"/>
  <c r="AP254" i="2"/>
  <c r="AP258" i="2"/>
  <c r="AP261" i="2"/>
  <c r="AP266" i="2"/>
  <c r="AP273" i="2"/>
  <c r="AP278" i="2"/>
  <c r="AP281" i="2"/>
  <c r="AP283" i="2"/>
  <c r="AP290" i="2"/>
  <c r="AP292" i="2"/>
  <c r="AP293" i="2"/>
  <c r="AP295" i="2"/>
  <c r="AP297" i="2"/>
  <c r="AP299" i="2"/>
  <c r="AP305" i="2"/>
  <c r="AP307" i="2"/>
  <c r="AP312" i="2"/>
  <c r="AP321" i="2"/>
  <c r="AP326" i="2"/>
  <c r="AP329" i="2"/>
  <c r="AP331" i="2"/>
  <c r="AP332" i="2"/>
  <c r="AP338" i="2"/>
  <c r="AP341" i="2"/>
  <c r="AP347" i="2"/>
  <c r="AP348" i="2"/>
  <c r="AP352" i="2"/>
  <c r="AP358" i="2"/>
  <c r="AP359" i="2"/>
  <c r="AP365" i="2"/>
  <c r="AP369" i="2"/>
  <c r="AP378" i="2"/>
  <c r="AP384" i="2"/>
  <c r="AP385" i="2"/>
  <c r="AP387" i="2"/>
  <c r="AP393" i="2"/>
  <c r="AP398" i="2"/>
  <c r="AP400" i="2"/>
  <c r="AP403" i="2"/>
  <c r="AP406" i="2"/>
  <c r="AP407" i="2"/>
  <c r="AP409" i="2"/>
  <c r="AP412" i="2"/>
  <c r="AP418" i="2"/>
  <c r="AP419" i="2"/>
  <c r="AP429" i="2"/>
  <c r="AP433" i="2"/>
  <c r="AP434" i="2"/>
  <c r="AP438" i="2"/>
  <c r="AP444" i="2"/>
  <c r="AP449" i="2"/>
  <c r="AP454" i="2"/>
  <c r="AP477" i="2"/>
  <c r="AP478" i="2"/>
  <c r="AP480" i="2"/>
  <c r="AP483" i="2"/>
  <c r="AP493" i="2"/>
  <c r="AP494" i="2"/>
  <c r="AP496" i="2"/>
  <c r="AP499" i="2"/>
  <c r="AP509" i="2"/>
  <c r="AP510" i="2"/>
  <c r="AP512" i="2"/>
  <c r="AP515" i="2"/>
  <c r="AP519" i="2"/>
  <c r="AP521" i="2"/>
  <c r="AP538" i="2"/>
  <c r="AP544" i="2"/>
  <c r="AP545" i="2"/>
  <c r="AP547" i="2"/>
  <c r="AP556" i="2"/>
  <c r="AP558" i="2"/>
  <c r="AP561" i="2"/>
  <c r="AP567" i="2"/>
  <c r="AP572" i="2"/>
  <c r="AP574" i="2"/>
  <c r="AP577" i="2"/>
  <c r="AP583" i="2"/>
  <c r="AP588" i="2"/>
  <c r="AP594" i="2"/>
  <c r="AP597" i="2"/>
  <c r="AP600" i="2"/>
  <c r="AP601" i="2"/>
  <c r="AP602" i="2"/>
  <c r="AP604" i="2"/>
  <c r="AP611" i="2"/>
  <c r="AP614" i="2"/>
  <c r="AP621" i="2"/>
  <c r="AP623" i="2"/>
  <c r="AP624" i="2"/>
  <c r="AP625" i="2"/>
  <c r="AP628" i="2"/>
  <c r="AP639" i="2"/>
  <c r="AP640" i="2"/>
  <c r="AP642" i="2"/>
  <c r="AP645" i="2"/>
  <c r="AP655" i="2"/>
  <c r="AP656" i="2"/>
  <c r="AP658" i="2"/>
  <c r="AP661" i="2"/>
  <c r="AP671" i="2"/>
  <c r="AP672" i="2"/>
  <c r="AP674" i="2"/>
  <c r="AP679" i="2"/>
  <c r="AP680" i="2"/>
  <c r="AP682" i="2"/>
  <c r="AP687" i="2"/>
  <c r="AP688" i="2"/>
  <c r="AP689" i="2"/>
  <c r="AP695" i="2"/>
  <c r="AP696" i="2"/>
  <c r="AP705" i="2"/>
  <c r="AP709" i="2"/>
  <c r="AP722" i="2"/>
  <c r="AP723" i="2"/>
  <c r="AP725" i="2"/>
  <c r="AP728" i="2"/>
  <c r="AP738" i="2"/>
  <c r="AP739" i="2"/>
  <c r="AP741" i="2"/>
  <c r="AP744" i="2"/>
  <c r="AP754" i="2"/>
  <c r="AP755" i="2"/>
  <c r="AP757" i="2"/>
  <c r="AP760" i="2"/>
  <c r="AP770" i="2"/>
  <c r="AP771" i="2"/>
  <c r="AP773" i="2"/>
  <c r="AP778" i="2"/>
  <c r="AP779" i="2"/>
  <c r="AP781" i="2"/>
  <c r="AP786" i="2"/>
  <c r="AP787" i="2"/>
  <c r="AP788" i="2"/>
  <c r="AP795" i="2"/>
  <c r="AP801" i="2"/>
  <c r="AP804" i="2"/>
  <c r="AP809" i="2"/>
  <c r="AP813" i="2"/>
  <c r="AP814" i="2"/>
  <c r="AP815" i="2"/>
  <c r="AP816" i="2"/>
  <c r="AP821" i="2"/>
  <c r="AP822" i="2"/>
  <c r="AP517" i="2"/>
  <c r="AP518" i="2"/>
  <c r="AP522" i="2"/>
  <c r="AP528" i="2"/>
  <c r="AP531" i="2"/>
  <c r="AP536" i="2"/>
  <c r="AP540" i="2"/>
  <c r="AP541" i="2"/>
  <c r="AP542" i="2"/>
  <c r="AP543" i="2"/>
  <c r="AP554" i="2"/>
  <c r="AP557" i="2"/>
  <c r="AP563" i="2"/>
  <c r="AP568" i="2"/>
  <c r="AP570" i="2"/>
  <c r="AP573" i="2"/>
  <c r="AP579" i="2"/>
  <c r="AP584" i="2"/>
  <c r="AP586" i="2"/>
  <c r="AP589" i="2"/>
  <c r="AP591" i="2"/>
  <c r="AP592" i="2"/>
  <c r="AP593" i="2"/>
  <c r="AP599" i="2"/>
  <c r="AP605" i="2"/>
  <c r="AP607" i="2"/>
  <c r="AP608" i="2"/>
  <c r="AP609" i="2"/>
  <c r="AP610" i="2"/>
  <c r="AP619" i="2"/>
  <c r="AP626" i="2"/>
  <c r="AP635" i="2"/>
  <c r="AP636" i="2"/>
  <c r="AP638" i="2"/>
  <c r="AP641" i="2"/>
  <c r="AP651" i="2"/>
  <c r="AP652" i="2"/>
  <c r="AP654" i="2"/>
  <c r="AP657" i="2"/>
  <c r="AP667" i="2"/>
  <c r="AP668" i="2"/>
  <c r="AP670" i="2"/>
  <c r="AP673" i="2"/>
  <c r="AP681" i="2"/>
  <c r="AP686" i="2"/>
  <c r="AP698" i="2"/>
  <c r="AP699" i="2"/>
  <c r="AP700" i="2"/>
  <c r="AP701" i="2"/>
  <c r="AP703" i="2"/>
  <c r="AP718" i="2"/>
  <c r="AP719" i="2"/>
  <c r="AP721" i="2"/>
  <c r="AP724" i="2"/>
  <c r="AP734" i="2"/>
  <c r="AP735" i="2"/>
  <c r="AP737" i="2"/>
  <c r="AP740" i="2"/>
  <c r="AP750" i="2"/>
  <c r="AP751" i="2"/>
  <c r="AP753" i="2"/>
  <c r="AP756" i="2"/>
  <c r="AP766" i="2"/>
  <c r="AP767" i="2"/>
  <c r="AP769" i="2"/>
  <c r="AP772" i="2"/>
  <c r="AP780" i="2"/>
  <c r="AP785" i="2"/>
  <c r="AP793" i="2"/>
  <c r="AP797" i="2"/>
  <c r="AP798" i="2"/>
  <c r="AP799" i="2"/>
  <c r="AP800" i="2"/>
  <c r="AP812" i="2"/>
  <c r="AP818" i="2"/>
  <c r="AP819" i="2"/>
  <c r="AP820" i="2"/>
  <c r="AP6" i="2"/>
  <c r="AP8" i="2"/>
  <c r="AP520" i="2"/>
  <c r="AP524" i="2"/>
  <c r="AP525" i="2"/>
  <c r="AP526" i="2"/>
  <c r="AP527" i="2"/>
  <c r="AP539" i="2"/>
  <c r="AP548" i="2"/>
  <c r="AP552" i="2"/>
  <c r="AP553" i="2"/>
  <c r="AP559" i="2"/>
  <c r="AP564" i="2"/>
  <c r="AP566" i="2"/>
  <c r="AP569" i="2"/>
  <c r="AP575" i="2"/>
  <c r="AP580" i="2"/>
  <c r="AP582" i="2"/>
  <c r="AP585" i="2"/>
  <c r="AP595" i="2"/>
  <c r="AP603" i="2"/>
  <c r="AP612" i="2"/>
  <c r="AP613" i="2"/>
  <c r="AP622" i="2"/>
  <c r="AP631" i="2"/>
  <c r="AP632" i="2"/>
  <c r="AP633" i="2"/>
  <c r="AP637" i="2"/>
  <c r="AP647" i="2"/>
  <c r="AP648" i="2"/>
  <c r="AP650" i="2"/>
  <c r="AP653" i="2"/>
  <c r="AP663" i="2"/>
  <c r="AP664" i="2"/>
  <c r="AP666" i="2"/>
  <c r="AP669" i="2"/>
  <c r="AP678" i="2"/>
  <c r="AP685" i="2"/>
  <c r="AP694" i="2"/>
  <c r="AP697" i="2"/>
  <c r="AP704" i="2"/>
  <c r="AP710" i="2"/>
  <c r="AP714" i="2"/>
  <c r="AP715" i="2"/>
  <c r="AP717" i="2"/>
  <c r="AP720" i="2"/>
  <c r="AP730" i="2"/>
  <c r="AP731" i="2"/>
  <c r="AP733" i="2"/>
  <c r="AP736" i="2"/>
  <c r="AP746" i="2"/>
  <c r="AP747" i="2"/>
  <c r="AP749" i="2"/>
  <c r="AP752" i="2"/>
  <c r="AP762" i="2"/>
  <c r="AP763" i="2"/>
  <c r="AP765" i="2"/>
  <c r="AP768" i="2"/>
  <c r="AP777" i="2"/>
  <c r="AP784" i="2"/>
  <c r="AP790" i="2"/>
  <c r="AP791" i="2"/>
  <c r="AP792" i="2"/>
  <c r="AP796" i="2"/>
  <c r="AP802" i="2"/>
  <c r="AP803" i="2"/>
  <c r="AP805" i="2"/>
  <c r="AP806" i="2"/>
  <c r="AP807" i="2"/>
  <c r="AP808" i="2"/>
  <c r="AP810" i="2"/>
  <c r="AP7" i="2"/>
  <c r="AP10" i="2"/>
  <c r="AP513" i="2"/>
  <c r="AP514" i="2"/>
  <c r="AP516" i="2"/>
  <c r="AP523" i="2"/>
  <c r="AP529" i="2"/>
  <c r="AP530" i="2"/>
  <c r="AP532" i="2"/>
  <c r="AP533" i="2"/>
  <c r="AP534" i="2"/>
  <c r="AP535" i="2"/>
  <c r="AP537" i="2"/>
  <c r="AP546" i="2"/>
  <c r="AP549" i="2"/>
  <c r="AP550" i="2"/>
  <c r="AP551" i="2"/>
  <c r="AP555" i="2"/>
  <c r="AP560" i="2"/>
  <c r="AP562" i="2"/>
  <c r="AP565" i="2"/>
  <c r="AP571" i="2"/>
  <c r="AP576" i="2"/>
  <c r="AP578" i="2"/>
  <c r="AP581" i="2"/>
  <c r="AP587" i="2"/>
  <c r="AP590" i="2"/>
  <c r="AP596" i="2"/>
  <c r="AP598" i="2"/>
  <c r="AP606" i="2"/>
  <c r="AP615" i="2"/>
  <c r="AP616" i="2"/>
  <c r="AP617" i="2"/>
  <c r="AP618" i="2"/>
  <c r="AP620" i="2"/>
  <c r="AP627" i="2"/>
  <c r="AP629" i="2"/>
  <c r="AP630" i="2"/>
  <c r="AP634" i="2"/>
  <c r="AP643" i="2"/>
  <c r="AP644" i="2"/>
  <c r="AP646" i="2"/>
  <c r="AP649" i="2"/>
  <c r="AP659" i="2"/>
  <c r="AP660" i="2"/>
  <c r="AP662" i="2"/>
  <c r="AP665" i="2"/>
  <c r="AP675" i="2"/>
  <c r="AP676" i="2"/>
  <c r="AP677" i="2"/>
  <c r="AP683" i="2"/>
  <c r="AP684" i="2"/>
  <c r="AP690" i="2"/>
  <c r="AP691" i="2"/>
  <c r="AP692" i="2"/>
  <c r="AP693" i="2"/>
  <c r="AP702" i="2"/>
  <c r="AP706" i="2"/>
  <c r="AP707" i="2"/>
  <c r="AP708" i="2"/>
  <c r="AP711" i="2"/>
  <c r="AP712" i="2"/>
  <c r="AP713" i="2"/>
  <c r="AP716" i="2"/>
  <c r="AP726" i="2"/>
  <c r="AP727" i="2"/>
  <c r="AP729" i="2"/>
  <c r="AP732" i="2"/>
  <c r="AP742" i="2"/>
  <c r="AP743" i="2"/>
  <c r="AP745" i="2"/>
  <c r="AP748" i="2"/>
  <c r="AP758" i="2"/>
  <c r="AP759" i="2"/>
  <c r="AP761" i="2"/>
  <c r="AP764" i="2"/>
  <c r="AP774" i="2"/>
  <c r="AP775" i="2"/>
  <c r="AP776" i="2"/>
  <c r="AP782" i="2"/>
  <c r="AP783" i="2"/>
  <c r="AP789" i="2"/>
  <c r="AP794" i="2"/>
  <c r="AP811" i="2"/>
  <c r="AP817" i="2"/>
  <c r="AP9" i="2"/>
  <c r="AP11" i="2"/>
  <c r="AP13" i="2"/>
  <c r="AP17" i="2"/>
  <c r="AP18" i="2"/>
  <c r="AP24" i="2"/>
  <c r="AP25" i="2"/>
  <c r="AP26" i="2"/>
  <c r="AP33" i="2"/>
  <c r="AP35" i="2"/>
  <c r="AP38" i="2"/>
  <c r="AP43" i="2"/>
  <c r="AP44" i="2"/>
  <c r="AP46" i="2"/>
  <c r="AP49" i="2"/>
  <c r="AP54" i="2"/>
  <c r="AP61" i="2"/>
  <c r="AP66" i="2"/>
  <c r="AP67" i="2"/>
  <c r="AP69" i="2"/>
  <c r="AP70" i="2"/>
  <c r="AP71" i="2"/>
  <c r="AP74" i="2"/>
  <c r="AP75" i="2"/>
  <c r="AP76" i="2"/>
  <c r="AP80" i="2"/>
  <c r="AP90" i="2"/>
  <c r="AP91" i="2"/>
  <c r="AP93" i="2"/>
  <c r="AP96" i="2"/>
  <c r="AP98" i="2"/>
  <c r="AP99" i="2"/>
  <c r="AP100" i="2"/>
  <c r="AP116" i="2"/>
  <c r="AP117" i="2"/>
  <c r="AP118" i="2"/>
  <c r="AP121" i="2"/>
  <c r="AP126" i="2"/>
  <c r="AP134" i="2"/>
  <c r="AP142" i="2"/>
  <c r="AP151" i="2"/>
  <c r="AP153" i="2"/>
  <c r="AP156" i="2"/>
  <c r="AP159" i="2"/>
  <c r="AP161" i="2"/>
  <c r="AP163" i="2"/>
  <c r="AP165" i="2"/>
  <c r="AP167" i="2"/>
  <c r="AP169" i="2"/>
  <c r="AP171" i="2"/>
  <c r="AP173" i="2"/>
  <c r="AP175" i="2"/>
  <c r="AP177" i="2"/>
  <c r="AP179" i="2"/>
  <c r="AP181" i="2"/>
  <c r="AP183" i="2"/>
  <c r="AP198" i="2"/>
  <c r="AP204" i="2"/>
  <c r="AP206" i="2"/>
  <c r="AP209" i="2"/>
  <c r="AP212" i="2"/>
  <c r="AP214" i="2"/>
  <c r="AP215" i="2"/>
  <c r="AP221" i="2"/>
  <c r="AP225" i="2"/>
  <c r="AP20" i="2"/>
  <c r="AP28" i="2"/>
  <c r="AP29" i="2"/>
  <c r="AP31" i="2"/>
  <c r="AP34" i="2"/>
  <c r="AP40" i="2"/>
  <c r="AP42" i="2"/>
  <c r="AP45" i="2"/>
  <c r="AP55" i="2"/>
  <c r="AP56" i="2"/>
  <c r="AP57" i="2"/>
  <c r="AP62" i="2"/>
  <c r="AP64" i="2"/>
  <c r="AP72" i="2"/>
  <c r="AP86" i="2"/>
  <c r="AP87" i="2"/>
  <c r="AP89" i="2"/>
  <c r="AP92" i="2"/>
  <c r="AP105" i="2"/>
  <c r="AP112" i="2"/>
  <c r="AP113" i="2"/>
  <c r="AP115" i="2"/>
  <c r="AP124" i="2"/>
  <c r="AP127" i="2"/>
  <c r="AP129" i="2"/>
  <c r="AP132" i="2"/>
  <c r="AP135" i="2"/>
  <c r="AP137" i="2"/>
  <c r="AP140" i="2"/>
  <c r="AP143" i="2"/>
  <c r="AP145" i="2"/>
  <c r="AP152" i="2"/>
  <c r="AP154" i="2"/>
  <c r="AP155" i="2"/>
  <c r="AP160" i="2"/>
  <c r="AP186" i="2"/>
  <c r="AP188" i="2"/>
  <c r="AP190" i="2"/>
  <c r="AP191" i="2"/>
  <c r="AP196" i="2"/>
  <c r="AP202" i="2"/>
  <c r="AP207" i="2"/>
  <c r="AP216" i="2"/>
  <c r="AP218" i="2"/>
  <c r="AP219" i="2"/>
  <c r="AP222" i="2"/>
  <c r="AP223" i="2"/>
  <c r="AP226" i="2"/>
  <c r="AP227" i="2"/>
  <c r="AP12" i="2"/>
  <c r="AP16" i="2"/>
  <c r="AP21" i="2"/>
  <c r="AP23" i="2"/>
  <c r="AP27" i="2"/>
  <c r="AP30" i="2"/>
  <c r="AP36" i="2"/>
  <c r="AP41" i="2"/>
  <c r="AP51" i="2"/>
  <c r="AP52" i="2"/>
  <c r="AP53" i="2"/>
  <c r="AP58" i="2"/>
  <c r="AP60" i="2"/>
  <c r="AP63" i="2"/>
  <c r="AP68" i="2"/>
  <c r="AP82" i="2"/>
  <c r="AP83" i="2"/>
  <c r="AP85" i="2"/>
  <c r="AP88" i="2"/>
  <c r="AP94" i="2"/>
  <c r="AP95" i="2"/>
  <c r="AP101" i="2"/>
  <c r="AP102" i="2"/>
  <c r="AP103" i="2"/>
  <c r="AP106" i="2"/>
  <c r="AP107" i="2"/>
  <c r="AP108" i="2"/>
  <c r="AP109" i="2"/>
  <c r="AP111" i="2"/>
  <c r="AP114" i="2"/>
  <c r="AP122" i="2"/>
  <c r="AP130" i="2"/>
  <c r="AP138" i="2"/>
  <c r="AP146" i="2"/>
  <c r="AP149" i="2"/>
  <c r="AP150" i="2"/>
  <c r="AP157" i="2"/>
  <c r="AP158" i="2"/>
  <c r="AP185" i="2"/>
  <c r="AP187" i="2"/>
  <c r="AP189" i="2"/>
  <c r="AP194" i="2"/>
  <c r="AP195" i="2"/>
  <c r="AP197" i="2"/>
  <c r="AP199" i="2"/>
  <c r="AP200" i="2"/>
  <c r="AP205" i="2"/>
  <c r="AP208" i="2"/>
  <c r="AP210" i="2"/>
  <c r="AP213" i="2"/>
  <c r="AP220" i="2"/>
  <c r="AP224" i="2"/>
  <c r="AP228" i="2"/>
  <c r="AP229" i="2"/>
  <c r="AP231" i="2"/>
  <c r="AP232" i="2"/>
  <c r="AP14" i="2"/>
  <c r="AP15" i="2"/>
  <c r="AP19" i="2"/>
  <c r="AP22" i="2"/>
  <c r="AP32" i="2"/>
  <c r="AP37" i="2"/>
  <c r="AP39" i="2"/>
  <c r="AP47" i="2"/>
  <c r="AP48" i="2"/>
  <c r="AP50" i="2"/>
  <c r="AP59" i="2"/>
  <c r="AP65" i="2"/>
  <c r="AP73" i="2"/>
  <c r="AP77" i="2"/>
  <c r="AP78" i="2"/>
  <c r="AP79" i="2"/>
  <c r="AP81" i="2"/>
  <c r="AP84" i="2"/>
  <c r="AP97" i="2"/>
  <c r="AP104" i="2"/>
  <c r="AP110" i="2"/>
  <c r="AP119" i="2"/>
  <c r="AP120" i="2"/>
  <c r="AP123" i="2"/>
  <c r="AP125" i="2"/>
  <c r="AP128" i="2"/>
  <c r="AP131" i="2"/>
  <c r="AP133" i="2"/>
  <c r="AP136" i="2"/>
  <c r="AP139" i="2"/>
  <c r="AP141" i="2"/>
  <c r="AP144" i="2"/>
  <c r="AP147" i="2"/>
  <c r="AP148" i="2"/>
  <c r="AP162" i="2"/>
  <c r="AP164" i="2"/>
  <c r="AP166" i="2"/>
  <c r="AP168" i="2"/>
  <c r="AP170" i="2"/>
  <c r="AP172" i="2"/>
  <c r="AP174" i="2"/>
  <c r="AP176" i="2"/>
  <c r="AP178" i="2"/>
  <c r="AP180" i="2"/>
  <c r="AP182" i="2"/>
  <c r="AP184" i="2"/>
  <c r="AP192" i="2"/>
  <c r="AP193" i="2"/>
  <c r="AP201" i="2"/>
  <c r="AP203" i="2"/>
  <c r="AP211" i="2"/>
  <c r="AP217" i="2"/>
  <c r="AP230" i="2"/>
  <c r="AQ236" i="2"/>
  <c r="AQ249" i="2"/>
  <c r="AQ254" i="2"/>
  <c r="AQ255" i="2"/>
  <c r="AQ259" i="2"/>
  <c r="AQ264" i="2"/>
  <c r="AQ267" i="2"/>
  <c r="AQ269" i="2"/>
  <c r="AQ271" i="2"/>
  <c r="AQ277" i="2"/>
  <c r="AQ293" i="2"/>
  <c r="AQ295" i="2"/>
  <c r="AQ296" i="2"/>
  <c r="AQ306" i="2"/>
  <c r="AQ309" i="2"/>
  <c r="AQ311" i="2"/>
  <c r="AQ312" i="2"/>
  <c r="AQ317" i="2"/>
  <c r="AQ322" i="2"/>
  <c r="AQ324" i="2"/>
  <c r="AQ326" i="2"/>
  <c r="AQ328" i="2"/>
  <c r="AQ329" i="2"/>
  <c r="AQ330" i="2"/>
  <c r="AQ333" i="2"/>
  <c r="AQ337" i="2"/>
  <c r="AQ341" i="2"/>
  <c r="AQ345" i="2"/>
  <c r="AQ349" i="2"/>
  <c r="AQ359" i="2"/>
  <c r="AQ362" i="2"/>
  <c r="AQ368" i="2"/>
  <c r="AQ370" i="2"/>
  <c r="AQ379" i="2"/>
  <c r="AQ381" i="2"/>
  <c r="AQ383" i="2"/>
  <c r="AQ384" i="2"/>
  <c r="AQ388" i="2"/>
  <c r="AQ393" i="2"/>
  <c r="AQ399" i="2"/>
  <c r="AQ402" i="2"/>
  <c r="AQ404" i="2"/>
  <c r="AQ409" i="2"/>
  <c r="AQ427" i="2"/>
  <c r="AQ431" i="2"/>
  <c r="AQ434" i="2"/>
  <c r="AQ437" i="2"/>
  <c r="AQ438" i="2"/>
  <c r="AQ441" i="2"/>
  <c r="AQ443" i="2"/>
  <c r="AQ448" i="2"/>
  <c r="AQ462" i="2"/>
  <c r="AQ463" i="2"/>
  <c r="AQ468" i="2"/>
  <c r="AQ469" i="2"/>
  <c r="AQ471" i="2"/>
  <c r="AQ474" i="2"/>
  <c r="AQ476" i="2"/>
  <c r="AQ481" i="2"/>
  <c r="AQ483" i="2"/>
  <c r="AQ490" i="2"/>
  <c r="AQ492" i="2"/>
  <c r="AQ497" i="2"/>
  <c r="AQ499" i="2"/>
  <c r="AQ506" i="2"/>
  <c r="AQ508" i="2"/>
  <c r="AQ513" i="2"/>
  <c r="AQ515" i="2"/>
  <c r="AQ518" i="2"/>
  <c r="AQ519" i="2"/>
  <c r="AQ522" i="2"/>
  <c r="AQ523" i="2"/>
  <c r="AQ525" i="2"/>
  <c r="AQ527" i="2"/>
  <c r="AQ530" i="2"/>
  <c r="AQ531" i="2"/>
  <c r="AQ536" i="2"/>
  <c r="AQ537" i="2"/>
  <c r="AQ551" i="2"/>
  <c r="AQ554" i="2"/>
  <c r="AQ559" i="2"/>
  <c r="AQ234" i="2"/>
  <c r="AQ239" i="2"/>
  <c r="AQ241" i="2"/>
  <c r="AQ243" i="2"/>
  <c r="AQ245" i="2"/>
  <c r="AQ252" i="2"/>
  <c r="AQ261" i="2"/>
  <c r="AQ272" i="2"/>
  <c r="AQ275" i="2"/>
  <c r="AQ278" i="2"/>
  <c r="AQ279" i="2"/>
  <c r="AQ287" i="2"/>
  <c r="AQ289" i="2"/>
  <c r="AQ297" i="2"/>
  <c r="AQ299" i="2"/>
  <c r="AQ300" i="2"/>
  <c r="AQ302" i="2"/>
  <c r="AQ304" i="2"/>
  <c r="AQ305" i="2"/>
  <c r="AQ307" i="2"/>
  <c r="AQ314" i="2"/>
  <c r="AQ323" i="2"/>
  <c r="AQ327" i="2"/>
  <c r="AQ331" i="2"/>
  <c r="AQ335" i="2"/>
  <c r="AQ339" i="2"/>
  <c r="AQ343" i="2"/>
  <c r="AQ347" i="2"/>
  <c r="AQ351" i="2"/>
  <c r="AQ355" i="2"/>
  <c r="AQ360" i="2"/>
  <c r="AQ364" i="2"/>
  <c r="AQ365" i="2"/>
  <c r="AQ369" i="2"/>
  <c r="AQ372" i="2"/>
  <c r="AQ374" i="2"/>
  <c r="AQ389" i="2"/>
  <c r="AQ395" i="2"/>
  <c r="AQ398" i="2"/>
  <c r="AQ400" i="2"/>
  <c r="AQ405" i="2"/>
  <c r="AQ406" i="2"/>
  <c r="AQ411" i="2"/>
  <c r="AQ412" i="2"/>
  <c r="AQ414" i="2"/>
  <c r="AQ416" i="2"/>
  <c r="AQ419" i="2"/>
  <c r="AQ420" i="2"/>
  <c r="AQ422" i="2"/>
  <c r="AQ424" i="2"/>
  <c r="AQ432" i="2"/>
  <c r="AQ435" i="2"/>
  <c r="AQ439" i="2"/>
  <c r="AQ444" i="2"/>
  <c r="AQ450" i="2"/>
  <c r="AQ451" i="2"/>
  <c r="AQ453" i="2"/>
  <c r="AQ454" i="2"/>
  <c r="AQ455" i="2"/>
  <c r="AQ457" i="2"/>
  <c r="AQ459" i="2"/>
  <c r="AQ464" i="2"/>
  <c r="AQ466" i="2"/>
  <c r="AQ472" i="2"/>
  <c r="AQ477" i="2"/>
  <c r="AQ479" i="2"/>
  <c r="AQ486" i="2"/>
  <c r="AQ488" i="2"/>
  <c r="AQ493" i="2"/>
  <c r="AQ495" i="2"/>
  <c r="AQ502" i="2"/>
  <c r="AQ504" i="2"/>
  <c r="AQ509" i="2"/>
  <c r="AQ511" i="2"/>
  <c r="AQ520" i="2"/>
  <c r="AQ521" i="2"/>
  <c r="AQ532" i="2"/>
  <c r="AQ534" i="2"/>
  <c r="AQ540" i="2"/>
  <c r="AQ542" i="2"/>
  <c r="AQ544" i="2"/>
  <c r="AQ547" i="2"/>
  <c r="AQ549" i="2"/>
  <c r="AQ555" i="2"/>
  <c r="AQ561" i="2"/>
  <c r="AQ233" i="2"/>
  <c r="AQ235" i="2"/>
  <c r="AQ238" i="2"/>
  <c r="AQ244" i="2"/>
  <c r="AQ247" i="2"/>
  <c r="AQ250" i="2"/>
  <c r="AQ253" i="2"/>
  <c r="AQ256" i="2"/>
  <c r="AQ257" i="2"/>
  <c r="AQ260" i="2"/>
  <c r="AQ262" i="2"/>
  <c r="AQ268" i="2"/>
  <c r="AQ270" i="2"/>
  <c r="AQ273" i="2"/>
  <c r="AQ281" i="2"/>
  <c r="AQ284" i="2"/>
  <c r="AQ285" i="2"/>
  <c r="AQ292" i="2"/>
  <c r="AQ294" i="2"/>
  <c r="AQ308" i="2"/>
  <c r="AQ313" i="2"/>
  <c r="AQ315" i="2"/>
  <c r="AQ316" i="2"/>
  <c r="AQ321" i="2"/>
  <c r="AQ325" i="2"/>
  <c r="AQ334" i="2"/>
  <c r="AQ338" i="2"/>
  <c r="AQ342" i="2"/>
  <c r="AQ346" i="2"/>
  <c r="AQ350" i="2"/>
  <c r="AQ352" i="2"/>
  <c r="AQ354" i="2"/>
  <c r="AQ361" i="2"/>
  <c r="AQ366" i="2"/>
  <c r="AQ373" i="2"/>
  <c r="AQ375" i="2"/>
  <c r="AQ377" i="2"/>
  <c r="AQ378" i="2"/>
  <c r="AQ380" i="2"/>
  <c r="AQ382" i="2"/>
  <c r="AQ385" i="2"/>
  <c r="AQ386" i="2"/>
  <c r="AQ391" i="2"/>
  <c r="AQ394" i="2"/>
  <c r="AQ396" i="2"/>
  <c r="AQ401" i="2"/>
  <c r="AQ410" i="2"/>
  <c r="AQ425" i="2"/>
  <c r="AQ426" i="2"/>
  <c r="AQ428" i="2"/>
  <c r="AQ430" i="2"/>
  <c r="AQ436" i="2"/>
  <c r="AQ440" i="2"/>
  <c r="AQ446" i="2"/>
  <c r="AQ449" i="2"/>
  <c r="AQ460" i="2"/>
  <c r="AQ461" i="2"/>
  <c r="AQ473" i="2"/>
  <c r="AQ475" i="2"/>
  <c r="AQ482" i="2"/>
  <c r="AQ484" i="2"/>
  <c r="AQ489" i="2"/>
  <c r="AQ491" i="2"/>
  <c r="AQ498" i="2"/>
  <c r="AQ500" i="2"/>
  <c r="AQ505" i="2"/>
  <c r="AQ507" i="2"/>
  <c r="AQ514" i="2"/>
  <c r="AQ516" i="2"/>
  <c r="AQ517" i="2"/>
  <c r="AQ524" i="2"/>
  <c r="AQ526" i="2"/>
  <c r="AQ528" i="2"/>
  <c r="AQ529" i="2"/>
  <c r="AQ545" i="2"/>
  <c r="AQ548" i="2"/>
  <c r="AQ552" i="2"/>
  <c r="AQ557" i="2"/>
  <c r="AQ560" i="2"/>
  <c r="AQ562" i="2"/>
  <c r="AQ237" i="2"/>
  <c r="AQ240" i="2"/>
  <c r="AQ242" i="2"/>
  <c r="AQ246" i="2"/>
  <c r="AQ248" i="2"/>
  <c r="AQ251" i="2"/>
  <c r="AQ258" i="2"/>
  <c r="AQ263" i="2"/>
  <c r="AQ265" i="2"/>
  <c r="AQ266" i="2"/>
  <c r="AQ274" i="2"/>
  <c r="AQ276" i="2"/>
  <c r="AQ280" i="2"/>
  <c r="AQ282" i="2"/>
  <c r="AQ283" i="2"/>
  <c r="AQ286" i="2"/>
  <c r="AQ288" i="2"/>
  <c r="AQ290" i="2"/>
  <c r="AQ291" i="2"/>
  <c r="AQ298" i="2"/>
  <c r="AQ301" i="2"/>
  <c r="AQ303" i="2"/>
  <c r="AQ310" i="2"/>
  <c r="AQ318" i="2"/>
  <c r="AQ319" i="2"/>
  <c r="AQ320" i="2"/>
  <c r="AQ332" i="2"/>
  <c r="AQ336" i="2"/>
  <c r="AQ340" i="2"/>
  <c r="AQ344" i="2"/>
  <c r="AQ348" i="2"/>
  <c r="AQ353" i="2"/>
  <c r="AQ356" i="2"/>
  <c r="AQ357" i="2"/>
  <c r="AQ358" i="2"/>
  <c r="AQ363" i="2"/>
  <c r="AQ367" i="2"/>
  <c r="AQ371" i="2"/>
  <c r="AQ376" i="2"/>
  <c r="AQ387" i="2"/>
  <c r="AQ390" i="2"/>
  <c r="AQ392" i="2"/>
  <c r="AQ397" i="2"/>
  <c r="AQ403" i="2"/>
  <c r="AQ407" i="2"/>
  <c r="AQ408" i="2"/>
  <c r="AQ413" i="2"/>
  <c r="AQ415" i="2"/>
  <c r="AQ417" i="2"/>
  <c r="AQ418" i="2"/>
  <c r="AQ421" i="2"/>
  <c r="AQ423" i="2"/>
  <c r="AQ429" i="2"/>
  <c r="AQ433" i="2"/>
  <c r="AQ442" i="2"/>
  <c r="AQ445" i="2"/>
  <c r="AQ447" i="2"/>
  <c r="AQ452" i="2"/>
  <c r="AQ456" i="2"/>
  <c r="AQ458" i="2"/>
  <c r="AQ465" i="2"/>
  <c r="AQ467" i="2"/>
  <c r="AQ470" i="2"/>
  <c r="AQ478" i="2"/>
  <c r="AQ480" i="2"/>
  <c r="AQ485" i="2"/>
  <c r="AQ487" i="2"/>
  <c r="AQ494" i="2"/>
  <c r="AQ496" i="2"/>
  <c r="AQ501" i="2"/>
  <c r="AQ503" i="2"/>
  <c r="AQ510" i="2"/>
  <c r="AQ512" i="2"/>
  <c r="AQ533" i="2"/>
  <c r="AQ535" i="2"/>
  <c r="AQ538" i="2"/>
  <c r="AQ539" i="2"/>
  <c r="AQ541" i="2"/>
  <c r="AQ543" i="2"/>
  <c r="AQ546" i="2"/>
  <c r="AQ550" i="2"/>
  <c r="AQ553" i="2"/>
  <c r="AQ556" i="2"/>
  <c r="AQ558" i="2"/>
  <c r="AQ567" i="2"/>
  <c r="AQ573" i="2"/>
  <c r="AQ576" i="2"/>
  <c r="AQ578" i="2"/>
  <c r="AQ583" i="2"/>
  <c r="AQ589" i="2"/>
  <c r="AQ590" i="2"/>
  <c r="AQ593" i="2"/>
  <c r="AQ596" i="2"/>
  <c r="AQ598" i="2"/>
  <c r="AQ608" i="2"/>
  <c r="AQ610" i="2"/>
  <c r="AQ613" i="2"/>
  <c r="AQ614" i="2"/>
  <c r="AQ616" i="2"/>
  <c r="AQ618" i="2"/>
  <c r="AQ621" i="2"/>
  <c r="AQ622" i="2"/>
  <c r="AQ627" i="2"/>
  <c r="AQ629" i="2"/>
  <c r="AQ632" i="2"/>
  <c r="AQ634" i="2"/>
  <c r="AQ639" i="2"/>
  <c r="AQ641" i="2"/>
  <c r="AQ648" i="2"/>
  <c r="AQ650" i="2"/>
  <c r="AQ655" i="2"/>
  <c r="AQ657" i="2"/>
  <c r="AQ664" i="2"/>
  <c r="AQ666" i="2"/>
  <c r="AQ671" i="2"/>
  <c r="AQ673" i="2"/>
  <c r="AQ678" i="2"/>
  <c r="AQ679" i="2"/>
  <c r="AQ681" i="2"/>
  <c r="AQ687" i="2"/>
  <c r="AQ702" i="2"/>
  <c r="AQ703" i="2"/>
  <c r="AQ708" i="2"/>
  <c r="AQ712" i="2"/>
  <c r="AQ715" i="2"/>
  <c r="AQ717" i="2"/>
  <c r="AQ722" i="2"/>
  <c r="AQ724" i="2"/>
  <c r="AQ731" i="2"/>
  <c r="AQ733" i="2"/>
  <c r="AQ738" i="2"/>
  <c r="AQ740" i="2"/>
  <c r="AQ747" i="2"/>
  <c r="AQ749" i="2"/>
  <c r="AQ754" i="2"/>
  <c r="AQ756" i="2"/>
  <c r="AQ763" i="2"/>
  <c r="AQ765" i="2"/>
  <c r="AQ770" i="2"/>
  <c r="AQ772" i="2"/>
  <c r="AQ777" i="2"/>
  <c r="AQ778" i="2"/>
  <c r="AQ780" i="2"/>
  <c r="AQ786" i="2"/>
  <c r="AQ791" i="2"/>
  <c r="AQ797" i="2"/>
  <c r="AQ799" i="2"/>
  <c r="AQ801" i="2"/>
  <c r="AQ802" i="2"/>
  <c r="AQ821" i="2"/>
  <c r="AQ6" i="2"/>
  <c r="AQ9" i="2"/>
  <c r="AQ15" i="2"/>
  <c r="AQ19" i="2"/>
  <c r="AQ24" i="2"/>
  <c r="AQ34" i="2"/>
  <c r="AQ38" i="2"/>
  <c r="AQ41" i="2"/>
  <c r="AQ48" i="2"/>
  <c r="AQ50" i="2"/>
  <c r="AQ57" i="2"/>
  <c r="AQ58" i="2"/>
  <c r="AQ60" i="2"/>
  <c r="AQ65" i="2"/>
  <c r="AQ67" i="2"/>
  <c r="AQ68" i="2"/>
  <c r="AQ73" i="2"/>
  <c r="AQ77" i="2"/>
  <c r="AQ82" i="2"/>
  <c r="AQ563" i="2"/>
  <c r="AQ569" i="2"/>
  <c r="AQ572" i="2"/>
  <c r="AQ574" i="2"/>
  <c r="AQ579" i="2"/>
  <c r="AQ585" i="2"/>
  <c r="AQ588" i="2"/>
  <c r="AQ591" i="2"/>
  <c r="AQ594" i="2"/>
  <c r="AQ599" i="2"/>
  <c r="AQ600" i="2"/>
  <c r="AQ602" i="2"/>
  <c r="AQ605" i="2"/>
  <c r="AQ606" i="2"/>
  <c r="AQ619" i="2"/>
  <c r="AQ620" i="2"/>
  <c r="AQ623" i="2"/>
  <c r="AQ625" i="2"/>
  <c r="AQ630" i="2"/>
  <c r="AQ635" i="2"/>
  <c r="AQ637" i="2"/>
  <c r="AQ644" i="2"/>
  <c r="AQ646" i="2"/>
  <c r="AQ651" i="2"/>
  <c r="AQ653" i="2"/>
  <c r="AQ660" i="2"/>
  <c r="AQ662" i="2"/>
  <c r="AQ667" i="2"/>
  <c r="AQ669" i="2"/>
  <c r="AQ676" i="2"/>
  <c r="AQ684" i="2"/>
  <c r="AQ685" i="2"/>
  <c r="AQ690" i="2"/>
  <c r="AQ692" i="2"/>
  <c r="AQ694" i="2"/>
  <c r="AQ695" i="2"/>
  <c r="AQ698" i="2"/>
  <c r="AQ700" i="2"/>
  <c r="AQ706" i="2"/>
  <c r="AQ713" i="2"/>
  <c r="AQ718" i="2"/>
  <c r="AQ720" i="2"/>
  <c r="AQ727" i="2"/>
  <c r="AQ729" i="2"/>
  <c r="AQ734" i="2"/>
  <c r="AQ736" i="2"/>
  <c r="AQ743" i="2"/>
  <c r="AQ745" i="2"/>
  <c r="AQ750" i="2"/>
  <c r="AQ752" i="2"/>
  <c r="AQ759" i="2"/>
  <c r="AQ761" i="2"/>
  <c r="AQ766" i="2"/>
  <c r="AQ768" i="2"/>
  <c r="AQ775" i="2"/>
  <c r="AQ783" i="2"/>
  <c r="AQ784" i="2"/>
  <c r="AQ789" i="2"/>
  <c r="AQ792" i="2"/>
  <c r="AQ806" i="2"/>
  <c r="AQ808" i="2"/>
  <c r="AQ811" i="2"/>
  <c r="AQ812" i="2"/>
  <c r="AQ814" i="2"/>
  <c r="AQ816" i="2"/>
  <c r="AQ819" i="2"/>
  <c r="AQ822" i="2"/>
  <c r="AQ10" i="2"/>
  <c r="AQ12" i="2"/>
  <c r="AQ16" i="2"/>
  <c r="AQ20" i="2"/>
  <c r="AQ25" i="2"/>
  <c r="AQ28" i="2"/>
  <c r="AQ30" i="2"/>
  <c r="AQ33" i="2"/>
  <c r="AQ35" i="2"/>
  <c r="AQ37" i="2"/>
  <c r="AQ39" i="2"/>
  <c r="AQ44" i="2"/>
  <c r="AQ46" i="2"/>
  <c r="AQ51" i="2"/>
  <c r="AQ53" i="2"/>
  <c r="AQ55" i="2"/>
  <c r="AQ61" i="2"/>
  <c r="AQ69" i="2"/>
  <c r="AQ71" i="2"/>
  <c r="AQ75" i="2"/>
  <c r="AQ78" i="2"/>
  <c r="AQ80" i="2"/>
  <c r="AQ565" i="2"/>
  <c r="AQ568" i="2"/>
  <c r="AQ570" i="2"/>
  <c r="AQ575" i="2"/>
  <c r="AQ581" i="2"/>
  <c r="AQ584" i="2"/>
  <c r="AQ586" i="2"/>
  <c r="AQ592" i="2"/>
  <c r="AQ595" i="2"/>
  <c r="AQ603" i="2"/>
  <c r="AQ604" i="2"/>
  <c r="AQ607" i="2"/>
  <c r="AQ609" i="2"/>
  <c r="AQ611" i="2"/>
  <c r="AQ612" i="2"/>
  <c r="AQ615" i="2"/>
  <c r="AQ617" i="2"/>
  <c r="AQ633" i="2"/>
  <c r="AQ640" i="2"/>
  <c r="AQ642" i="2"/>
  <c r="AQ647" i="2"/>
  <c r="AQ649" i="2"/>
  <c r="AQ656" i="2"/>
  <c r="AQ658" i="2"/>
  <c r="AQ663" i="2"/>
  <c r="AQ665" i="2"/>
  <c r="AQ672" i="2"/>
  <c r="AQ674" i="2"/>
  <c r="AQ677" i="2"/>
  <c r="AQ680" i="2"/>
  <c r="AQ682" i="2"/>
  <c r="AQ688" i="2"/>
  <c r="AQ707" i="2"/>
  <c r="AQ709" i="2"/>
  <c r="AQ711" i="2"/>
  <c r="AQ716" i="2"/>
  <c r="AQ723" i="2"/>
  <c r="AQ725" i="2"/>
  <c r="AQ730" i="2"/>
  <c r="AQ732" i="2"/>
  <c r="AQ739" i="2"/>
  <c r="AQ741" i="2"/>
  <c r="AQ746" i="2"/>
  <c r="AQ748" i="2"/>
  <c r="AQ755" i="2"/>
  <c r="AQ757" i="2"/>
  <c r="AQ762" i="2"/>
  <c r="AQ764" i="2"/>
  <c r="AQ771" i="2"/>
  <c r="AQ773" i="2"/>
  <c r="AQ776" i="2"/>
  <c r="AQ779" i="2"/>
  <c r="AQ781" i="2"/>
  <c r="AQ787" i="2"/>
  <c r="AQ790" i="2"/>
  <c r="AQ795" i="2"/>
  <c r="AQ796" i="2"/>
  <c r="AQ798" i="2"/>
  <c r="AQ800" i="2"/>
  <c r="AQ803" i="2"/>
  <c r="AQ804" i="2"/>
  <c r="AQ809" i="2"/>
  <c r="AQ810" i="2"/>
  <c r="AQ820" i="2"/>
  <c r="AQ7" i="2"/>
  <c r="AQ13" i="2"/>
  <c r="AQ17" i="2"/>
  <c r="AQ22" i="2"/>
  <c r="AQ29" i="2"/>
  <c r="AQ31" i="2"/>
  <c r="AQ36" i="2"/>
  <c r="AQ40" i="2"/>
  <c r="AQ42" i="2"/>
  <c r="AQ47" i="2"/>
  <c r="AQ49" i="2"/>
  <c r="AQ54" i="2"/>
  <c r="AQ63" i="2"/>
  <c r="AQ66" i="2"/>
  <c r="AQ76" i="2"/>
  <c r="AQ564" i="2"/>
  <c r="AQ566" i="2"/>
  <c r="AQ571" i="2"/>
  <c r="AQ577" i="2"/>
  <c r="AQ580" i="2"/>
  <c r="AQ582" i="2"/>
  <c r="AQ587" i="2"/>
  <c r="AQ597" i="2"/>
  <c r="AQ601" i="2"/>
  <c r="AQ624" i="2"/>
  <c r="AQ626" i="2"/>
  <c r="AQ628" i="2"/>
  <c r="AQ631" i="2"/>
  <c r="AQ636" i="2"/>
  <c r="AQ638" i="2"/>
  <c r="AQ643" i="2"/>
  <c r="AQ645" i="2"/>
  <c r="AQ652" i="2"/>
  <c r="AQ654" i="2"/>
  <c r="AQ659" i="2"/>
  <c r="AQ661" i="2"/>
  <c r="AQ668" i="2"/>
  <c r="AQ670" i="2"/>
  <c r="AQ675" i="2"/>
  <c r="AQ683" i="2"/>
  <c r="AQ686" i="2"/>
  <c r="AQ689" i="2"/>
  <c r="AQ691" i="2"/>
  <c r="AQ693" i="2"/>
  <c r="AQ696" i="2"/>
  <c r="AQ697" i="2"/>
  <c r="AQ699" i="2"/>
  <c r="AQ701" i="2"/>
  <c r="AQ704" i="2"/>
  <c r="AQ705" i="2"/>
  <c r="AQ710" i="2"/>
  <c r="AQ714" i="2"/>
  <c r="AQ719" i="2"/>
  <c r="AQ721" i="2"/>
  <c r="AQ726" i="2"/>
  <c r="AQ728" i="2"/>
  <c r="AQ735" i="2"/>
  <c r="AQ737" i="2"/>
  <c r="AQ742" i="2"/>
  <c r="AQ744" i="2"/>
  <c r="AQ751" i="2"/>
  <c r="AQ753" i="2"/>
  <c r="AQ758" i="2"/>
  <c r="AQ760" i="2"/>
  <c r="AQ767" i="2"/>
  <c r="AQ769" i="2"/>
  <c r="AQ774" i="2"/>
  <c r="AQ782" i="2"/>
  <c r="AQ785" i="2"/>
  <c r="AQ788" i="2"/>
  <c r="AQ793" i="2"/>
  <c r="AQ794" i="2"/>
  <c r="AQ805" i="2"/>
  <c r="AQ807" i="2"/>
  <c r="AQ813" i="2"/>
  <c r="AQ815" i="2"/>
  <c r="AQ817" i="2"/>
  <c r="AQ818" i="2"/>
  <c r="AQ8" i="2"/>
  <c r="AQ11" i="2"/>
  <c r="AQ14" i="2"/>
  <c r="AQ18" i="2"/>
  <c r="AQ21" i="2"/>
  <c r="AQ23" i="2"/>
  <c r="AQ26" i="2"/>
  <c r="AQ27" i="2"/>
  <c r="AQ32" i="2"/>
  <c r="AQ43" i="2"/>
  <c r="AQ45" i="2"/>
  <c r="AQ52" i="2"/>
  <c r="AQ56" i="2"/>
  <c r="AQ59" i="2"/>
  <c r="AQ62" i="2"/>
  <c r="AQ64" i="2"/>
  <c r="AQ70" i="2"/>
  <c r="AQ72" i="2"/>
  <c r="AQ74" i="2"/>
  <c r="AQ79" i="2"/>
  <c r="AQ81" i="2"/>
  <c r="AQ87" i="2"/>
  <c r="AQ89" i="2"/>
  <c r="AQ99" i="2"/>
  <c r="AQ102" i="2"/>
  <c r="AQ104" i="2"/>
  <c r="AQ106" i="2"/>
  <c r="AQ113" i="2"/>
  <c r="AQ115" i="2"/>
  <c r="AQ118" i="2"/>
  <c r="AQ120" i="2"/>
  <c r="AQ127" i="2"/>
  <c r="AQ129" i="2"/>
  <c r="AQ135" i="2"/>
  <c r="AQ138" i="2"/>
  <c r="AQ146" i="2"/>
  <c r="AQ159" i="2"/>
  <c r="AQ171" i="2"/>
  <c r="AQ185" i="2"/>
  <c r="AQ195" i="2"/>
  <c r="AQ199" i="2"/>
  <c r="AQ218" i="2"/>
  <c r="AQ221" i="2"/>
  <c r="AQ226" i="2"/>
  <c r="AQ231" i="2"/>
  <c r="AQ83" i="2"/>
  <c r="AQ85" i="2"/>
  <c r="AQ90" i="2"/>
  <c r="AQ92" i="2"/>
  <c r="AQ95" i="2"/>
  <c r="AQ96" i="2"/>
  <c r="AQ105" i="2"/>
  <c r="AQ109" i="2"/>
  <c r="AQ111" i="2"/>
  <c r="AQ116" i="2"/>
  <c r="AQ124" i="2"/>
  <c r="AQ132" i="2"/>
  <c r="AQ140" i="2"/>
  <c r="AQ150" i="2"/>
  <c r="AQ151" i="2"/>
  <c r="AQ153" i="2"/>
  <c r="AQ156" i="2"/>
  <c r="AQ158" i="2"/>
  <c r="AQ165" i="2"/>
  <c r="AQ172" i="2"/>
  <c r="AQ174" i="2"/>
  <c r="AQ175" i="2"/>
  <c r="AQ181" i="2"/>
  <c r="AQ189" i="2"/>
  <c r="AQ194" i="2"/>
  <c r="AQ196" i="2"/>
  <c r="AQ200" i="2"/>
  <c r="AQ202" i="2"/>
  <c r="AQ203" i="2"/>
  <c r="AQ208" i="2"/>
  <c r="AQ210" i="2"/>
  <c r="AQ211" i="2"/>
  <c r="AQ220" i="2"/>
  <c r="AQ224" i="2"/>
  <c r="AQ228" i="2"/>
  <c r="AQ232" i="2"/>
  <c r="AQ131" i="2"/>
  <c r="AQ134" i="2"/>
  <c r="AQ139" i="2"/>
  <c r="AQ142" i="2"/>
  <c r="AQ149" i="2"/>
  <c r="AQ160" i="2"/>
  <c r="AQ163" i="2"/>
  <c r="AQ176" i="2"/>
  <c r="AQ179" i="2"/>
  <c r="AQ186" i="2"/>
  <c r="AQ191" i="2"/>
  <c r="AQ205" i="2"/>
  <c r="AQ215" i="2"/>
  <c r="AQ86" i="2"/>
  <c r="AQ88" i="2"/>
  <c r="AQ98" i="2"/>
  <c r="AQ100" i="2"/>
  <c r="AQ103" i="2"/>
  <c r="AQ107" i="2"/>
  <c r="AQ112" i="2"/>
  <c r="AQ114" i="2"/>
  <c r="AQ119" i="2"/>
  <c r="AQ122" i="2"/>
  <c r="AQ123" i="2"/>
  <c r="AQ125" i="2"/>
  <c r="AQ126" i="2"/>
  <c r="AQ133" i="2"/>
  <c r="AQ141" i="2"/>
  <c r="AQ157" i="2"/>
  <c r="AQ162" i="2"/>
  <c r="AQ169" i="2"/>
  <c r="AQ178" i="2"/>
  <c r="AQ187" i="2"/>
  <c r="AQ192" i="2"/>
  <c r="AQ213" i="2"/>
  <c r="AQ84" i="2"/>
  <c r="AQ91" i="2"/>
  <c r="AQ93" i="2"/>
  <c r="AQ94" i="2"/>
  <c r="AQ97" i="2"/>
  <c r="AQ101" i="2"/>
  <c r="AQ108" i="2"/>
  <c r="AQ110" i="2"/>
  <c r="AQ117" i="2"/>
  <c r="AQ121" i="2"/>
  <c r="AQ128" i="2"/>
  <c r="AQ136" i="2"/>
  <c r="AQ144" i="2"/>
  <c r="AQ147" i="2"/>
  <c r="AQ152" i="2"/>
  <c r="AQ154" i="2"/>
  <c r="AQ164" i="2"/>
  <c r="AQ166" i="2"/>
  <c r="AQ167" i="2"/>
  <c r="AQ173" i="2"/>
  <c r="AQ180" i="2"/>
  <c r="AQ182" i="2"/>
  <c r="AQ183" i="2"/>
  <c r="AQ188" i="2"/>
  <c r="AQ190" i="2"/>
  <c r="AQ193" i="2"/>
  <c r="AQ197" i="2"/>
  <c r="AQ204" i="2"/>
  <c r="AQ206" i="2"/>
  <c r="AQ207" i="2"/>
  <c r="AQ212" i="2"/>
  <c r="AQ214" i="2"/>
  <c r="AQ217" i="2"/>
  <c r="AQ219" i="2"/>
  <c r="AQ223" i="2"/>
  <c r="AQ227" i="2"/>
  <c r="AQ229" i="2"/>
  <c r="AQ230" i="2"/>
  <c r="AQ130" i="2"/>
  <c r="AQ137" i="2"/>
  <c r="AQ143" i="2"/>
  <c r="AQ145" i="2"/>
  <c r="AQ148" i="2"/>
  <c r="AQ155" i="2"/>
  <c r="AQ161" i="2"/>
  <c r="AQ168" i="2"/>
  <c r="AQ170" i="2"/>
  <c r="AQ177" i="2"/>
  <c r="AQ184" i="2"/>
  <c r="AQ198" i="2"/>
  <c r="AQ201" i="2"/>
  <c r="AQ209" i="2"/>
  <c r="AQ216" i="2"/>
  <c r="AQ222" i="2"/>
  <c r="AQ225" i="2"/>
  <c r="AQ4" i="2"/>
  <c r="AQ5" i="2"/>
  <c r="B52" i="2"/>
  <c r="B53" i="2" s="1"/>
  <c r="B17" i="2"/>
  <c r="B36" i="2"/>
  <c r="B12" i="2"/>
  <c r="B32" i="2"/>
  <c r="B30" i="2"/>
  <c r="B31" i="2"/>
  <c r="B29" i="2"/>
  <c r="E13" i="1"/>
  <c r="M17" i="1"/>
  <c r="M16" i="1"/>
  <c r="K25" i="1"/>
  <c r="AL238" i="2" l="1"/>
  <c r="AM239" i="2"/>
  <c r="AL240" i="2"/>
  <c r="AL245" i="2"/>
  <c r="AM246" i="2"/>
  <c r="AL253" i="2"/>
  <c r="AM254" i="2"/>
  <c r="AM260" i="2"/>
  <c r="AM261" i="2"/>
  <c r="AM263" i="2"/>
  <c r="AL265" i="2"/>
  <c r="AM266" i="2"/>
  <c r="AL267" i="2"/>
  <c r="AM274" i="2"/>
  <c r="AL284" i="2"/>
  <c r="AM285" i="2"/>
  <c r="AL286" i="2"/>
  <c r="AL297" i="2"/>
  <c r="AM299" i="2"/>
  <c r="AM300" i="2"/>
  <c r="AM302" i="2"/>
  <c r="AL303" i="2"/>
  <c r="AL304" i="2"/>
  <c r="AM308" i="2"/>
  <c r="AM313" i="2"/>
  <c r="AM315" i="2"/>
  <c r="AM316" i="2"/>
  <c r="AL321" i="2"/>
  <c r="AM323" i="2"/>
  <c r="AM324" i="2"/>
  <c r="AM326" i="2"/>
  <c r="AL327" i="2"/>
  <c r="AL328" i="2"/>
  <c r="AM329" i="2"/>
  <c r="AM331" i="2"/>
  <c r="AM332" i="2"/>
  <c r="AL333" i="2"/>
  <c r="AM339" i="2"/>
  <c r="AM340" i="2"/>
  <c r="AL341" i="2"/>
  <c r="AM347" i="2"/>
  <c r="AM348" i="2"/>
  <c r="AL349" i="2"/>
  <c r="AM355" i="2"/>
  <c r="AM242" i="2"/>
  <c r="AL246" i="2"/>
  <c r="AM248" i="2"/>
  <c r="AL254" i="2"/>
  <c r="AL255" i="2"/>
  <c r="AL261" i="2"/>
  <c r="AM262" i="2"/>
  <c r="AL263" i="2"/>
  <c r="AM269" i="2"/>
  <c r="AM273" i="2"/>
  <c r="AL274" i="2"/>
  <c r="AM280" i="2"/>
  <c r="AM288" i="2"/>
  <c r="AM292" i="2"/>
  <c r="AM293" i="2"/>
  <c r="AL299" i="2"/>
  <c r="AL300" i="2"/>
  <c r="AM305" i="2"/>
  <c r="AM307" i="2"/>
  <c r="AL308" i="2"/>
  <c r="AM314" i="2"/>
  <c r="AL315" i="2"/>
  <c r="AL316" i="2"/>
  <c r="AM322" i="2"/>
  <c r="AL323" i="2"/>
  <c r="AL324" i="2"/>
  <c r="AL329" i="2"/>
  <c r="AM330" i="2"/>
  <c r="AL331" i="2"/>
  <c r="AM334" i="2"/>
  <c r="AM337" i="2"/>
  <c r="AM342" i="2"/>
  <c r="AM345" i="2"/>
  <c r="AM350" i="2"/>
  <c r="AM353" i="2"/>
  <c r="AL234" i="2"/>
  <c r="AM237" i="2"/>
  <c r="AL250" i="2"/>
  <c r="AM257" i="2"/>
  <c r="AL259" i="2"/>
  <c r="AM265" i="2"/>
  <c r="AM267" i="2"/>
  <c r="AL269" i="2"/>
  <c r="AL271" i="2"/>
  <c r="AM276" i="2"/>
  <c r="AL278" i="2"/>
  <c r="AM283" i="2"/>
  <c r="AM297" i="2"/>
  <c r="AL307" i="2"/>
  <c r="AL312" i="2"/>
  <c r="AM319" i="2"/>
  <c r="AM327" i="2"/>
  <c r="AM336" i="2"/>
  <c r="AM352" i="2"/>
  <c r="AM357" i="2"/>
  <c r="AM360" i="2"/>
  <c r="AL361" i="2"/>
  <c r="AL366" i="2"/>
  <c r="AM369" i="2"/>
  <c r="AL374" i="2"/>
  <c r="AM375" i="2"/>
  <c r="AM381" i="2"/>
  <c r="AM390" i="2"/>
  <c r="AM391" i="2"/>
  <c r="AM393" i="2"/>
  <c r="AM398" i="2"/>
  <c r="AM399" i="2"/>
  <c r="AM401" i="2"/>
  <c r="AL411" i="2"/>
  <c r="AM412" i="2"/>
  <c r="AL413" i="2"/>
  <c r="AL419" i="2"/>
  <c r="AM420" i="2"/>
  <c r="AL421" i="2"/>
  <c r="AM234" i="2"/>
  <c r="AL236" i="2"/>
  <c r="AM250" i="2"/>
  <c r="AL252" i="2"/>
  <c r="AM256" i="2"/>
  <c r="AM259" i="2"/>
  <c r="AM271" i="2"/>
  <c r="AM275" i="2"/>
  <c r="AM278" i="2"/>
  <c r="AL280" i="2"/>
  <c r="AL282" i="2"/>
  <c r="AL296" i="2"/>
  <c r="AM306" i="2"/>
  <c r="AM309" i="2"/>
  <c r="AL311" i="2"/>
  <c r="AM312" i="2"/>
  <c r="AM318" i="2"/>
  <c r="AM333" i="2"/>
  <c r="AM335" i="2"/>
  <c r="AM338" i="2"/>
  <c r="AL345" i="2"/>
  <c r="AM349" i="2"/>
  <c r="AM351" i="2"/>
  <c r="AM354" i="2"/>
  <c r="AM361" i="2"/>
  <c r="AM363" i="2"/>
  <c r="AM364" i="2"/>
  <c r="AL365" i="2"/>
  <c r="AM366" i="2"/>
  <c r="AM371" i="2"/>
  <c r="AM372" i="2"/>
  <c r="AL373" i="2"/>
  <c r="AL377" i="2"/>
  <c r="AM378" i="2"/>
  <c r="AL379" i="2"/>
  <c r="AL385" i="2"/>
  <c r="AM386" i="2"/>
  <c r="AL387" i="2"/>
  <c r="AM388" i="2"/>
  <c r="AL389" i="2"/>
  <c r="AL395" i="2"/>
  <c r="AM396" i="2"/>
  <c r="AL397" i="2"/>
  <c r="AL403" i="2"/>
  <c r="AM404" i="2"/>
  <c r="AL405" i="2"/>
  <c r="AM410" i="2"/>
  <c r="AM411" i="2"/>
  <c r="AM413" i="2"/>
  <c r="AL417" i="2"/>
  <c r="AM418" i="2"/>
  <c r="AM419" i="2"/>
  <c r="AM421" i="2"/>
  <c r="AM235" i="2"/>
  <c r="AM240" i="2"/>
  <c r="AM249" i="2"/>
  <c r="AL257" i="2"/>
  <c r="AM282" i="2"/>
  <c r="AL290" i="2"/>
  <c r="AM303" i="2"/>
  <c r="AM310" i="2"/>
  <c r="AL320" i="2"/>
  <c r="AL358" i="2"/>
  <c r="AM368" i="2"/>
  <c r="AM383" i="2"/>
  <c r="AM385" i="2"/>
  <c r="AM387" i="2"/>
  <c r="AM389" i="2"/>
  <c r="AL391" i="2"/>
  <c r="AM394" i="2"/>
  <c r="AL401" i="2"/>
  <c r="AM403" i="2"/>
  <c r="AM405" i="2"/>
  <c r="AM407" i="2"/>
  <c r="AL409" i="2"/>
  <c r="AM425" i="2"/>
  <c r="AL431" i="2"/>
  <c r="AM433" i="2"/>
  <c r="AM437" i="2"/>
  <c r="AL438" i="2"/>
  <c r="AM439" i="2"/>
  <c r="AL440" i="2"/>
  <c r="AL446" i="2"/>
  <c r="AM447" i="2"/>
  <c r="AL448" i="2"/>
  <c r="AM458" i="2"/>
  <c r="AM466" i="2"/>
  <c r="AM473" i="2"/>
  <c r="AM474" i="2"/>
  <c r="AM479" i="2"/>
  <c r="AL480" i="2"/>
  <c r="AM481" i="2"/>
  <c r="AM482" i="2"/>
  <c r="AM487" i="2"/>
  <c r="AL488" i="2"/>
  <c r="AM489" i="2"/>
  <c r="AM490" i="2"/>
  <c r="AM495" i="2"/>
  <c r="AL496" i="2"/>
  <c r="AM497" i="2"/>
  <c r="AM498" i="2"/>
  <c r="AM503" i="2"/>
  <c r="AL504" i="2"/>
  <c r="AM505" i="2"/>
  <c r="AM506" i="2"/>
  <c r="AM511" i="2"/>
  <c r="AL512" i="2"/>
  <c r="AM513" i="2"/>
  <c r="AM514" i="2"/>
  <c r="AM520" i="2"/>
  <c r="AL526" i="2"/>
  <c r="AM528" i="2"/>
  <c r="AL534" i="2"/>
  <c r="AM536" i="2"/>
  <c r="AL542" i="2"/>
  <c r="AM544" i="2"/>
  <c r="AL549" i="2"/>
  <c r="AM550" i="2"/>
  <c r="AL554" i="2"/>
  <c r="AM556" i="2"/>
  <c r="AM557" i="2"/>
  <c r="AM559" i="2"/>
  <c r="AM564" i="2"/>
  <c r="AM565" i="2"/>
  <c r="AM567" i="2"/>
  <c r="AM572" i="2"/>
  <c r="AM573" i="2"/>
  <c r="AM575" i="2"/>
  <c r="AM580" i="2"/>
  <c r="AM581" i="2"/>
  <c r="AM583" i="2"/>
  <c r="AM588" i="2"/>
  <c r="AM589" i="2"/>
  <c r="AM591" i="2"/>
  <c r="AM596" i="2"/>
  <c r="AM597" i="2"/>
  <c r="AM599" i="2"/>
  <c r="AL601" i="2"/>
  <c r="AM603" i="2"/>
  <c r="AL609" i="2"/>
  <c r="AM611" i="2"/>
  <c r="AM233" i="2"/>
  <c r="AM238" i="2"/>
  <c r="AM252" i="2"/>
  <c r="AM277" i="2"/>
  <c r="AL288" i="2"/>
  <c r="AM290" i="2"/>
  <c r="AL292" i="2"/>
  <c r="AM296" i="2"/>
  <c r="AM320" i="2"/>
  <c r="AM328" i="2"/>
  <c r="AM341" i="2"/>
  <c r="AM343" i="2"/>
  <c r="AL353" i="2"/>
  <c r="AM370" i="2"/>
  <c r="AM376" i="2"/>
  <c r="AM400" i="2"/>
  <c r="AM409" i="2"/>
  <c r="AL415" i="2"/>
  <c r="AL430" i="2"/>
  <c r="AM431" i="2"/>
  <c r="AM435" i="2"/>
  <c r="AL436" i="2"/>
  <c r="AM438" i="2"/>
  <c r="AM440" i="2"/>
  <c r="AM445" i="2"/>
  <c r="AM446" i="2"/>
  <c r="AM448" i="2"/>
  <c r="AL454" i="2"/>
  <c r="AM455" i="2"/>
  <c r="AL456" i="2"/>
  <c r="AL462" i="2"/>
  <c r="AM463" i="2"/>
  <c r="AL464" i="2"/>
  <c r="AL470" i="2"/>
  <c r="AL478" i="2"/>
  <c r="AM480" i="2"/>
  <c r="AL486" i="2"/>
  <c r="AM488" i="2"/>
  <c r="AL494" i="2"/>
  <c r="AM496" i="2"/>
  <c r="AL502" i="2"/>
  <c r="AM504" i="2"/>
  <c r="AL510" i="2"/>
  <c r="AM512" i="2"/>
  <c r="AL518" i="2"/>
  <c r="AM526" i="2"/>
  <c r="AM534" i="2"/>
  <c r="AM542" i="2"/>
  <c r="AL546" i="2"/>
  <c r="AM547" i="2"/>
  <c r="AL548" i="2"/>
  <c r="AL553" i="2"/>
  <c r="AM554" i="2"/>
  <c r="AL555" i="2"/>
  <c r="AL561" i="2"/>
  <c r="AM562" i="2"/>
  <c r="AL563" i="2"/>
  <c r="AL569" i="2"/>
  <c r="AM570" i="2"/>
  <c r="AL571" i="2"/>
  <c r="AL577" i="2"/>
  <c r="AM578" i="2"/>
  <c r="AL579" i="2"/>
  <c r="AL585" i="2"/>
  <c r="AM586" i="2"/>
  <c r="AL587" i="2"/>
  <c r="AL593" i="2"/>
  <c r="AM594" i="2"/>
  <c r="AL595" i="2"/>
  <c r="AM601" i="2"/>
  <c r="AM609" i="2"/>
  <c r="AM236" i="2"/>
  <c r="AM286" i="2"/>
  <c r="AL293" i="2"/>
  <c r="AM295" i="2"/>
  <c r="AL319" i="2"/>
  <c r="AM392" i="2"/>
  <c r="AM397" i="2"/>
  <c r="AM402" i="2"/>
  <c r="AM423" i="2"/>
  <c r="AL425" i="2"/>
  <c r="AM428" i="2"/>
  <c r="AM432" i="2"/>
  <c r="AM441" i="2"/>
  <c r="AM444" i="2"/>
  <c r="AL450" i="2"/>
  <c r="AM468" i="2"/>
  <c r="AM470" i="2"/>
  <c r="AL472" i="2"/>
  <c r="AL473" i="2"/>
  <c r="AM476" i="2"/>
  <c r="AM478" i="2"/>
  <c r="AM485" i="2"/>
  <c r="AM492" i="2"/>
  <c r="AM494" i="2"/>
  <c r="AM501" i="2"/>
  <c r="AM508" i="2"/>
  <c r="AM510" i="2"/>
  <c r="AM517" i="2"/>
  <c r="AM522" i="2"/>
  <c r="AL524" i="2"/>
  <c r="AM529" i="2"/>
  <c r="AM532" i="2"/>
  <c r="AL536" i="2"/>
  <c r="AM539" i="2"/>
  <c r="AM552" i="2"/>
  <c r="AL559" i="2"/>
  <c r="AM561" i="2"/>
  <c r="AM563" i="2"/>
  <c r="AL565" i="2"/>
  <c r="AM568" i="2"/>
  <c r="AL575" i="2"/>
  <c r="AM577" i="2"/>
  <c r="AM579" i="2"/>
  <c r="AL581" i="2"/>
  <c r="AM584" i="2"/>
  <c r="AL591" i="2"/>
  <c r="AM593" i="2"/>
  <c r="AM595" i="2"/>
  <c r="AL597" i="2"/>
  <c r="AM605" i="2"/>
  <c r="AL607" i="2"/>
  <c r="AM612" i="2"/>
  <c r="AM615" i="2"/>
  <c r="AL617" i="2"/>
  <c r="AM619" i="2"/>
  <c r="AL625" i="2"/>
  <c r="AM626" i="2"/>
  <c r="AL627" i="2"/>
  <c r="AL632" i="2"/>
  <c r="AM633" i="2"/>
  <c r="AM635" i="2"/>
  <c r="AM636" i="2"/>
  <c r="AM641" i="2"/>
  <c r="AL642" i="2"/>
  <c r="AM643" i="2"/>
  <c r="AM644" i="2"/>
  <c r="AM649" i="2"/>
  <c r="AL650" i="2"/>
  <c r="AM651" i="2"/>
  <c r="AM652" i="2"/>
  <c r="AM657" i="2"/>
  <c r="AL658" i="2"/>
  <c r="AM659" i="2"/>
  <c r="AM660" i="2"/>
  <c r="AM665" i="2"/>
  <c r="AL666" i="2"/>
  <c r="AM667" i="2"/>
  <c r="AM668" i="2"/>
  <c r="AM673" i="2"/>
  <c r="AL674" i="2"/>
  <c r="AM675" i="2"/>
  <c r="AM676" i="2"/>
  <c r="AM681" i="2"/>
  <c r="AL682" i="2"/>
  <c r="AM683" i="2"/>
  <c r="AM684" i="2"/>
  <c r="AL688" i="2"/>
  <c r="AL692" i="2"/>
  <c r="AM694" i="2"/>
  <c r="AL700" i="2"/>
  <c r="AM702" i="2"/>
  <c r="AL708" i="2"/>
  <c r="AM709" i="2"/>
  <c r="AL710" i="2"/>
  <c r="AL715" i="2"/>
  <c r="AM720" i="2"/>
  <c r="AL721" i="2"/>
  <c r="AM722" i="2"/>
  <c r="AM723" i="2"/>
  <c r="AM728" i="2"/>
  <c r="AL729" i="2"/>
  <c r="AM730" i="2"/>
  <c r="AM731" i="2"/>
  <c r="AM736" i="2"/>
  <c r="AL737" i="2"/>
  <c r="AM738" i="2"/>
  <c r="AM739" i="2"/>
  <c r="AM744" i="2"/>
  <c r="AL745" i="2"/>
  <c r="AM746" i="2"/>
  <c r="AM747" i="2"/>
  <c r="AM752" i="2"/>
  <c r="AL753" i="2"/>
  <c r="AM754" i="2"/>
  <c r="AM755" i="2"/>
  <c r="AM760" i="2"/>
  <c r="AL761" i="2"/>
  <c r="AM762" i="2"/>
  <c r="AM763" i="2"/>
  <c r="AM768" i="2"/>
  <c r="AL769" i="2"/>
  <c r="AM770" i="2"/>
  <c r="AM771" i="2"/>
  <c r="AM776" i="2"/>
  <c r="AL777" i="2"/>
  <c r="AM778" i="2"/>
  <c r="AM779" i="2"/>
  <c r="AM785" i="2"/>
  <c r="AL248" i="2"/>
  <c r="AM251" i="2"/>
  <c r="AM258" i="2"/>
  <c r="AM284" i="2"/>
  <c r="AL305" i="2"/>
  <c r="AM311" i="2"/>
  <c r="AM317" i="2"/>
  <c r="AL357" i="2"/>
  <c r="AL369" i="2"/>
  <c r="AL383" i="2"/>
  <c r="AM395" i="2"/>
  <c r="AM408" i="2"/>
  <c r="AL427" i="2"/>
  <c r="AM436" i="2"/>
  <c r="AM443" i="2"/>
  <c r="AM450" i="2"/>
  <c r="AL452" i="2"/>
  <c r="AM461" i="2"/>
  <c r="AM472" i="2"/>
  <c r="AM475" i="2"/>
  <c r="AL482" i="2"/>
  <c r="AL484" i="2"/>
  <c r="AM491" i="2"/>
  <c r="AL498" i="2"/>
  <c r="AL500" i="2"/>
  <c r="AM507" i="2"/>
  <c r="AL514" i="2"/>
  <c r="AL516" i="2"/>
  <c r="AM521" i="2"/>
  <c r="AM524" i="2"/>
  <c r="AL528" i="2"/>
  <c r="AM531" i="2"/>
  <c r="AL538" i="2"/>
  <c r="AL545" i="2"/>
  <c r="AM551" i="2"/>
  <c r="AM558" i="2"/>
  <c r="AM574" i="2"/>
  <c r="AM590" i="2"/>
  <c r="AM604" i="2"/>
  <c r="AM607" i="2"/>
  <c r="AL611" i="2"/>
  <c r="AM614" i="2"/>
  <c r="AM617" i="2"/>
  <c r="AM625" i="2"/>
  <c r="AM627" i="2"/>
  <c r="AM630" i="2"/>
  <c r="AL631" i="2"/>
  <c r="AL640" i="2"/>
  <c r="AM642" i="2"/>
  <c r="AL648" i="2"/>
  <c r="AM650" i="2"/>
  <c r="AL656" i="2"/>
  <c r="AM658" i="2"/>
  <c r="AL664" i="2"/>
  <c r="AM666" i="2"/>
  <c r="AL672" i="2"/>
  <c r="AM674" i="2"/>
  <c r="AL680" i="2"/>
  <c r="AM682" i="2"/>
  <c r="AL686" i="2"/>
  <c r="AM687" i="2"/>
  <c r="AM688" i="2"/>
  <c r="AM692" i="2"/>
  <c r="AM700" i="2"/>
  <c r="AL707" i="2"/>
  <c r="AM708" i="2"/>
  <c r="AM710" i="2"/>
  <c r="AM713" i="2"/>
  <c r="AL714" i="2"/>
  <c r="AL719" i="2"/>
  <c r="AM721" i="2"/>
  <c r="AL727" i="2"/>
  <c r="AM729" i="2"/>
  <c r="AL735" i="2"/>
  <c r="AM737" i="2"/>
  <c r="AL743" i="2"/>
  <c r="AM745" i="2"/>
  <c r="AL751" i="2"/>
  <c r="AM753" i="2"/>
  <c r="AL759" i="2"/>
  <c r="AM761" i="2"/>
  <c r="AL767" i="2"/>
  <c r="AM769" i="2"/>
  <c r="AL775" i="2"/>
  <c r="AM777" i="2"/>
  <c r="AL783" i="2"/>
  <c r="AM373" i="2"/>
  <c r="AL375" i="2"/>
  <c r="AM417" i="2"/>
  <c r="AL423" i="2"/>
  <c r="AM427" i="2"/>
  <c r="AM429" i="2"/>
  <c r="AM442" i="2"/>
  <c r="AM452" i="2"/>
  <c r="AL460" i="2"/>
  <c r="AM462" i="2"/>
  <c r="AM464" i="2"/>
  <c r="AL466" i="2"/>
  <c r="AM471" i="2"/>
  <c r="AM483" i="2"/>
  <c r="AL490" i="2"/>
  <c r="AM500" i="2"/>
  <c r="AM515" i="2"/>
  <c r="AL520" i="2"/>
  <c r="AM530" i="2"/>
  <c r="AM537" i="2"/>
  <c r="AM546" i="2"/>
  <c r="AM548" i="2"/>
  <c r="AL550" i="2"/>
  <c r="AM555" i="2"/>
  <c r="AM560" i="2"/>
  <c r="AL567" i="2"/>
  <c r="AM582" i="2"/>
  <c r="AM587" i="2"/>
  <c r="AM592" i="2"/>
  <c r="AL599" i="2"/>
  <c r="AM620" i="2"/>
  <c r="AM623" i="2"/>
  <c r="AL629" i="2"/>
  <c r="AM634" i="2"/>
  <c r="AM637" i="2"/>
  <c r="AL644" i="2"/>
  <c r="AL646" i="2"/>
  <c r="AM653" i="2"/>
  <c r="AL660" i="2"/>
  <c r="AL662" i="2"/>
  <c r="AM669" i="2"/>
  <c r="AL676" i="2"/>
  <c r="AL678" i="2"/>
  <c r="AL690" i="2"/>
  <c r="AM695" i="2"/>
  <c r="AM698" i="2"/>
  <c r="AL702" i="2"/>
  <c r="AM705" i="2"/>
  <c r="AM712" i="2"/>
  <c r="AM714" i="2"/>
  <c r="AM718" i="2"/>
  <c r="AM725" i="2"/>
  <c r="AM727" i="2"/>
  <c r="AM734" i="2"/>
  <c r="AM741" i="2"/>
  <c r="AM743" i="2"/>
  <c r="AM750" i="2"/>
  <c r="AM757" i="2"/>
  <c r="AM759" i="2"/>
  <c r="AM766" i="2"/>
  <c r="AM773" i="2"/>
  <c r="AM775" i="2"/>
  <c r="AM782" i="2"/>
  <c r="AL787" i="2"/>
  <c r="AM792" i="2"/>
  <c r="AL793" i="2"/>
  <c r="AM794" i="2"/>
  <c r="AM795" i="2"/>
  <c r="AM797" i="2"/>
  <c r="AL801" i="2"/>
  <c r="AM802" i="2"/>
  <c r="AM803" i="2"/>
  <c r="AM805" i="2"/>
  <c r="AL809" i="2"/>
  <c r="AM810" i="2"/>
  <c r="AM811" i="2"/>
  <c r="AM813" i="2"/>
  <c r="AL817" i="2"/>
  <c r="AM818" i="2"/>
  <c r="AM819" i="2"/>
  <c r="AM7" i="2"/>
  <c r="AL8" i="2"/>
  <c r="AL10" i="2"/>
  <c r="AM13" i="2"/>
  <c r="AL18" i="2"/>
  <c r="AM19" i="2"/>
  <c r="AL20" i="2"/>
  <c r="AL26" i="2"/>
  <c r="AM27" i="2"/>
  <c r="AL28" i="2"/>
  <c r="AL34" i="2"/>
  <c r="AM35" i="2"/>
  <c r="AL36" i="2"/>
  <c r="AM37" i="2"/>
  <c r="AM38" i="2"/>
  <c r="AM39" i="2"/>
  <c r="AL40" i="2"/>
  <c r="AM42" i="2"/>
  <c r="AL48" i="2"/>
  <c r="AM50" i="2"/>
  <c r="AL55" i="2"/>
  <c r="AM56" i="2"/>
  <c r="AL63" i="2"/>
  <c r="AM64" i="2"/>
  <c r="AL65" i="2"/>
  <c r="AL71" i="2"/>
  <c r="AM72" i="2"/>
  <c r="AL73" i="2"/>
  <c r="AL78" i="2"/>
  <c r="AM79" i="2"/>
  <c r="AM84" i="2"/>
  <c r="AL85" i="2"/>
  <c r="AM86" i="2"/>
  <c r="AM87" i="2"/>
  <c r="AM92" i="2"/>
  <c r="AL93" i="2"/>
  <c r="AM94" i="2"/>
  <c r="AM95" i="2"/>
  <c r="AM97" i="2"/>
  <c r="AL101" i="2"/>
  <c r="AL107" i="2"/>
  <c r="AL113" i="2"/>
  <c r="AM115" i="2"/>
  <c r="AL119" i="2"/>
  <c r="AM123" i="2"/>
  <c r="AM125" i="2"/>
  <c r="AM126" i="2"/>
  <c r="AM131" i="2"/>
  <c r="AM133" i="2"/>
  <c r="AM134" i="2"/>
  <c r="AM139" i="2"/>
  <c r="AM141" i="2"/>
  <c r="AM142" i="2"/>
  <c r="AM151" i="2"/>
  <c r="AM153" i="2"/>
  <c r="AM160" i="2"/>
  <c r="AL161" i="2"/>
  <c r="AL164" i="2"/>
  <c r="AM166" i="2"/>
  <c r="AM167" i="2"/>
  <c r="AL172" i="2"/>
  <c r="AM174" i="2"/>
  <c r="AM175" i="2"/>
  <c r="AL180" i="2"/>
  <c r="AM182" i="2"/>
  <c r="AM183" i="2"/>
  <c r="AL186" i="2"/>
  <c r="AL187" i="2"/>
  <c r="AM188" i="2"/>
  <c r="AM190" i="2"/>
  <c r="AM191" i="2"/>
  <c r="AL194" i="2"/>
  <c r="AL195" i="2"/>
  <c r="AM196" i="2"/>
  <c r="AL200" i="2"/>
  <c r="AM204" i="2"/>
  <c r="AM206" i="2"/>
  <c r="AM207" i="2"/>
  <c r="AM212" i="2"/>
  <c r="AM214" i="2"/>
  <c r="AM215" i="2"/>
  <c r="AM220" i="2"/>
  <c r="AM222" i="2"/>
  <c r="AM223" i="2"/>
  <c r="AM228" i="2"/>
  <c r="AM229" i="2"/>
  <c r="AL230" i="2"/>
  <c r="AM231" i="2"/>
  <c r="AM15" i="2"/>
  <c r="AM16" i="2"/>
  <c r="AL17" i="2"/>
  <c r="AM20" i="2"/>
  <c r="AM25" i="2"/>
  <c r="AM26" i="2"/>
  <c r="AM28" i="2"/>
  <c r="AM33" i="2"/>
  <c r="AM34" i="2"/>
  <c r="AM36" i="2"/>
  <c r="AM40" i="2"/>
  <c r="AM45" i="2"/>
  <c r="AL46" i="2"/>
  <c r="AM47" i="2"/>
  <c r="AM48" i="2"/>
  <c r="AL54" i="2"/>
  <c r="AM62" i="2"/>
  <c r="AM63" i="2"/>
  <c r="AM65" i="2"/>
  <c r="AM71" i="2"/>
  <c r="AM73" i="2"/>
  <c r="AM76" i="2"/>
  <c r="AL77" i="2"/>
  <c r="AL83" i="2"/>
  <c r="AM85" i="2"/>
  <c r="AL91" i="2"/>
  <c r="AM93" i="2"/>
  <c r="AL99" i="2"/>
  <c r="AM101" i="2"/>
  <c r="AL106" i="2"/>
  <c r="AM107" i="2"/>
  <c r="AM110" i="2"/>
  <c r="AL111" i="2"/>
  <c r="AM112" i="2"/>
  <c r="AM113" i="2"/>
  <c r="AL244" i="2"/>
  <c r="AM365" i="2"/>
  <c r="AL381" i="2"/>
  <c r="AM384" i="2"/>
  <c r="AL399" i="2"/>
  <c r="AM415" i="2"/>
  <c r="AL458" i="2"/>
  <c r="AM460" i="2"/>
  <c r="AM469" i="2"/>
  <c r="AL476" i="2"/>
  <c r="AM486" i="2"/>
  <c r="AM493" i="2"/>
  <c r="AL508" i="2"/>
  <c r="AM518" i="2"/>
  <c r="AM523" i="2"/>
  <c r="AL540" i="2"/>
  <c r="AL544" i="2"/>
  <c r="AL573" i="2"/>
  <c r="AM585" i="2"/>
  <c r="AL605" i="2"/>
  <c r="AL613" i="2"/>
  <c r="AL615" i="2"/>
  <c r="AL619" i="2"/>
  <c r="AM622" i="2"/>
  <c r="AM629" i="2"/>
  <c r="AM631" i="2"/>
  <c r="AL633" i="2"/>
  <c r="AM639" i="2"/>
  <c r="AM646" i="2"/>
  <c r="AM648" i="2"/>
  <c r="AM655" i="2"/>
  <c r="AM662" i="2"/>
  <c r="AM664" i="2"/>
  <c r="AM671" i="2"/>
  <c r="AM678" i="2"/>
  <c r="AM680" i="2"/>
  <c r="AM690" i="2"/>
  <c r="AL694" i="2"/>
  <c r="AM697" i="2"/>
  <c r="AL704" i="2"/>
  <c r="AL711" i="2"/>
  <c r="AL717" i="2"/>
  <c r="AM724" i="2"/>
  <c r="AL731" i="2"/>
  <c r="AL733" i="2"/>
  <c r="AM740" i="2"/>
  <c r="AL747" i="2"/>
  <c r="AL749" i="2"/>
  <c r="AM756" i="2"/>
  <c r="AL763" i="2"/>
  <c r="AL765" i="2"/>
  <c r="AM772" i="2"/>
  <c r="AL779" i="2"/>
  <c r="AL781" i="2"/>
  <c r="AM786" i="2"/>
  <c r="AM787" i="2"/>
  <c r="AL791" i="2"/>
  <c r="AM793" i="2"/>
  <c r="AL799" i="2"/>
  <c r="AM801" i="2"/>
  <c r="AL807" i="2"/>
  <c r="AM809" i="2"/>
  <c r="AL815" i="2"/>
  <c r="AM817" i="2"/>
  <c r="AL822" i="2"/>
  <c r="AL6" i="2"/>
  <c r="AM8" i="2"/>
  <c r="AL9" i="2"/>
  <c r="AM10" i="2"/>
  <c r="AL276" i="2"/>
  <c r="AL295" i="2"/>
  <c r="AM356" i="2"/>
  <c r="AM377" i="2"/>
  <c r="AL442" i="2"/>
  <c r="AM456" i="2"/>
  <c r="AM484" i="2"/>
  <c r="AL557" i="2"/>
  <c r="AM566" i="2"/>
  <c r="AM569" i="2"/>
  <c r="AL603" i="2"/>
  <c r="AM606" i="2"/>
  <c r="AL621" i="2"/>
  <c r="AL623" i="2"/>
  <c r="AL628" i="2"/>
  <c r="AL636" i="2"/>
  <c r="AM638" i="2"/>
  <c r="AM645" i="2"/>
  <c r="AL668" i="2"/>
  <c r="AM670" i="2"/>
  <c r="AM677" i="2"/>
  <c r="AL706" i="2"/>
  <c r="AL725" i="2"/>
  <c r="AM735" i="2"/>
  <c r="AM742" i="2"/>
  <c r="AL757" i="2"/>
  <c r="AM767" i="2"/>
  <c r="AM774" i="2"/>
  <c r="AM789" i="2"/>
  <c r="AM791" i="2"/>
  <c r="AM796" i="2"/>
  <c r="AL803" i="2"/>
  <c r="AM820" i="2"/>
  <c r="AM12" i="2"/>
  <c r="AM17" i="2"/>
  <c r="AL19" i="2"/>
  <c r="AM22" i="2"/>
  <c r="AL24" i="2"/>
  <c r="AM31" i="2"/>
  <c r="AL38" i="2"/>
  <c r="AM41" i="2"/>
  <c r="AL44" i="2"/>
  <c r="AM51" i="2"/>
  <c r="AM58" i="2"/>
  <c r="AM61" i="2"/>
  <c r="AL67" i="2"/>
  <c r="AL74" i="2"/>
  <c r="AM81" i="2"/>
  <c r="AM83" i="2"/>
  <c r="AM90" i="2"/>
  <c r="AM104" i="2"/>
  <c r="AM114" i="2"/>
  <c r="AL121" i="2"/>
  <c r="AM124" i="2"/>
  <c r="AL125" i="2"/>
  <c r="AL137" i="2"/>
  <c r="AM138" i="2"/>
  <c r="AM140" i="2"/>
  <c r="AL141" i="2"/>
  <c r="AL149" i="2"/>
  <c r="AM150" i="2"/>
  <c r="AM152" i="2"/>
  <c r="AL153" i="2"/>
  <c r="AM156" i="2"/>
  <c r="AM157" i="2"/>
  <c r="AM164" i="2"/>
  <c r="AM168" i="2"/>
  <c r="AL171" i="2"/>
  <c r="AL175" i="2"/>
  <c r="AL178" i="2"/>
  <c r="AM179" i="2"/>
  <c r="AM181" i="2"/>
  <c r="AL182" i="2"/>
  <c r="AL188" i="2"/>
  <c r="AM192" i="2"/>
  <c r="AM195" i="2"/>
  <c r="AM198" i="2"/>
  <c r="AL203" i="2"/>
  <c r="AL207" i="2"/>
  <c r="AM209" i="2"/>
  <c r="AM210" i="2"/>
  <c r="AM216" i="2"/>
  <c r="AL219" i="2"/>
  <c r="AL223" i="2"/>
  <c r="AM225" i="2"/>
  <c r="AM226" i="2"/>
  <c r="AL773" i="2"/>
  <c r="AM807" i="2"/>
  <c r="AM812" i="2"/>
  <c r="AL819" i="2"/>
  <c r="AM30" i="2"/>
  <c r="AM43" i="2"/>
  <c r="AL52" i="2"/>
  <c r="AL59" i="2"/>
  <c r="AM82" i="2"/>
  <c r="AM91" i="2"/>
  <c r="AM103" i="2"/>
  <c r="AL109" i="2"/>
  <c r="AL133" i="2"/>
  <c r="AL158" i="2"/>
  <c r="AL162" i="2"/>
  <c r="AM165" i="2"/>
  <c r="AM170" i="2"/>
  <c r="AM184" i="2"/>
  <c r="AM187" i="2"/>
  <c r="AL191" i="2"/>
  <c r="AM201" i="2"/>
  <c r="AL215" i="2"/>
  <c r="AM218" i="2"/>
  <c r="AM499" i="2"/>
  <c r="AM571" i="2"/>
  <c r="AL670" i="2"/>
  <c r="AM679" i="2"/>
  <c r="AL739" i="2"/>
  <c r="AL771" i="2"/>
  <c r="AL797" i="2"/>
  <c r="AL13" i="2"/>
  <c r="AM32" i="2"/>
  <c r="AM52" i="2"/>
  <c r="AL56" i="2"/>
  <c r="AM59" i="2"/>
  <c r="AL81" i="2"/>
  <c r="AM88" i="2"/>
  <c r="AM109" i="2"/>
  <c r="AM119" i="2"/>
  <c r="AM128" i="2"/>
  <c r="AM129" i="2"/>
  <c r="AM135" i="2"/>
  <c r="AL138" i="2"/>
  <c r="AM145" i="2"/>
  <c r="AL154" i="2"/>
  <c r="AM158" i="2"/>
  <c r="AM162" i="2"/>
  <c r="AM176" i="2"/>
  <c r="AM244" i="2"/>
  <c r="AM346" i="2"/>
  <c r="AL407" i="2"/>
  <c r="AL433" i="2"/>
  <c r="AM451" i="2"/>
  <c r="AM454" i="2"/>
  <c r="AL506" i="2"/>
  <c r="AM509" i="2"/>
  <c r="AL522" i="2"/>
  <c r="AL552" i="2"/>
  <c r="AM576" i="2"/>
  <c r="AM613" i="2"/>
  <c r="AM621" i="2"/>
  <c r="AL654" i="2"/>
  <c r="AM656" i="2"/>
  <c r="AM663" i="2"/>
  <c r="AM686" i="2"/>
  <c r="AM704" i="2"/>
  <c r="AM706" i="2"/>
  <c r="AM716" i="2"/>
  <c r="AL723" i="2"/>
  <c r="AM733" i="2"/>
  <c r="AM748" i="2"/>
  <c r="AL755" i="2"/>
  <c r="AM765" i="2"/>
  <c r="AM780" i="2"/>
  <c r="AL785" i="2"/>
  <c r="AL795" i="2"/>
  <c r="AL813" i="2"/>
  <c r="AM815" i="2"/>
  <c r="AM11" i="2"/>
  <c r="AL14" i="2"/>
  <c r="AM21" i="2"/>
  <c r="AM24" i="2"/>
  <c r="AL30" i="2"/>
  <c r="AM44" i="2"/>
  <c r="AM46" i="2"/>
  <c r="AL50" i="2"/>
  <c r="AM57" i="2"/>
  <c r="AM60" i="2"/>
  <c r="AM67" i="2"/>
  <c r="AL69" i="2"/>
  <c r="AM80" i="2"/>
  <c r="AL87" i="2"/>
  <c r="AL89" i="2"/>
  <c r="AL97" i="2"/>
  <c r="AM99" i="2"/>
  <c r="AL103" i="2"/>
  <c r="AL117" i="2"/>
  <c r="AM121" i="2"/>
  <c r="AM122" i="2"/>
  <c r="AL123" i="2"/>
  <c r="AM127" i="2"/>
  <c r="AL130" i="2"/>
  <c r="AL134" i="2"/>
  <c r="AM136" i="2"/>
  <c r="AM137" i="2"/>
  <c r="AM143" i="2"/>
  <c r="AL146" i="2"/>
  <c r="AM149" i="2"/>
  <c r="AL155" i="2"/>
  <c r="AL159" i="2"/>
  <c r="AL163" i="2"/>
  <c r="AL167" i="2"/>
  <c r="AL170" i="2"/>
  <c r="AM171" i="2"/>
  <c r="AM173" i="2"/>
  <c r="AL174" i="2"/>
  <c r="AM177" i="2"/>
  <c r="AM178" i="2"/>
  <c r="AL184" i="2"/>
  <c r="AM194" i="2"/>
  <c r="AL202" i="2"/>
  <c r="AM203" i="2"/>
  <c r="AM205" i="2"/>
  <c r="AL206" i="2"/>
  <c r="AL218" i="2"/>
  <c r="AM219" i="2"/>
  <c r="AM221" i="2"/>
  <c r="AL222" i="2"/>
  <c r="AL231" i="2"/>
  <c r="AL242" i="2"/>
  <c r="AL337" i="2"/>
  <c r="AM344" i="2"/>
  <c r="AL393" i="2"/>
  <c r="AM426" i="2"/>
  <c r="AL429" i="2"/>
  <c r="AM449" i="2"/>
  <c r="AL492" i="2"/>
  <c r="AM516" i="2"/>
  <c r="AL532" i="2"/>
  <c r="AM540" i="2"/>
  <c r="AL589" i="2"/>
  <c r="AM598" i="2"/>
  <c r="AL635" i="2"/>
  <c r="AL652" i="2"/>
  <c r="AM654" i="2"/>
  <c r="AM661" i="2"/>
  <c r="AL684" i="2"/>
  <c r="AL696" i="2"/>
  <c r="AL698" i="2"/>
  <c r="AM719" i="2"/>
  <c r="AM726" i="2"/>
  <c r="AL741" i="2"/>
  <c r="AM751" i="2"/>
  <c r="AM758" i="2"/>
  <c r="AM783" i="2"/>
  <c r="AM790" i="2"/>
  <c r="AL805" i="2"/>
  <c r="AL821" i="2"/>
  <c r="AM9" i="2"/>
  <c r="AM14" i="2"/>
  <c r="AM23" i="2"/>
  <c r="AL32" i="2"/>
  <c r="AM49" i="2"/>
  <c r="AM66" i="2"/>
  <c r="AM69" i="2"/>
  <c r="AL75" i="2"/>
  <c r="AM89" i="2"/>
  <c r="AM96" i="2"/>
  <c r="AL105" i="2"/>
  <c r="AM116" i="2"/>
  <c r="AM117" i="2"/>
  <c r="AL129" i="2"/>
  <c r="AM130" i="2"/>
  <c r="AM132" i="2"/>
  <c r="AL145" i="2"/>
  <c r="AM146" i="2"/>
  <c r="AM163" i="2"/>
  <c r="AL166" i="2"/>
  <c r="AM169" i="2"/>
  <c r="AL176" i="2"/>
  <c r="AM180" i="2"/>
  <c r="AL196" i="2"/>
  <c r="AM202" i="2"/>
  <c r="AM208" i="2"/>
  <c r="AL211" i="2"/>
  <c r="AM217" i="2"/>
  <c r="AM224" i="2"/>
  <c r="AL227" i="2"/>
  <c r="AM379" i="2"/>
  <c r="AL444" i="2"/>
  <c r="AL468" i="2"/>
  <c r="AL474" i="2"/>
  <c r="AM477" i="2"/>
  <c r="AM502" i="2"/>
  <c r="AL530" i="2"/>
  <c r="AM538" i="2"/>
  <c r="AL583" i="2"/>
  <c r="AL638" i="2"/>
  <c r="AM640" i="2"/>
  <c r="AM647" i="2"/>
  <c r="AM672" i="2"/>
  <c r="AM696" i="2"/>
  <c r="AM703" i="2"/>
  <c r="AL712" i="2"/>
  <c r="AM717" i="2"/>
  <c r="AM732" i="2"/>
  <c r="AM749" i="2"/>
  <c r="AM764" i="2"/>
  <c r="AM781" i="2"/>
  <c r="AL789" i="2"/>
  <c r="AM799" i="2"/>
  <c r="AM804" i="2"/>
  <c r="AL811" i="2"/>
  <c r="AM821" i="2"/>
  <c r="AM6" i="2"/>
  <c r="AL22" i="2"/>
  <c r="AL29" i="2"/>
  <c r="AL42" i="2"/>
  <c r="AM54" i="2"/>
  <c r="AL58" i="2"/>
  <c r="AL61" i="2"/>
  <c r="AM68" i="2"/>
  <c r="AM75" i="2"/>
  <c r="AM77" i="2"/>
  <c r="AL79" i="2"/>
  <c r="AL95" i="2"/>
  <c r="AL102" i="2"/>
  <c r="AM105" i="2"/>
  <c r="AM111" i="2"/>
  <c r="AL115" i="2"/>
  <c r="AL126" i="2"/>
  <c r="AL142" i="2"/>
  <c r="AM144" i="2"/>
  <c r="AL150" i="2"/>
  <c r="AL157" i="2"/>
  <c r="AM161" i="2"/>
  <c r="AL168" i="2"/>
  <c r="AM172" i="2"/>
  <c r="AL179" i="2"/>
  <c r="AL183" i="2"/>
  <c r="AL198" i="2"/>
  <c r="AL210" i="2"/>
  <c r="AM227" i="2"/>
  <c r="AM232" i="2"/>
  <c r="AM189" i="2"/>
  <c r="AL190" i="2"/>
  <c r="AM213" i="2"/>
  <c r="AM230" i="2"/>
  <c r="AL199" i="2"/>
  <c r="AM211" i="2"/>
  <c r="AL226" i="2"/>
  <c r="AM186" i="2"/>
  <c r="AL214" i="2"/>
  <c r="AL147" i="2"/>
  <c r="AM193" i="2"/>
  <c r="AM808" i="2"/>
  <c r="AM806" i="2"/>
  <c r="AM98" i="2"/>
  <c r="AM610" i="2"/>
  <c r="AM699" i="2"/>
  <c r="AM465" i="2"/>
  <c r="AM359" i="2"/>
  <c r="AM541" i="2"/>
  <c r="AM380" i="2"/>
  <c r="AM382" i="2"/>
  <c r="AM424" i="2"/>
  <c r="AM294" i="2"/>
  <c r="AM243" i="2"/>
  <c r="AL818" i="2"/>
  <c r="AL802" i="2"/>
  <c r="AL784" i="2"/>
  <c r="AL812" i="2"/>
  <c r="AL796" i="2"/>
  <c r="AL808" i="2"/>
  <c r="AL786" i="2"/>
  <c r="AL681" i="2"/>
  <c r="AL691" i="2"/>
  <c r="AL772" i="2"/>
  <c r="AL756" i="2"/>
  <c r="AL740" i="2"/>
  <c r="AL724" i="2"/>
  <c r="AL705" i="2"/>
  <c r="AL709" i="2"/>
  <c r="AL699" i="2"/>
  <c r="AL675" i="2"/>
  <c r="AL667" i="2"/>
  <c r="AL659" i="2"/>
  <c r="AL651" i="2"/>
  <c r="AL643" i="2"/>
  <c r="AL661" i="2"/>
  <c r="AL645" i="2"/>
  <c r="AL626" i="2"/>
  <c r="AL594" i="2"/>
  <c r="AL586" i="2"/>
  <c r="AL570" i="2"/>
  <c r="AM553" i="2"/>
  <c r="AM545" i="2"/>
  <c r="AL580" i="2"/>
  <c r="AL572" i="2"/>
  <c r="AL564" i="2"/>
  <c r="AL556" i="2"/>
  <c r="AM549" i="2"/>
  <c r="AL539" i="2"/>
  <c r="AL523" i="2"/>
  <c r="AL535" i="2"/>
  <c r="AL515" i="2"/>
  <c r="AL499" i="2"/>
  <c r="AL483" i="2"/>
  <c r="AL471" i="2"/>
  <c r="AL461" i="2"/>
  <c r="AL453" i="2"/>
  <c r="AL469" i="2"/>
  <c r="AL465" i="2"/>
  <c r="AL441" i="2"/>
  <c r="AM434" i="2"/>
  <c r="AL410" i="2"/>
  <c r="AL428" i="2"/>
  <c r="AL432" i="2"/>
  <c r="AL392" i="2"/>
  <c r="AL386" i="2"/>
  <c r="AL376" i="2"/>
  <c r="AL371" i="2"/>
  <c r="AL355" i="2"/>
  <c r="AM362" i="2"/>
  <c r="AL347" i="2"/>
  <c r="AL339" i="2"/>
  <c r="AL330" i="2"/>
  <c r="AL322" i="2"/>
  <c r="AL360" i="2"/>
  <c r="AL348" i="2"/>
  <c r="AL332" i="2"/>
  <c r="AL334" i="2"/>
  <c r="AL314" i="2"/>
  <c r="AM301" i="2"/>
  <c r="AL301" i="2"/>
  <c r="AL317" i="2"/>
  <c r="AL285" i="2"/>
  <c r="AL277" i="2"/>
  <c r="AL268" i="2"/>
  <c r="AL266" i="2"/>
  <c r="AM253" i="2"/>
  <c r="AL256" i="2"/>
  <c r="AL249" i="2"/>
  <c r="AL235" i="2"/>
  <c r="AL212" i="2"/>
  <c r="AL201" i="2"/>
  <c r="AL232" i="2"/>
  <c r="AL221" i="2"/>
  <c r="AL205" i="2"/>
  <c r="AM199" i="2"/>
  <c r="AL192" i="2"/>
  <c r="AL169" i="2"/>
  <c r="AM147" i="2"/>
  <c r="AL152" i="2"/>
  <c r="AL131" i="2"/>
  <c r="AL136" i="2"/>
  <c r="AL96" i="2"/>
  <c r="AL110" i="2"/>
  <c r="AM108" i="2"/>
  <c r="AL90" i="2"/>
  <c r="AL82" i="2"/>
  <c r="AL88" i="2"/>
  <c r="AL60" i="2"/>
  <c r="AL45" i="2"/>
  <c r="AL39" i="2"/>
  <c r="AL25" i="2"/>
  <c r="AM29" i="2"/>
  <c r="AL15" i="2"/>
  <c r="AL7" i="2"/>
  <c r="AM543" i="2"/>
  <c r="AL820" i="2"/>
  <c r="AL685" i="2"/>
  <c r="AL748" i="2"/>
  <c r="AL683" i="2"/>
  <c r="AL663" i="2"/>
  <c r="AL639" i="2"/>
  <c r="AL614" i="2"/>
  <c r="AL624" i="2"/>
  <c r="AL604" i="2"/>
  <c r="AL618" i="2"/>
  <c r="AL598" i="2"/>
  <c r="AL578" i="2"/>
  <c r="AL531" i="2"/>
  <c r="AL525" i="2"/>
  <c r="AL584" i="2"/>
  <c r="AL560" i="2"/>
  <c r="AL547" i="2"/>
  <c r="AL491" i="2"/>
  <c r="AL475" i="2"/>
  <c r="AL457" i="2"/>
  <c r="AL445" i="2"/>
  <c r="AL412" i="2"/>
  <c r="AL418" i="2"/>
  <c r="AL406" i="2"/>
  <c r="AL400" i="2"/>
  <c r="AL380" i="2"/>
  <c r="AL335" i="2"/>
  <c r="AL368" i="2"/>
  <c r="AL340" i="2"/>
  <c r="AM321" i="2"/>
  <c r="AL298" i="2"/>
  <c r="AL309" i="2"/>
  <c r="AL262" i="2"/>
  <c r="AL247" i="2"/>
  <c r="AL204" i="2"/>
  <c r="AL228" i="2"/>
  <c r="AM155" i="2"/>
  <c r="AL139" i="2"/>
  <c r="AL104" i="2"/>
  <c r="AM78" i="2"/>
  <c r="AL80" i="2"/>
  <c r="AL31" i="2"/>
  <c r="AM18" i="2"/>
  <c r="AM457" i="2"/>
  <c r="AM270" i="2"/>
  <c r="AL816" i="2"/>
  <c r="AL794" i="2"/>
  <c r="AM784" i="2"/>
  <c r="AL774" i="2"/>
  <c r="AL750" i="2"/>
  <c r="AL734" i="2"/>
  <c r="AL720" i="2"/>
  <c r="AL679" i="2"/>
  <c r="AL612" i="2"/>
  <c r="AL616" i="2"/>
  <c r="AL529" i="2"/>
  <c r="AM519" i="2"/>
  <c r="AL495" i="2"/>
  <c r="AL479" i="2"/>
  <c r="AL449" i="2"/>
  <c r="AL513" i="2"/>
  <c r="AL497" i="2"/>
  <c r="AL422" i="2"/>
  <c r="AL404" i="2"/>
  <c r="AL384" i="2"/>
  <c r="AL394" i="2"/>
  <c r="AM358" i="2"/>
  <c r="AL351" i="2"/>
  <c r="AL364" i="2"/>
  <c r="AL310" i="2"/>
  <c r="AL291" i="2"/>
  <c r="AM279" i="2"/>
  <c r="AL287" i="2"/>
  <c r="AL270" i="2"/>
  <c r="AL264" i="2"/>
  <c r="AL251" i="2"/>
  <c r="AL243" i="2"/>
  <c r="AL233" i="2"/>
  <c r="AL189" i="2"/>
  <c r="AL148" i="2"/>
  <c r="AL181" i="2"/>
  <c r="AM159" i="2"/>
  <c r="AM118" i="2"/>
  <c r="AL118" i="2"/>
  <c r="AL132" i="2"/>
  <c r="AL116" i="2"/>
  <c r="AM102" i="2"/>
  <c r="AL62" i="2"/>
  <c r="AL43" i="2"/>
  <c r="AL33" i="2"/>
  <c r="AL35" i="2"/>
  <c r="AL12" i="2"/>
  <c r="AM100" i="2"/>
  <c r="AL151" i="2"/>
  <c r="AM120" i="2"/>
  <c r="AM798" i="2"/>
  <c r="AM70" i="2"/>
  <c r="AM527" i="2"/>
  <c r="AM691" i="2"/>
  <c r="AM414" i="2"/>
  <c r="AM241" i="2"/>
  <c r="AM533" i="2"/>
  <c r="AM367" i="2"/>
  <c r="AL370" i="2"/>
  <c r="AM416" i="2"/>
  <c r="AM289" i="2"/>
  <c r="AM822" i="2"/>
  <c r="AL804" i="2"/>
  <c r="AM788" i="2"/>
  <c r="AL788" i="2"/>
  <c r="AL792" i="2"/>
  <c r="AL776" i="2"/>
  <c r="AL782" i="2"/>
  <c r="AL770" i="2"/>
  <c r="AL762" i="2"/>
  <c r="AL754" i="2"/>
  <c r="AL746" i="2"/>
  <c r="AL738" i="2"/>
  <c r="AL730" i="2"/>
  <c r="AL722" i="2"/>
  <c r="AM715" i="2"/>
  <c r="AM707" i="2"/>
  <c r="AL695" i="2"/>
  <c r="AL693" i="2"/>
  <c r="AL760" i="2"/>
  <c r="AL744" i="2"/>
  <c r="AL728" i="2"/>
  <c r="AM711" i="2"/>
  <c r="AL689" i="2"/>
  <c r="AL701" i="2"/>
  <c r="AM685" i="2"/>
  <c r="AL687" i="2"/>
  <c r="AM632" i="2"/>
  <c r="AL630" i="2"/>
  <c r="AL610" i="2"/>
  <c r="AL600" i="2"/>
  <c r="AL665" i="2"/>
  <c r="AL649" i="2"/>
  <c r="AL622" i="2"/>
  <c r="AL606" i="2"/>
  <c r="AL588" i="2"/>
  <c r="AL634" i="2"/>
  <c r="AL592" i="2"/>
  <c r="AL574" i="2"/>
  <c r="AL558" i="2"/>
  <c r="AL543" i="2"/>
  <c r="AL527" i="2"/>
  <c r="AL519" i="2"/>
  <c r="AL537" i="2"/>
  <c r="AL521" i="2"/>
  <c r="AL533" i="2"/>
  <c r="AL503" i="2"/>
  <c r="AL487" i="2"/>
  <c r="AL463" i="2"/>
  <c r="AL517" i="2"/>
  <c r="AL509" i="2"/>
  <c r="AL501" i="2"/>
  <c r="AL493" i="2"/>
  <c r="AL485" i="2"/>
  <c r="AL477" i="2"/>
  <c r="AL455" i="2"/>
  <c r="AL467" i="2"/>
  <c r="AL434" i="2"/>
  <c r="AM406" i="2"/>
  <c r="AL439" i="2"/>
  <c r="AL420" i="2"/>
  <c r="AL408" i="2"/>
  <c r="AL396" i="2"/>
  <c r="AM374" i="2"/>
  <c r="AL398" i="2"/>
  <c r="AL390" i="2"/>
  <c r="AL350" i="2"/>
  <c r="AL372" i="2"/>
  <c r="AL356" i="2"/>
  <c r="AL336" i="2"/>
  <c r="AL346" i="2"/>
  <c r="AL318" i="2"/>
  <c r="AL306" i="2"/>
  <c r="AL302" i="2"/>
  <c r="AL313" i="2"/>
  <c r="AL283" i="2"/>
  <c r="AL281" i="2"/>
  <c r="AM264" i="2"/>
  <c r="AM272" i="2"/>
  <c r="AL258" i="2"/>
  <c r="AM245" i="2"/>
  <c r="AL237" i="2"/>
  <c r="AL239" i="2"/>
  <c r="AL197" i="2"/>
  <c r="AL185" i="2"/>
  <c r="AL208" i="2"/>
  <c r="AL225" i="2"/>
  <c r="AL209" i="2"/>
  <c r="AM197" i="2"/>
  <c r="AM185" i="2"/>
  <c r="AL173" i="2"/>
  <c r="AL156" i="2"/>
  <c r="AM154" i="2"/>
  <c r="AL160" i="2"/>
  <c r="AM148" i="2"/>
  <c r="AL120" i="2"/>
  <c r="AL127" i="2"/>
  <c r="AL140" i="2"/>
  <c r="AL124" i="2"/>
  <c r="AL112" i="2"/>
  <c r="AL114" i="2"/>
  <c r="AL72" i="2"/>
  <c r="AL70" i="2"/>
  <c r="AL92" i="2"/>
  <c r="AL66" i="2"/>
  <c r="AL64" i="2"/>
  <c r="AL47" i="2"/>
  <c r="AL49" i="2"/>
  <c r="AL27" i="2"/>
  <c r="AL16" i="2"/>
  <c r="AM816" i="2"/>
  <c r="AM800" i="2"/>
  <c r="AM693" i="2"/>
  <c r="AM53" i="2"/>
  <c r="AM422" i="2"/>
  <c r="AM624" i="2"/>
  <c r="AM467" i="2"/>
  <c r="AM616" i="2"/>
  <c r="AM525" i="2"/>
  <c r="AL362" i="2"/>
  <c r="AM298" i="2"/>
  <c r="AL325" i="2"/>
  <c r="AM281" i="2"/>
  <c r="AL814" i="2"/>
  <c r="AL798" i="2"/>
  <c r="AL778" i="2"/>
  <c r="AL697" i="2"/>
  <c r="AM689" i="2"/>
  <c r="AL764" i="2"/>
  <c r="AL732" i="2"/>
  <c r="AL716" i="2"/>
  <c r="AL671" i="2"/>
  <c r="AL655" i="2"/>
  <c r="AL647" i="2"/>
  <c r="AL596" i="2"/>
  <c r="AL608" i="2"/>
  <c r="AL669" i="2"/>
  <c r="AL653" i="2"/>
  <c r="AL637" i="2"/>
  <c r="AL620" i="2"/>
  <c r="AL602" i="2"/>
  <c r="AL590" i="2"/>
  <c r="AL562" i="2"/>
  <c r="AL551" i="2"/>
  <c r="AL541" i="2"/>
  <c r="AL576" i="2"/>
  <c r="AL568" i="2"/>
  <c r="AL507" i="2"/>
  <c r="AL437" i="2"/>
  <c r="AM430" i="2"/>
  <c r="AL424" i="2"/>
  <c r="AL443" i="2"/>
  <c r="AL416" i="2"/>
  <c r="AL363" i="2"/>
  <c r="AL343" i="2"/>
  <c r="AM325" i="2"/>
  <c r="AL352" i="2"/>
  <c r="AL342" i="2"/>
  <c r="AL289" i="2"/>
  <c r="AL272" i="2"/>
  <c r="AL260" i="2"/>
  <c r="AM247" i="2"/>
  <c r="AL241" i="2"/>
  <c r="AM200" i="2"/>
  <c r="AL193" i="2"/>
  <c r="AL220" i="2"/>
  <c r="AL229" i="2"/>
  <c r="AL213" i="2"/>
  <c r="AL177" i="2"/>
  <c r="AL143" i="2"/>
  <c r="AL122" i="2"/>
  <c r="AL128" i="2"/>
  <c r="AL98" i="2"/>
  <c r="AL94" i="2"/>
  <c r="AL86" i="2"/>
  <c r="AM74" i="2"/>
  <c r="AM55" i="2"/>
  <c r="AL68" i="2"/>
  <c r="AL37" i="2"/>
  <c r="AL21" i="2"/>
  <c r="AL11" i="2"/>
  <c r="AM602" i="2"/>
  <c r="AM814" i="2"/>
  <c r="AM618" i="2"/>
  <c r="AM701" i="2"/>
  <c r="AM287" i="2"/>
  <c r="AM535" i="2"/>
  <c r="AM459" i="2"/>
  <c r="AM608" i="2"/>
  <c r="AM453" i="2"/>
  <c r="AM268" i="2"/>
  <c r="AL354" i="2"/>
  <c r="AL780" i="2"/>
  <c r="AL800" i="2"/>
  <c r="AL810" i="2"/>
  <c r="AL806" i="2"/>
  <c r="AL790" i="2"/>
  <c r="AL766" i="2"/>
  <c r="AL758" i="2"/>
  <c r="AL742" i="2"/>
  <c r="AL726" i="2"/>
  <c r="AL718" i="2"/>
  <c r="AL713" i="2"/>
  <c r="AL768" i="2"/>
  <c r="AL752" i="2"/>
  <c r="AL736" i="2"/>
  <c r="AL703" i="2"/>
  <c r="AL677" i="2"/>
  <c r="AL673" i="2"/>
  <c r="AL657" i="2"/>
  <c r="AL641" i="2"/>
  <c r="AM628" i="2"/>
  <c r="AM600" i="2"/>
  <c r="AL582" i="2"/>
  <c r="AL566" i="2"/>
  <c r="AL511" i="2"/>
  <c r="AL459" i="2"/>
  <c r="AL505" i="2"/>
  <c r="AL489" i="2"/>
  <c r="AL481" i="2"/>
  <c r="AL451" i="2"/>
  <c r="AL426" i="2"/>
  <c r="AL447" i="2"/>
  <c r="AL435" i="2"/>
  <c r="AL414" i="2"/>
  <c r="AL388" i="2"/>
  <c r="AL382" i="2"/>
  <c r="AL402" i="2"/>
  <c r="AL378" i="2"/>
  <c r="AL359" i="2"/>
  <c r="AL367" i="2"/>
  <c r="AL344" i="2"/>
  <c r="AL338" i="2"/>
  <c r="AL326" i="2"/>
  <c r="AM291" i="2"/>
  <c r="AM304" i="2"/>
  <c r="AL294" i="2"/>
  <c r="AL279" i="2"/>
  <c r="AL273" i="2"/>
  <c r="AL275" i="2"/>
  <c r="AM255" i="2"/>
  <c r="AL216" i="2"/>
  <c r="AL224" i="2"/>
  <c r="AL217" i="2"/>
  <c r="AL165" i="2"/>
  <c r="AL135" i="2"/>
  <c r="AL144" i="2"/>
  <c r="AL108" i="2"/>
  <c r="AM106" i="2"/>
  <c r="AL100" i="2"/>
  <c r="AL76" i="2"/>
  <c r="AL84" i="2"/>
  <c r="AL57" i="2"/>
  <c r="AL53" i="2"/>
  <c r="AL51" i="2"/>
  <c r="AL41" i="2"/>
  <c r="AL23" i="2"/>
  <c r="AJ234" i="2"/>
  <c r="AK235" i="2"/>
  <c r="AK236" i="2"/>
  <c r="AK237" i="2"/>
  <c r="AK244" i="2"/>
  <c r="AJ248" i="2"/>
  <c r="AJ250" i="2"/>
  <c r="AK251" i="2"/>
  <c r="AK252" i="2"/>
  <c r="AK257" i="2"/>
  <c r="AK258" i="2"/>
  <c r="AK259" i="2"/>
  <c r="AK271" i="2"/>
  <c r="AJ272" i="2"/>
  <c r="AJ276" i="2"/>
  <c r="AK277" i="2"/>
  <c r="AK278" i="2"/>
  <c r="AK282" i="2"/>
  <c r="AK283" i="2"/>
  <c r="AK290" i="2"/>
  <c r="AK295" i="2"/>
  <c r="AK296" i="2"/>
  <c r="AJ307" i="2"/>
  <c r="AJ310" i="2"/>
  <c r="AK311" i="2"/>
  <c r="AK312" i="2"/>
  <c r="AJ318" i="2"/>
  <c r="AK319" i="2"/>
  <c r="AK320" i="2"/>
  <c r="AJ336" i="2"/>
  <c r="AJ337" i="2"/>
  <c r="AJ344" i="2"/>
  <c r="AJ345" i="2"/>
  <c r="AJ352" i="2"/>
  <c r="AJ353" i="2"/>
  <c r="AJ236" i="2"/>
  <c r="AJ238" i="2"/>
  <c r="AK239" i="2"/>
  <c r="AK240" i="2"/>
  <c r="AK241" i="2"/>
  <c r="AJ244" i="2"/>
  <c r="AJ252" i="2"/>
  <c r="AJ257" i="2"/>
  <c r="AJ259" i="2"/>
  <c r="AJ265" i="2"/>
  <c r="AK266" i="2"/>
  <c r="AK267" i="2"/>
  <c r="AK268" i="2"/>
  <c r="AJ271" i="2"/>
  <c r="AJ278" i="2"/>
  <c r="AJ282" i="2"/>
  <c r="AJ284" i="2"/>
  <c r="AK285" i="2"/>
  <c r="AK286" i="2"/>
  <c r="AK287" i="2"/>
  <c r="AJ290" i="2"/>
  <c r="AJ295" i="2"/>
  <c r="AJ298" i="2"/>
  <c r="AK302" i="2"/>
  <c r="AK303" i="2"/>
  <c r="AK304" i="2"/>
  <c r="AJ311" i="2"/>
  <c r="AJ319" i="2"/>
  <c r="AJ326" i="2"/>
  <c r="AK327" i="2"/>
  <c r="AK328" i="2"/>
  <c r="AK332" i="2"/>
  <c r="AK333" i="2"/>
  <c r="AJ339" i="2"/>
  <c r="AK340" i="2"/>
  <c r="AK341" i="2"/>
  <c r="AJ347" i="2"/>
  <c r="AK348" i="2"/>
  <c r="AK349" i="2"/>
  <c r="AK243" i="2"/>
  <c r="AK247" i="2"/>
  <c r="AJ261" i="2"/>
  <c r="AJ263" i="2"/>
  <c r="AK273" i="2"/>
  <c r="AJ280" i="2"/>
  <c r="AK289" i="2"/>
  <c r="AJ294" i="2"/>
  <c r="AK299" i="2"/>
  <c r="AJ306" i="2"/>
  <c r="AJ314" i="2"/>
  <c r="AJ323" i="2"/>
  <c r="AK331" i="2"/>
  <c r="AJ333" i="2"/>
  <c r="AJ335" i="2"/>
  <c r="AJ340" i="2"/>
  <c r="AK345" i="2"/>
  <c r="AJ349" i="2"/>
  <c r="AJ351" i="2"/>
  <c r="AJ359" i="2"/>
  <c r="AJ363" i="2"/>
  <c r="AK364" i="2"/>
  <c r="AK365" i="2"/>
  <c r="AJ371" i="2"/>
  <c r="AK372" i="2"/>
  <c r="AK373" i="2"/>
  <c r="AJ377" i="2"/>
  <c r="AK378" i="2"/>
  <c r="AK379" i="2"/>
  <c r="AK380" i="2"/>
  <c r="AJ383" i="2"/>
  <c r="AJ385" i="2"/>
  <c r="AK386" i="2"/>
  <c r="AK387" i="2"/>
  <c r="AK388" i="2"/>
  <c r="AK389" i="2"/>
  <c r="AJ395" i="2"/>
  <c r="AK396" i="2"/>
  <c r="AK397" i="2"/>
  <c r="AJ403" i="2"/>
  <c r="AK404" i="2"/>
  <c r="AK405" i="2"/>
  <c r="AJ409" i="2"/>
  <c r="AK417" i="2"/>
  <c r="AK418" i="2"/>
  <c r="AK425" i="2"/>
  <c r="AK233" i="2"/>
  <c r="AJ240" i="2"/>
  <c r="AJ242" i="2"/>
  <c r="AK249" i="2"/>
  <c r="AJ254" i="2"/>
  <c r="AK263" i="2"/>
  <c r="AJ286" i="2"/>
  <c r="AJ288" i="2"/>
  <c r="AJ293" i="2"/>
  <c r="AK316" i="2"/>
  <c r="AK323" i="2"/>
  <c r="AJ330" i="2"/>
  <c r="AK344" i="2"/>
  <c r="AJ356" i="2"/>
  <c r="AJ357" i="2"/>
  <c r="AJ368" i="2"/>
  <c r="AJ369" i="2"/>
  <c r="AK383" i="2"/>
  <c r="AK384" i="2"/>
  <c r="AJ393" i="2"/>
  <c r="AJ401" i="2"/>
  <c r="AJ407" i="2"/>
  <c r="AK408" i="2"/>
  <c r="AK409" i="2"/>
  <c r="AJ415" i="2"/>
  <c r="AK416" i="2"/>
  <c r="AJ423" i="2"/>
  <c r="AK424" i="2"/>
  <c r="AJ269" i="2"/>
  <c r="AK274" i="2"/>
  <c r="AJ292" i="2"/>
  <c r="AJ308" i="2"/>
  <c r="AK315" i="2"/>
  <c r="AJ322" i="2"/>
  <c r="AK336" i="2"/>
  <c r="AJ341" i="2"/>
  <c r="AJ343" i="2"/>
  <c r="AK353" i="2"/>
  <c r="AJ355" i="2"/>
  <c r="AK360" i="2"/>
  <c r="AJ372" i="2"/>
  <c r="AK400" i="2"/>
  <c r="AJ411" i="2"/>
  <c r="AJ413" i="2"/>
  <c r="AK422" i="2"/>
  <c r="AJ429" i="2"/>
  <c r="AK435" i="2"/>
  <c r="AK436" i="2"/>
  <c r="AJ444" i="2"/>
  <c r="AJ452" i="2"/>
  <c r="AK454" i="2"/>
  <c r="AK455" i="2"/>
  <c r="AK456" i="2"/>
  <c r="AK457" i="2"/>
  <c r="AJ460" i="2"/>
  <c r="AJ462" i="2"/>
  <c r="AK463" i="2"/>
  <c r="AK464" i="2"/>
  <c r="AK465" i="2"/>
  <c r="AJ468" i="2"/>
  <c r="AJ470" i="2"/>
  <c r="AJ471" i="2"/>
  <c r="AJ472" i="2"/>
  <c r="AJ476" i="2"/>
  <c r="AJ478" i="2"/>
  <c r="AJ484" i="2"/>
  <c r="AJ486" i="2"/>
  <c r="AJ492" i="2"/>
  <c r="AJ494" i="2"/>
  <c r="AJ500" i="2"/>
  <c r="AJ502" i="2"/>
  <c r="AJ508" i="2"/>
  <c r="AJ510" i="2"/>
  <c r="AJ516" i="2"/>
  <c r="AJ518" i="2"/>
  <c r="AJ524" i="2"/>
  <c r="AJ532" i="2"/>
  <c r="AJ540" i="2"/>
  <c r="AJ546" i="2"/>
  <c r="AJ547" i="2"/>
  <c r="AK548" i="2"/>
  <c r="AJ552" i="2"/>
  <c r="AK555" i="2"/>
  <c r="AJ561" i="2"/>
  <c r="AK562" i="2"/>
  <c r="AK563" i="2"/>
  <c r="AJ569" i="2"/>
  <c r="AK570" i="2"/>
  <c r="AK571" i="2"/>
  <c r="AJ577" i="2"/>
  <c r="AK578" i="2"/>
  <c r="AK579" i="2"/>
  <c r="AJ585" i="2"/>
  <c r="AK586" i="2"/>
  <c r="AK587" i="2"/>
  <c r="AJ593" i="2"/>
  <c r="AK594" i="2"/>
  <c r="AK595" i="2"/>
  <c r="AJ607" i="2"/>
  <c r="AJ615" i="2"/>
  <c r="AK248" i="2"/>
  <c r="AJ255" i="2"/>
  <c r="AJ267" i="2"/>
  <c r="AJ299" i="2"/>
  <c r="AK308" i="2"/>
  <c r="AJ331" i="2"/>
  <c r="AJ348" i="2"/>
  <c r="AK357" i="2"/>
  <c r="AJ365" i="2"/>
  <c r="AJ367" i="2"/>
  <c r="AK382" i="2"/>
  <c r="AK393" i="2"/>
  <c r="AJ397" i="2"/>
  <c r="AJ399" i="2"/>
  <c r="AK413" i="2"/>
  <c r="AJ417" i="2"/>
  <c r="AJ419" i="2"/>
  <c r="AJ421" i="2"/>
  <c r="AJ427" i="2"/>
  <c r="AJ428" i="2"/>
  <c r="AK429" i="2"/>
  <c r="AJ433" i="2"/>
  <c r="AJ442" i="2"/>
  <c r="AK443" i="2"/>
  <c r="AK444" i="2"/>
  <c r="AJ450" i="2"/>
  <c r="AK451" i="2"/>
  <c r="AK452" i="2"/>
  <c r="AK453" i="2"/>
  <c r="AK460" i="2"/>
  <c r="AK461" i="2"/>
  <c r="AK468" i="2"/>
  <c r="AK469" i="2"/>
  <c r="AK471" i="2"/>
  <c r="AK472" i="2"/>
  <c r="AJ473" i="2"/>
  <c r="AK476" i="2"/>
  <c r="AK477" i="2"/>
  <c r="AK484" i="2"/>
  <c r="AK485" i="2"/>
  <c r="AK492" i="2"/>
  <c r="AK493" i="2"/>
  <c r="AK500" i="2"/>
  <c r="AK501" i="2"/>
  <c r="AK508" i="2"/>
  <c r="AK509" i="2"/>
  <c r="AK516" i="2"/>
  <c r="AK517" i="2"/>
  <c r="AJ520" i="2"/>
  <c r="AJ522" i="2"/>
  <c r="AK523" i="2"/>
  <c r="AK524" i="2"/>
  <c r="AK525" i="2"/>
  <c r="AJ528" i="2"/>
  <c r="AJ530" i="2"/>
  <c r="AK531" i="2"/>
  <c r="AK532" i="2"/>
  <c r="AK533" i="2"/>
  <c r="AJ536" i="2"/>
  <c r="AJ538" i="2"/>
  <c r="AK539" i="2"/>
  <c r="AK540" i="2"/>
  <c r="AK541" i="2"/>
  <c r="AJ544" i="2"/>
  <c r="AK552" i="2"/>
  <c r="AJ559" i="2"/>
  <c r="AJ567" i="2"/>
  <c r="AJ575" i="2"/>
  <c r="AJ583" i="2"/>
  <c r="AJ591" i="2"/>
  <c r="AJ599" i="2"/>
  <c r="AJ603" i="2"/>
  <c r="AJ605" i="2"/>
  <c r="AK606" i="2"/>
  <c r="AK607" i="2"/>
  <c r="AK608" i="2"/>
  <c r="AJ611" i="2"/>
  <c r="AJ613" i="2"/>
  <c r="AK614" i="2"/>
  <c r="AK615" i="2"/>
  <c r="AK616" i="2"/>
  <c r="AJ274" i="2"/>
  <c r="AK307" i="2"/>
  <c r="AJ332" i="2"/>
  <c r="AK361" i="2"/>
  <c r="AJ364" i="2"/>
  <c r="AK369" i="2"/>
  <c r="AJ405" i="2"/>
  <c r="AK421" i="2"/>
  <c r="AJ436" i="2"/>
  <c r="AJ438" i="2"/>
  <c r="AK448" i="2"/>
  <c r="AK459" i="2"/>
  <c r="AK480" i="2"/>
  <c r="AJ482" i="2"/>
  <c r="AK489" i="2"/>
  <c r="AK496" i="2"/>
  <c r="AJ498" i="2"/>
  <c r="AK505" i="2"/>
  <c r="AK512" i="2"/>
  <c r="AJ514" i="2"/>
  <c r="AK521" i="2"/>
  <c r="AJ526" i="2"/>
  <c r="AK528" i="2"/>
  <c r="AK543" i="2"/>
  <c r="AK558" i="2"/>
  <c r="AK574" i="2"/>
  <c r="AK590" i="2"/>
  <c r="AK604" i="2"/>
  <c r="AJ609" i="2"/>
  <c r="AK611" i="2"/>
  <c r="AJ623" i="2"/>
  <c r="AK631" i="2"/>
  <c r="AJ638" i="2"/>
  <c r="AJ640" i="2"/>
  <c r="AJ646" i="2"/>
  <c r="AJ648" i="2"/>
  <c r="AJ654" i="2"/>
  <c r="AJ656" i="2"/>
  <c r="AJ662" i="2"/>
  <c r="AJ664" i="2"/>
  <c r="AJ670" i="2"/>
  <c r="AJ672" i="2"/>
  <c r="AJ678" i="2"/>
  <c r="AJ680" i="2"/>
  <c r="AK686" i="2"/>
  <c r="AK687" i="2"/>
  <c r="AJ690" i="2"/>
  <c r="AJ698" i="2"/>
  <c r="AJ706" i="2"/>
  <c r="AK714" i="2"/>
  <c r="AJ717" i="2"/>
  <c r="AJ719" i="2"/>
  <c r="AJ725" i="2"/>
  <c r="AJ727" i="2"/>
  <c r="AJ733" i="2"/>
  <c r="AJ735" i="2"/>
  <c r="AJ741" i="2"/>
  <c r="AJ743" i="2"/>
  <c r="AJ749" i="2"/>
  <c r="AJ751" i="2"/>
  <c r="AJ757" i="2"/>
  <c r="AJ759" i="2"/>
  <c r="AJ765" i="2"/>
  <c r="AJ767" i="2"/>
  <c r="AJ773" i="2"/>
  <c r="AJ775" i="2"/>
  <c r="AJ781" i="2"/>
  <c r="AJ783" i="2"/>
  <c r="AK281" i="2"/>
  <c r="AK352" i="2"/>
  <c r="AJ360" i="2"/>
  <c r="AJ379" i="2"/>
  <c r="AJ381" i="2"/>
  <c r="AJ391" i="2"/>
  <c r="AK414" i="2"/>
  <c r="AJ434" i="2"/>
  <c r="AK438" i="2"/>
  <c r="AJ440" i="2"/>
  <c r="AK447" i="2"/>
  <c r="AJ454" i="2"/>
  <c r="AJ456" i="2"/>
  <c r="AJ458" i="2"/>
  <c r="AK467" i="2"/>
  <c r="AJ488" i="2"/>
  <c r="AJ504" i="2"/>
  <c r="AK520" i="2"/>
  <c r="AK535" i="2"/>
  <c r="AJ555" i="2"/>
  <c r="AJ557" i="2"/>
  <c r="AK567" i="2"/>
  <c r="AJ571" i="2"/>
  <c r="AJ573" i="2"/>
  <c r="AK583" i="2"/>
  <c r="AJ587" i="2"/>
  <c r="AJ589" i="2"/>
  <c r="AK599" i="2"/>
  <c r="AJ601" i="2"/>
  <c r="AK603" i="2"/>
  <c r="AJ619" i="2"/>
  <c r="AJ621" i="2"/>
  <c r="AK622" i="2"/>
  <c r="AK623" i="2"/>
  <c r="AK624" i="2"/>
  <c r="AJ629" i="2"/>
  <c r="AJ635" i="2"/>
  <c r="AK638" i="2"/>
  <c r="AK639" i="2"/>
  <c r="AK646" i="2"/>
  <c r="AK647" i="2"/>
  <c r="AK654" i="2"/>
  <c r="AK655" i="2"/>
  <c r="AK662" i="2"/>
  <c r="AK663" i="2"/>
  <c r="AK670" i="2"/>
  <c r="AK671" i="2"/>
  <c r="AK678" i="2"/>
  <c r="AK679" i="2"/>
  <c r="AK690" i="2"/>
  <c r="AK691" i="2"/>
  <c r="AJ694" i="2"/>
  <c r="AJ696" i="2"/>
  <c r="AK697" i="2"/>
  <c r="AK698" i="2"/>
  <c r="AK699" i="2"/>
  <c r="AJ702" i="2"/>
  <c r="AJ704" i="2"/>
  <c r="AK705" i="2"/>
  <c r="AK706" i="2"/>
  <c r="AJ712" i="2"/>
  <c r="AK717" i="2"/>
  <c r="AK718" i="2"/>
  <c r="AK725" i="2"/>
  <c r="AK726" i="2"/>
  <c r="AK733" i="2"/>
  <c r="AK734" i="2"/>
  <c r="AK741" i="2"/>
  <c r="AK742" i="2"/>
  <c r="AK749" i="2"/>
  <c r="AK750" i="2"/>
  <c r="AK757" i="2"/>
  <c r="AK758" i="2"/>
  <c r="AK765" i="2"/>
  <c r="AK766" i="2"/>
  <c r="AK773" i="2"/>
  <c r="AK774" i="2"/>
  <c r="AK781" i="2"/>
  <c r="AK782" i="2"/>
  <c r="AJ785" i="2"/>
  <c r="AK300" i="2"/>
  <c r="AJ303" i="2"/>
  <c r="AJ361" i="2"/>
  <c r="AJ389" i="2"/>
  <c r="AK392" i="2"/>
  <c r="AK401" i="2"/>
  <c r="AK420" i="2"/>
  <c r="AK440" i="2"/>
  <c r="AK488" i="2"/>
  <c r="AK544" i="2"/>
  <c r="AJ563" i="2"/>
  <c r="AK575" i="2"/>
  <c r="AJ595" i="2"/>
  <c r="AK602" i="2"/>
  <c r="AK610" i="2"/>
  <c r="AJ617" i="2"/>
  <c r="AK619" i="2"/>
  <c r="AK627" i="2"/>
  <c r="AJ631" i="2"/>
  <c r="AJ633" i="2"/>
  <c r="AJ650" i="2"/>
  <c r="AJ666" i="2"/>
  <c r="AJ682" i="2"/>
  <c r="AJ692" i="2"/>
  <c r="AK694" i="2"/>
  <c r="AJ709" i="2"/>
  <c r="AK722" i="2"/>
  <c r="AK729" i="2"/>
  <c r="AJ731" i="2"/>
  <c r="AK738" i="2"/>
  <c r="AK745" i="2"/>
  <c r="AJ747" i="2"/>
  <c r="AK754" i="2"/>
  <c r="AK761" i="2"/>
  <c r="AJ763" i="2"/>
  <c r="AK770" i="2"/>
  <c r="AK777" i="2"/>
  <c r="AJ779" i="2"/>
  <c r="AK786" i="2"/>
  <c r="AJ789" i="2"/>
  <c r="AJ791" i="2"/>
  <c r="AJ799" i="2"/>
  <c r="AK800" i="2"/>
  <c r="AJ807" i="2"/>
  <c r="AK808" i="2"/>
  <c r="AJ815" i="2"/>
  <c r="AK816" i="2"/>
  <c r="AJ821" i="2"/>
  <c r="AK6" i="2"/>
  <c r="AK9" i="2"/>
  <c r="AK16" i="2"/>
  <c r="AK17" i="2"/>
  <c r="AJ24" i="2"/>
  <c r="AJ32" i="2"/>
  <c r="AK46" i="2"/>
  <c r="AK47" i="2"/>
  <c r="AK54" i="2"/>
  <c r="AJ58" i="2"/>
  <c r="AJ61" i="2"/>
  <c r="AJ69" i="2"/>
  <c r="AK77" i="2"/>
  <c r="AJ81" i="2"/>
  <c r="AJ83" i="2"/>
  <c r="AJ89" i="2"/>
  <c r="AJ91" i="2"/>
  <c r="AJ99" i="2"/>
  <c r="AK100" i="2"/>
  <c r="AJ105" i="2"/>
  <c r="AK111" i="2"/>
  <c r="AK112" i="2"/>
  <c r="AJ128" i="2"/>
  <c r="AK129" i="2"/>
  <c r="AK130" i="2"/>
  <c r="AJ136" i="2"/>
  <c r="AK137" i="2"/>
  <c r="AK138" i="2"/>
  <c r="AJ144" i="2"/>
  <c r="AK145" i="2"/>
  <c r="AK146" i="2"/>
  <c r="AK149" i="2"/>
  <c r="AK150" i="2"/>
  <c r="AK156" i="2"/>
  <c r="AK157" i="2"/>
  <c r="AK158" i="2"/>
  <c r="AJ159" i="2"/>
  <c r="AK162" i="2"/>
  <c r="AK163" i="2"/>
  <c r="AK170" i="2"/>
  <c r="AK171" i="2"/>
  <c r="AK178" i="2"/>
  <c r="AK179" i="2"/>
  <c r="AJ193" i="2"/>
  <c r="AJ198" i="2"/>
  <c r="AJ202" i="2"/>
  <c r="AJ209" i="2"/>
  <c r="AK210" i="2"/>
  <c r="AK211" i="2"/>
  <c r="AJ217" i="2"/>
  <c r="AK218" i="2"/>
  <c r="AK219" i="2"/>
  <c r="AJ225" i="2"/>
  <c r="AK226" i="2"/>
  <c r="AK227" i="2"/>
  <c r="AJ13" i="2"/>
  <c r="AJ22" i="2"/>
  <c r="AK23" i="2"/>
  <c r="AK24" i="2"/>
  <c r="AJ30" i="2"/>
  <c r="AK31" i="2"/>
  <c r="AK32" i="2"/>
  <c r="AJ42" i="2"/>
  <c r="AJ44" i="2"/>
  <c r="AJ50" i="2"/>
  <c r="AJ52" i="2"/>
  <c r="AK53" i="2"/>
  <c r="AK58" i="2"/>
  <c r="AJ59" i="2"/>
  <c r="AK60" i="2"/>
  <c r="AK61" i="2"/>
  <c r="AJ67" i="2"/>
  <c r="AK68" i="2"/>
  <c r="AK69" i="2"/>
  <c r="AK70" i="2"/>
  <c r="AJ75" i="2"/>
  <c r="AK81" i="2"/>
  <c r="AK82" i="2"/>
  <c r="AK89" i="2"/>
  <c r="AK90" i="2"/>
  <c r="AJ97" i="2"/>
  <c r="AJ103" i="2"/>
  <c r="AJ104" i="2"/>
  <c r="AK105" i="2"/>
  <c r="AJ109" i="2"/>
  <c r="AJ115" i="2"/>
  <c r="AJ246" i="2"/>
  <c r="AJ315" i="2"/>
  <c r="AK356" i="2"/>
  <c r="AK368" i="2"/>
  <c r="AJ387" i="2"/>
  <c r="AK412" i="2"/>
  <c r="AK426" i="2"/>
  <c r="AJ448" i="2"/>
  <c r="AJ474" i="2"/>
  <c r="AK481" i="2"/>
  <c r="AJ496" i="2"/>
  <c r="AJ506" i="2"/>
  <c r="AK513" i="2"/>
  <c r="AK529" i="2"/>
  <c r="AK536" i="2"/>
  <c r="AJ542" i="2"/>
  <c r="AK566" i="2"/>
  <c r="AJ581" i="2"/>
  <c r="AK598" i="2"/>
  <c r="AJ626" i="2"/>
  <c r="AJ636" i="2"/>
  <c r="AK643" i="2"/>
  <c r="AK650" i="2"/>
  <c r="AJ652" i="2"/>
  <c r="AK659" i="2"/>
  <c r="AK666" i="2"/>
  <c r="AJ668" i="2"/>
  <c r="AK675" i="2"/>
  <c r="AK682" i="2"/>
  <c r="AJ684" i="2"/>
  <c r="AJ686" i="2"/>
  <c r="AJ688" i="2"/>
  <c r="AK701" i="2"/>
  <c r="AJ721" i="2"/>
  <c r="AJ737" i="2"/>
  <c r="AJ753" i="2"/>
  <c r="AJ769" i="2"/>
  <c r="AK785" i="2"/>
  <c r="AK789" i="2"/>
  <c r="AK790" i="2"/>
  <c r="AJ797" i="2"/>
  <c r="AJ805" i="2"/>
  <c r="AJ813" i="2"/>
  <c r="AK821" i="2"/>
  <c r="AJ12" i="2"/>
  <c r="AK262" i="2"/>
  <c r="AJ425" i="2"/>
  <c r="AK433" i="2"/>
  <c r="AK439" i="2"/>
  <c r="AJ466" i="2"/>
  <c r="AK497" i="2"/>
  <c r="AJ554" i="2"/>
  <c r="AJ597" i="2"/>
  <c r="AK651" i="2"/>
  <c r="AJ658" i="2"/>
  <c r="AJ660" i="2"/>
  <c r="AK683" i="2"/>
  <c r="AK695" i="2"/>
  <c r="AK702" i="2"/>
  <c r="AJ708" i="2"/>
  <c r="AK710" i="2"/>
  <c r="AJ723" i="2"/>
  <c r="AK730" i="2"/>
  <c r="AJ745" i="2"/>
  <c r="AJ755" i="2"/>
  <c r="AK762" i="2"/>
  <c r="AJ777" i="2"/>
  <c r="AJ787" i="2"/>
  <c r="AK793" i="2"/>
  <c r="AJ795" i="2"/>
  <c r="AK806" i="2"/>
  <c r="AK810" i="2"/>
  <c r="AK813" i="2"/>
  <c r="AJ817" i="2"/>
  <c r="AJ26" i="2"/>
  <c r="AJ28" i="2"/>
  <c r="AK35" i="2"/>
  <c r="AJ46" i="2"/>
  <c r="AJ48" i="2"/>
  <c r="AK50" i="2"/>
  <c r="AK65" i="2"/>
  <c r="AK85" i="2"/>
  <c r="AJ87" i="2"/>
  <c r="AK94" i="2"/>
  <c r="AK97" i="2"/>
  <c r="AJ101" i="2"/>
  <c r="AK108" i="2"/>
  <c r="AJ117" i="2"/>
  <c r="AK122" i="2"/>
  <c r="AK123" i="2"/>
  <c r="AJ133" i="2"/>
  <c r="AK134" i="2"/>
  <c r="AJ166" i="2"/>
  <c r="AK167" i="2"/>
  <c r="AJ170" i="2"/>
  <c r="AK174" i="2"/>
  <c r="AK194" i="2"/>
  <c r="AJ197" i="2"/>
  <c r="AK202" i="2"/>
  <c r="AJ205" i="2"/>
  <c r="AK206" i="2"/>
  <c r="AJ218" i="2"/>
  <c r="AJ221" i="2"/>
  <c r="AK222" i="2"/>
  <c r="AK797" i="2"/>
  <c r="AK804" i="2"/>
  <c r="AJ6" i="2"/>
  <c r="AK13" i="2"/>
  <c r="AJ20" i="2"/>
  <c r="AJ34" i="2"/>
  <c r="AJ39" i="2"/>
  <c r="AK73" i="2"/>
  <c r="AJ77" i="2"/>
  <c r="AJ95" i="2"/>
  <c r="AK126" i="2"/>
  <c r="AK142" i="2"/>
  <c r="AJ182" i="2"/>
  <c r="AK198" i="2"/>
  <c r="AJ210" i="2"/>
  <c r="AJ213" i="2"/>
  <c r="AJ226" i="2"/>
  <c r="AK230" i="2"/>
  <c r="AJ548" i="2"/>
  <c r="AK612" i="2"/>
  <c r="AK642" i="2"/>
  <c r="AJ710" i="2"/>
  <c r="AK737" i="2"/>
  <c r="AJ793" i="2"/>
  <c r="AK801" i="2"/>
  <c r="AK814" i="2"/>
  <c r="AK20" i="2"/>
  <c r="AJ38" i="2"/>
  <c r="AJ65" i="2"/>
  <c r="AJ72" i="2"/>
  <c r="AJ122" i="2"/>
  <c r="AK125" i="2"/>
  <c r="AK141" i="2"/>
  <c r="AJ149" i="2"/>
  <c r="AK152" i="2"/>
  <c r="AJ174" i="2"/>
  <c r="AK182" i="2"/>
  <c r="AK270" i="2"/>
  <c r="AK337" i="2"/>
  <c r="AJ375" i="2"/>
  <c r="AJ431" i="2"/>
  <c r="AJ464" i="2"/>
  <c r="AK473" i="2"/>
  <c r="AJ512" i="2"/>
  <c r="AJ534" i="2"/>
  <c r="AK537" i="2"/>
  <c r="AJ579" i="2"/>
  <c r="AK582" i="2"/>
  <c r="AK591" i="2"/>
  <c r="AK635" i="2"/>
  <c r="AK658" i="2"/>
  <c r="AK693" i="2"/>
  <c r="AJ700" i="2"/>
  <c r="AK721" i="2"/>
  <c r="AK753" i="2"/>
  <c r="AK798" i="2"/>
  <c r="AK802" i="2"/>
  <c r="AK805" i="2"/>
  <c r="AJ809" i="2"/>
  <c r="AK812" i="2"/>
  <c r="AK817" i="2"/>
  <c r="AJ819" i="2"/>
  <c r="AJ9" i="2"/>
  <c r="AJ16" i="2"/>
  <c r="AK28" i="2"/>
  <c r="AK37" i="2"/>
  <c r="AJ40" i="2"/>
  <c r="AK43" i="2"/>
  <c r="AK64" i="2"/>
  <c r="AJ71" i="2"/>
  <c r="AJ73" i="2"/>
  <c r="AJ93" i="2"/>
  <c r="AK96" i="2"/>
  <c r="AK101" i="2"/>
  <c r="AK116" i="2"/>
  <c r="AJ119" i="2"/>
  <c r="AK120" i="2"/>
  <c r="AJ129" i="2"/>
  <c r="AJ132" i="2"/>
  <c r="AK133" i="2"/>
  <c r="AJ145" i="2"/>
  <c r="AJ148" i="2"/>
  <c r="AJ161" i="2"/>
  <c r="AJ162" i="2"/>
  <c r="AK166" i="2"/>
  <c r="AJ186" i="2"/>
  <c r="AK187" i="2"/>
  <c r="AJ190" i="2"/>
  <c r="AK191" i="2"/>
  <c r="AJ214" i="2"/>
  <c r="AK215" i="2"/>
  <c r="AJ230" i="2"/>
  <c r="AK324" i="2"/>
  <c r="AJ327" i="2"/>
  <c r="AJ373" i="2"/>
  <c r="AJ446" i="2"/>
  <c r="AK504" i="2"/>
  <c r="AJ550" i="2"/>
  <c r="AJ565" i="2"/>
  <c r="AK620" i="2"/>
  <c r="AJ627" i="2"/>
  <c r="AJ642" i="2"/>
  <c r="AJ644" i="2"/>
  <c r="AK667" i="2"/>
  <c r="AJ674" i="2"/>
  <c r="AJ676" i="2"/>
  <c r="AK703" i="2"/>
  <c r="AJ714" i="2"/>
  <c r="AJ729" i="2"/>
  <c r="AJ739" i="2"/>
  <c r="AK746" i="2"/>
  <c r="AJ761" i="2"/>
  <c r="AJ771" i="2"/>
  <c r="AK778" i="2"/>
  <c r="AK794" i="2"/>
  <c r="AJ801" i="2"/>
  <c r="AK809" i="2"/>
  <c r="AJ811" i="2"/>
  <c r="AJ8" i="2"/>
  <c r="AK27" i="2"/>
  <c r="AJ36" i="2"/>
  <c r="AK40" i="2"/>
  <c r="AK42" i="2"/>
  <c r="AJ54" i="2"/>
  <c r="AJ56" i="2"/>
  <c r="AJ79" i="2"/>
  <c r="AK86" i="2"/>
  <c r="AK93" i="2"/>
  <c r="AJ107" i="2"/>
  <c r="AJ111" i="2"/>
  <c r="AJ113" i="2"/>
  <c r="AK115" i="2"/>
  <c r="AK119" i="2"/>
  <c r="AJ125" i="2"/>
  <c r="AJ141" i="2"/>
  <c r="AJ153" i="2"/>
  <c r="AK154" i="2"/>
  <c r="AJ157" i="2"/>
  <c r="AK161" i="2"/>
  <c r="AK183" i="2"/>
  <c r="AK186" i="2"/>
  <c r="AJ189" i="2"/>
  <c r="AK190" i="2"/>
  <c r="AK199" i="2"/>
  <c r="AK214" i="2"/>
  <c r="AJ229" i="2"/>
  <c r="AJ480" i="2"/>
  <c r="AJ490" i="2"/>
  <c r="AK527" i="2"/>
  <c r="AK559" i="2"/>
  <c r="AK618" i="2"/>
  <c r="AJ625" i="2"/>
  <c r="AJ634" i="2"/>
  <c r="AK674" i="2"/>
  <c r="AK769" i="2"/>
  <c r="AK796" i="2"/>
  <c r="AJ803" i="2"/>
  <c r="AK818" i="2"/>
  <c r="AK8" i="2"/>
  <c r="AK12" i="2"/>
  <c r="AJ17" i="2"/>
  <c r="AJ19" i="2"/>
  <c r="AK36" i="2"/>
  <c r="AK39" i="2"/>
  <c r="AK51" i="2"/>
  <c r="AJ63" i="2"/>
  <c r="AJ85" i="2"/>
  <c r="AK98" i="2"/>
  <c r="AJ121" i="2"/>
  <c r="AJ123" i="2"/>
  <c r="AJ124" i="2"/>
  <c r="AJ137" i="2"/>
  <c r="AJ140" i="2"/>
  <c r="AK153" i="2"/>
  <c r="AJ156" i="2"/>
  <c r="AK160" i="2"/>
  <c r="AK175" i="2"/>
  <c r="AJ178" i="2"/>
  <c r="AK195" i="2"/>
  <c r="AK207" i="2"/>
  <c r="AJ222" i="2"/>
  <c r="AJ194" i="2"/>
  <c r="AJ206" i="2"/>
  <c r="AK223" i="2"/>
  <c r="AK229" i="2"/>
  <c r="AJ780" i="2"/>
  <c r="AJ816" i="2"/>
  <c r="AJ800" i="2"/>
  <c r="AK788" i="2"/>
  <c r="AK792" i="2"/>
  <c r="AK776" i="2"/>
  <c r="AJ772" i="2"/>
  <c r="AJ764" i="2"/>
  <c r="AJ756" i="2"/>
  <c r="AJ748" i="2"/>
  <c r="AJ740" i="2"/>
  <c r="AJ732" i="2"/>
  <c r="AJ724" i="2"/>
  <c r="AJ716" i="2"/>
  <c r="AK709" i="2"/>
  <c r="AJ695" i="2"/>
  <c r="AJ707" i="2"/>
  <c r="AK815" i="2"/>
  <c r="AK799" i="2"/>
  <c r="AK787" i="2"/>
  <c r="AK779" i="2"/>
  <c r="AK767" i="2"/>
  <c r="AJ762" i="2"/>
  <c r="AK751" i="2"/>
  <c r="AJ746" i="2"/>
  <c r="AK735" i="2"/>
  <c r="AJ730" i="2"/>
  <c r="AK719" i="2"/>
  <c r="AK713" i="2"/>
  <c r="AK689" i="2"/>
  <c r="AK768" i="2"/>
  <c r="AK752" i="2"/>
  <c r="AK736" i="2"/>
  <c r="AK720" i="2"/>
  <c r="AJ677" i="2"/>
  <c r="AK634" i="2"/>
  <c r="AK626" i="2"/>
  <c r="AJ612" i="2"/>
  <c r="AJ632" i="2"/>
  <c r="AJ610" i="2"/>
  <c r="AK600" i="2"/>
  <c r="AK700" i="2"/>
  <c r="AJ687" i="2"/>
  <c r="AJ679" i="2"/>
  <c r="AK672" i="2"/>
  <c r="AJ667" i="2"/>
  <c r="AK656" i="2"/>
  <c r="AJ651" i="2"/>
  <c r="AK640" i="2"/>
  <c r="AK633" i="2"/>
  <c r="AJ622" i="2"/>
  <c r="AJ606" i="2"/>
  <c r="AK588" i="2"/>
  <c r="AK669" i="2"/>
  <c r="AK653" i="2"/>
  <c r="AK637" i="2"/>
  <c r="AJ616" i="2"/>
  <c r="AK592" i="2"/>
  <c r="AK621" i="2"/>
  <c r="AK605" i="2"/>
  <c r="AK581" i="2"/>
  <c r="AJ576" i="2"/>
  <c r="AK565" i="2"/>
  <c r="AJ560" i="2"/>
  <c r="AJ529" i="2"/>
  <c r="AJ543" i="2"/>
  <c r="AJ527" i="2"/>
  <c r="AJ519" i="2"/>
  <c r="AJ590" i="2"/>
  <c r="AK584" i="2"/>
  <c r="AK568" i="2"/>
  <c r="AJ551" i="2"/>
  <c r="AK542" i="2"/>
  <c r="AK526" i="2"/>
  <c r="AK510" i="2"/>
  <c r="AJ505" i="2"/>
  <c r="AK494" i="2"/>
  <c r="AJ489" i="2"/>
  <c r="AK478" i="2"/>
  <c r="AK515" i="2"/>
  <c r="AK499" i="2"/>
  <c r="AK483" i="2"/>
  <c r="AJ459" i="2"/>
  <c r="AJ511" i="2"/>
  <c r="AJ503" i="2"/>
  <c r="AJ495" i="2"/>
  <c r="AJ487" i="2"/>
  <c r="AJ479" i="2"/>
  <c r="AJ451" i="2"/>
  <c r="AJ426" i="2"/>
  <c r="AK437" i="2"/>
  <c r="AJ422" i="2"/>
  <c r="AK462" i="2"/>
  <c r="AK446" i="2"/>
  <c r="AJ441" i="2"/>
  <c r="AK434" i="2"/>
  <c r="AJ420" i="2"/>
  <c r="AJ414" i="2"/>
  <c r="AK427" i="2"/>
  <c r="AK411" i="2"/>
  <c r="AK403" i="2"/>
  <c r="AJ398" i="2"/>
  <c r="AJ374" i="2"/>
  <c r="AJ382" i="2"/>
  <c r="AJ400" i="2"/>
  <c r="AJ392" i="2"/>
  <c r="AJ378" i="2"/>
  <c r="AK394" i="2"/>
  <c r="AJ362" i="2"/>
  <c r="AK385" i="2"/>
  <c r="AK366" i="2"/>
  <c r="AJ370" i="2"/>
  <c r="AK343" i="2"/>
  <c r="AJ338" i="2"/>
  <c r="AK325" i="2"/>
  <c r="AJ321" i="2"/>
  <c r="AJ320" i="2"/>
  <c r="AK309" i="2"/>
  <c r="AK318" i="2"/>
  <c r="AK310" i="2"/>
  <c r="AJ304" i="2"/>
  <c r="AK301" i="2"/>
  <c r="AJ296" i="2"/>
  <c r="AJ281" i="2"/>
  <c r="AJ279" i="2"/>
  <c r="AJ287" i="2"/>
  <c r="AK272" i="2"/>
  <c r="AJ273" i="2"/>
  <c r="AJ264" i="2"/>
  <c r="AJ260" i="2"/>
  <c r="AJ266" i="2"/>
  <c r="AK260" i="2"/>
  <c r="AK246" i="2"/>
  <c r="AJ243" i="2"/>
  <c r="AJ239" i="2"/>
  <c r="AK242" i="2"/>
  <c r="AJ228" i="2"/>
  <c r="AJ220" i="2"/>
  <c r="AJ212" i="2"/>
  <c r="AJ204" i="2"/>
  <c r="AK197" i="2"/>
  <c r="AK200" i="2"/>
  <c r="AK185" i="2"/>
  <c r="AK232" i="2"/>
  <c r="AJ227" i="2"/>
  <c r="AK216" i="2"/>
  <c r="AJ211" i="2"/>
  <c r="AK148" i="2"/>
  <c r="AJ187" i="2"/>
  <c r="AK180" i="2"/>
  <c r="AJ175" i="2"/>
  <c r="AK164" i="2"/>
  <c r="AJ158" i="2"/>
  <c r="AJ188" i="2"/>
  <c r="AK177" i="2"/>
  <c r="AK169" i="2"/>
  <c r="AK159" i="2"/>
  <c r="AJ181" i="2"/>
  <c r="AJ165" i="2"/>
  <c r="AK144" i="2"/>
  <c r="AJ135" i="2"/>
  <c r="AJ127" i="2"/>
  <c r="AJ120" i="2"/>
  <c r="AJ118" i="2"/>
  <c r="AJ142" i="2"/>
  <c r="AK131" i="2"/>
  <c r="AJ126" i="2"/>
  <c r="AJ114" i="2"/>
  <c r="AK107" i="2"/>
  <c r="AJ116" i="2"/>
  <c r="AK103" i="2"/>
  <c r="AJ100" i="2"/>
  <c r="AK88" i="2"/>
  <c r="AJ74" i="2"/>
  <c r="AK74" i="2"/>
  <c r="AJ70" i="2"/>
  <c r="AJ94" i="2"/>
  <c r="AK83" i="2"/>
  <c r="AK78" i="2"/>
  <c r="AJ68" i="2"/>
  <c r="AJ60" i="2"/>
  <c r="AK62" i="2"/>
  <c r="AJ53" i="2"/>
  <c r="AJ66" i="2"/>
  <c r="AK49" i="2"/>
  <c r="AJ49" i="2"/>
  <c r="AJ41" i="2"/>
  <c r="AJ51" i="2"/>
  <c r="AJ31" i="2"/>
  <c r="AK34" i="2"/>
  <c r="AK22" i="2"/>
  <c r="AJ27" i="2"/>
  <c r="AK18" i="2"/>
  <c r="AK11" i="2"/>
  <c r="AJ7" i="2"/>
  <c r="AK819" i="2"/>
  <c r="AK822" i="2"/>
  <c r="AJ788" i="2"/>
  <c r="AJ792" i="2"/>
  <c r="AJ768" i="2"/>
  <c r="AJ752" i="2"/>
  <c r="AJ736" i="2"/>
  <c r="AK712" i="2"/>
  <c r="AJ715" i="2"/>
  <c r="AK791" i="2"/>
  <c r="AK775" i="2"/>
  <c r="AK759" i="2"/>
  <c r="AJ738" i="2"/>
  <c r="AJ722" i="2"/>
  <c r="AK708" i="2"/>
  <c r="AJ689" i="2"/>
  <c r="AK728" i="2"/>
  <c r="AJ701" i="2"/>
  <c r="AK692" i="2"/>
  <c r="AJ675" i="2"/>
  <c r="AK664" i="2"/>
  <c r="AK648" i="2"/>
  <c r="AK630" i="2"/>
  <c r="AK661" i="2"/>
  <c r="AJ592" i="2"/>
  <c r="AJ568" i="2"/>
  <c r="AK557" i="2"/>
  <c r="AK545" i="2"/>
  <c r="AK576" i="2"/>
  <c r="AK518" i="2"/>
  <c r="AK502" i="2"/>
  <c r="AK507" i="2"/>
  <c r="AJ507" i="2"/>
  <c r="AJ483" i="2"/>
  <c r="AJ455" i="2"/>
  <c r="AJ432" i="2"/>
  <c r="AK470" i="2"/>
  <c r="AJ437" i="2"/>
  <c r="AJ390" i="2"/>
  <c r="AJ396" i="2"/>
  <c r="AK402" i="2"/>
  <c r="AJ350" i="2"/>
  <c r="AK377" i="2"/>
  <c r="AK354" i="2"/>
  <c r="AK326" i="2"/>
  <c r="AK317" i="2"/>
  <c r="AK297" i="2"/>
  <c r="AK292" i="2"/>
  <c r="AK279" i="2"/>
  <c r="AJ275" i="2"/>
  <c r="AJ277" i="2"/>
  <c r="AK254" i="2"/>
  <c r="AJ245" i="2"/>
  <c r="AJ235" i="2"/>
  <c r="AJ224" i="2"/>
  <c r="AJ208" i="2"/>
  <c r="AJ192" i="2"/>
  <c r="AJ219" i="2"/>
  <c r="AK208" i="2"/>
  <c r="AK155" i="2"/>
  <c r="AJ183" i="2"/>
  <c r="AJ167" i="2"/>
  <c r="AJ155" i="2"/>
  <c r="AK181" i="2"/>
  <c r="AK151" i="2"/>
  <c r="AJ131" i="2"/>
  <c r="AK139" i="2"/>
  <c r="AK121" i="2"/>
  <c r="AK104" i="2"/>
  <c r="AJ108" i="2"/>
  <c r="AK80" i="2"/>
  <c r="AK99" i="2"/>
  <c r="AJ64" i="2"/>
  <c r="AJ55" i="2"/>
  <c r="AK56" i="2"/>
  <c r="AJ45" i="2"/>
  <c r="AK48" i="2"/>
  <c r="AJ35" i="2"/>
  <c r="AJ15" i="2"/>
  <c r="AK7" i="2"/>
  <c r="AJ301" i="2"/>
  <c r="AJ802" i="2"/>
  <c r="AK820" i="2"/>
  <c r="AK711" i="2"/>
  <c r="AK681" i="2"/>
  <c r="AJ691" i="2"/>
  <c r="AK803" i="2"/>
  <c r="AJ774" i="2"/>
  <c r="AK763" i="2"/>
  <c r="AK747" i="2"/>
  <c r="AK731" i="2"/>
  <c r="AK707" i="2"/>
  <c r="AK772" i="2"/>
  <c r="AK740" i="2"/>
  <c r="AJ699" i="2"/>
  <c r="AJ653" i="2"/>
  <c r="AJ637" i="2"/>
  <c r="AJ608" i="2"/>
  <c r="AK680" i="2"/>
  <c r="AK668" i="2"/>
  <c r="AK652" i="2"/>
  <c r="AK636" i="2"/>
  <c r="AJ604" i="2"/>
  <c r="AK657" i="2"/>
  <c r="AK609" i="2"/>
  <c r="AK589" i="2"/>
  <c r="AJ572" i="2"/>
  <c r="AK561" i="2"/>
  <c r="AJ525" i="2"/>
  <c r="AJ582" i="2"/>
  <c r="AJ558" i="2"/>
  <c r="AJ539" i="2"/>
  <c r="AJ535" i="2"/>
  <c r="AK530" i="2"/>
  <c r="AK506" i="2"/>
  <c r="AK490" i="2"/>
  <c r="AK487" i="2"/>
  <c r="AJ469" i="2"/>
  <c r="AJ465" i="2"/>
  <c r="AJ435" i="2"/>
  <c r="AK410" i="2"/>
  <c r="AK442" i="2"/>
  <c r="AK428" i="2"/>
  <c r="AJ406" i="2"/>
  <c r="AJ394" i="2"/>
  <c r="AJ376" i="2"/>
  <c r="AK371" i="2"/>
  <c r="AK350" i="2"/>
  <c r="AK339" i="2"/>
  <c r="AJ325" i="2"/>
  <c r="AJ324" i="2"/>
  <c r="AJ313" i="2"/>
  <c r="AK305" i="2"/>
  <c r="AK261" i="2"/>
  <c r="AJ253" i="2"/>
  <c r="AK245" i="2"/>
  <c r="AJ232" i="2"/>
  <c r="AK213" i="2"/>
  <c r="AJ199" i="2"/>
  <c r="AJ223" i="2"/>
  <c r="AK212" i="2"/>
  <c r="AK201" i="2"/>
  <c r="AJ143" i="2"/>
  <c r="AJ172" i="2"/>
  <c r="AJ151" i="2"/>
  <c r="AJ154" i="2"/>
  <c r="AK136" i="2"/>
  <c r="AJ112" i="2"/>
  <c r="AK110" i="2"/>
  <c r="AK92" i="2"/>
  <c r="AJ92" i="2"/>
  <c r="AK75" i="2"/>
  <c r="AK95" i="2"/>
  <c r="AK79" i="2"/>
  <c r="AK67" i="2"/>
  <c r="AK55" i="2"/>
  <c r="AJ47" i="2"/>
  <c r="AJ18" i="2"/>
  <c r="AK15" i="2"/>
  <c r="AJ822" i="2"/>
  <c r="AJ814" i="2"/>
  <c r="AJ798" i="2"/>
  <c r="AJ784" i="2"/>
  <c r="AJ812" i="2"/>
  <c r="AJ796" i="2"/>
  <c r="AJ808" i="2"/>
  <c r="AJ681" i="2"/>
  <c r="AK685" i="2"/>
  <c r="AK811" i="2"/>
  <c r="AK795" i="2"/>
  <c r="AJ786" i="2"/>
  <c r="AJ778" i="2"/>
  <c r="AK771" i="2"/>
  <c r="AJ766" i="2"/>
  <c r="AK755" i="2"/>
  <c r="AJ750" i="2"/>
  <c r="AK739" i="2"/>
  <c r="AJ734" i="2"/>
  <c r="AK723" i="2"/>
  <c r="AJ718" i="2"/>
  <c r="AJ705" i="2"/>
  <c r="AK764" i="2"/>
  <c r="AK748" i="2"/>
  <c r="AK732" i="2"/>
  <c r="AK716" i="2"/>
  <c r="AJ673" i="2"/>
  <c r="AJ665" i="2"/>
  <c r="AJ657" i="2"/>
  <c r="AJ649" i="2"/>
  <c r="AJ641" i="2"/>
  <c r="AJ614" i="2"/>
  <c r="AK596" i="2"/>
  <c r="AK696" i="2"/>
  <c r="AK684" i="2"/>
  <c r="AK676" i="2"/>
  <c r="AJ671" i="2"/>
  <c r="AK660" i="2"/>
  <c r="AJ655" i="2"/>
  <c r="AK644" i="2"/>
  <c r="AJ639" i="2"/>
  <c r="AK632" i="2"/>
  <c r="AK665" i="2"/>
  <c r="AK649" i="2"/>
  <c r="AJ618" i="2"/>
  <c r="AJ602" i="2"/>
  <c r="AK617" i="2"/>
  <c r="AK601" i="2"/>
  <c r="AK593" i="2"/>
  <c r="AK585" i="2"/>
  <c r="AJ580" i="2"/>
  <c r="AK569" i="2"/>
  <c r="AJ564" i="2"/>
  <c r="AK550" i="2"/>
  <c r="AJ531" i="2"/>
  <c r="AJ553" i="2"/>
  <c r="AJ586" i="2"/>
  <c r="AJ578" i="2"/>
  <c r="AJ570" i="2"/>
  <c r="AJ562" i="2"/>
  <c r="AK554" i="2"/>
  <c r="AK546" i="2"/>
  <c r="AK580" i="2"/>
  <c r="AK564" i="2"/>
  <c r="AJ549" i="2"/>
  <c r="AK538" i="2"/>
  <c r="AK522" i="2"/>
  <c r="AK514" i="2"/>
  <c r="AJ509" i="2"/>
  <c r="AK498" i="2"/>
  <c r="AJ493" i="2"/>
  <c r="AK482" i="2"/>
  <c r="AJ477" i="2"/>
  <c r="AJ449" i="2"/>
  <c r="AK511" i="2"/>
  <c r="AK495" i="2"/>
  <c r="AK479" i="2"/>
  <c r="AJ457" i="2"/>
  <c r="AJ447" i="2"/>
  <c r="AJ439" i="2"/>
  <c r="AK432" i="2"/>
  <c r="AJ412" i="2"/>
  <c r="AJ410" i="2"/>
  <c r="AJ424" i="2"/>
  <c r="AK458" i="2"/>
  <c r="AJ445" i="2"/>
  <c r="AK431" i="2"/>
  <c r="AJ416" i="2"/>
  <c r="AK406" i="2"/>
  <c r="AK423" i="2"/>
  <c r="AJ402" i="2"/>
  <c r="AK391" i="2"/>
  <c r="AJ386" i="2"/>
  <c r="AJ380" i="2"/>
  <c r="AJ408" i="2"/>
  <c r="AK376" i="2"/>
  <c r="AK390" i="2"/>
  <c r="AJ358" i="2"/>
  <c r="AK362" i="2"/>
  <c r="AK381" i="2"/>
  <c r="AK363" i="2"/>
  <c r="AK370" i="2"/>
  <c r="AJ354" i="2"/>
  <c r="AK346" i="2"/>
  <c r="AK338" i="2"/>
  <c r="AJ329" i="2"/>
  <c r="AK347" i="2"/>
  <c r="AJ342" i="2"/>
  <c r="AK330" i="2"/>
  <c r="AK329" i="2"/>
  <c r="AK321" i="2"/>
  <c r="AK313" i="2"/>
  <c r="AJ297" i="2"/>
  <c r="AJ317" i="2"/>
  <c r="AJ309" i="2"/>
  <c r="AK298" i="2"/>
  <c r="AJ291" i="2"/>
  <c r="AK293" i="2"/>
  <c r="AJ289" i="2"/>
  <c r="AK288" i="2"/>
  <c r="AK276" i="2"/>
  <c r="AJ268" i="2"/>
  <c r="AK275" i="2"/>
  <c r="AK265" i="2"/>
  <c r="AJ247" i="2"/>
  <c r="AJ262" i="2"/>
  <c r="AK255" i="2"/>
  <c r="AK256" i="2"/>
  <c r="AJ249" i="2"/>
  <c r="AJ241" i="2"/>
  <c r="AK234" i="2"/>
  <c r="AK225" i="2"/>
  <c r="AK217" i="2"/>
  <c r="AK209" i="2"/>
  <c r="AJ201" i="2"/>
  <c r="AK193" i="2"/>
  <c r="AJ200" i="2"/>
  <c r="AK231" i="2"/>
  <c r="AJ231" i="2"/>
  <c r="AK220" i="2"/>
  <c r="AJ215" i="2"/>
  <c r="AK204" i="2"/>
  <c r="AJ195" i="2"/>
  <c r="AK184" i="2"/>
  <c r="AJ179" i="2"/>
  <c r="AK168" i="2"/>
  <c r="AJ163" i="2"/>
  <c r="AK143" i="2"/>
  <c r="AJ184" i="2"/>
  <c r="AJ176" i="2"/>
  <c r="AJ168" i="2"/>
  <c r="AJ177" i="2"/>
  <c r="AK140" i="2"/>
  <c r="AK132" i="2"/>
  <c r="AK124" i="2"/>
  <c r="AJ150" i="2"/>
  <c r="AK135" i="2"/>
  <c r="AJ130" i="2"/>
  <c r="AK106" i="2"/>
  <c r="AJ96" i="2"/>
  <c r="AK109" i="2"/>
  <c r="AK102" i="2"/>
  <c r="AJ106" i="2"/>
  <c r="AJ98" i="2"/>
  <c r="AK84" i="2"/>
  <c r="AJ88" i="2"/>
  <c r="AJ80" i="2"/>
  <c r="AK72" i="2"/>
  <c r="AK87" i="2"/>
  <c r="AJ82" i="2"/>
  <c r="AK76" i="2"/>
  <c r="AK57" i="2"/>
  <c r="AJ57" i="2"/>
  <c r="AK71" i="2"/>
  <c r="AK59" i="2"/>
  <c r="AK45" i="2"/>
  <c r="AJ37" i="2"/>
  <c r="AK44" i="2"/>
  <c r="AJ29" i="2"/>
  <c r="AK29" i="2"/>
  <c r="AJ25" i="2"/>
  <c r="AJ33" i="2"/>
  <c r="AJ21" i="2"/>
  <c r="AJ23" i="2"/>
  <c r="AK21" i="2"/>
  <c r="AK14" i="2"/>
  <c r="AJ10" i="2"/>
  <c r="AJ804" i="2"/>
  <c r="AK780" i="2"/>
  <c r="AJ810" i="2"/>
  <c r="AJ794" i="2"/>
  <c r="AJ806" i="2"/>
  <c r="AJ776" i="2"/>
  <c r="AJ760" i="2"/>
  <c r="AJ744" i="2"/>
  <c r="AJ728" i="2"/>
  <c r="AJ720" i="2"/>
  <c r="AJ693" i="2"/>
  <c r="AK807" i="2"/>
  <c r="AK783" i="2"/>
  <c r="AJ770" i="2"/>
  <c r="AJ754" i="2"/>
  <c r="AK743" i="2"/>
  <c r="AK727" i="2"/>
  <c r="AJ703" i="2"/>
  <c r="AK760" i="2"/>
  <c r="AK744" i="2"/>
  <c r="AJ713" i="2"/>
  <c r="AK677" i="2"/>
  <c r="AK629" i="2"/>
  <c r="AJ600" i="2"/>
  <c r="AJ683" i="2"/>
  <c r="AJ659" i="2"/>
  <c r="AJ643" i="2"/>
  <c r="AJ588" i="2"/>
  <c r="AK645" i="2"/>
  <c r="AJ630" i="2"/>
  <c r="AK613" i="2"/>
  <c r="AJ584" i="2"/>
  <c r="AK573" i="2"/>
  <c r="AK549" i="2"/>
  <c r="AJ598" i="2"/>
  <c r="AK553" i="2"/>
  <c r="AJ537" i="2"/>
  <c r="AJ521" i="2"/>
  <c r="AK560" i="2"/>
  <c r="AJ533" i="2"/>
  <c r="AK534" i="2"/>
  <c r="AJ513" i="2"/>
  <c r="AJ497" i="2"/>
  <c r="AK486" i="2"/>
  <c r="AJ481" i="2"/>
  <c r="AJ463" i="2"/>
  <c r="AK449" i="2"/>
  <c r="AK491" i="2"/>
  <c r="AK475" i="2"/>
  <c r="AJ515" i="2"/>
  <c r="AJ499" i="2"/>
  <c r="AJ491" i="2"/>
  <c r="AJ475" i="2"/>
  <c r="AJ467" i="2"/>
  <c r="AK445" i="2"/>
  <c r="AK450" i="2"/>
  <c r="AK430" i="2"/>
  <c r="AK419" i="2"/>
  <c r="AK407" i="2"/>
  <c r="AK395" i="2"/>
  <c r="AJ384" i="2"/>
  <c r="AK374" i="2"/>
  <c r="AJ404" i="2"/>
  <c r="AJ388" i="2"/>
  <c r="AK375" i="2"/>
  <c r="AK358" i="2"/>
  <c r="AK359" i="2"/>
  <c r="AK367" i="2"/>
  <c r="AJ346" i="2"/>
  <c r="AK335" i="2"/>
  <c r="AJ328" i="2"/>
  <c r="AJ312" i="2"/>
  <c r="AJ305" i="2"/>
  <c r="AK314" i="2"/>
  <c r="AK306" i="2"/>
  <c r="AK294" i="2"/>
  <c r="AK291" i="2"/>
  <c r="AJ283" i="2"/>
  <c r="AK284" i="2"/>
  <c r="AJ270" i="2"/>
  <c r="AK264" i="2"/>
  <c r="AJ256" i="2"/>
  <c r="AJ251" i="2"/>
  <c r="AK238" i="2"/>
  <c r="AJ233" i="2"/>
  <c r="AJ216" i="2"/>
  <c r="AK189" i="2"/>
  <c r="AK224" i="2"/>
  <c r="AK203" i="2"/>
  <c r="AJ196" i="2"/>
  <c r="AJ191" i="2"/>
  <c r="AK172" i="2"/>
  <c r="AJ160" i="2"/>
  <c r="AK173" i="2"/>
  <c r="AK165" i="2"/>
  <c r="AJ173" i="2"/>
  <c r="AK147" i="2"/>
  <c r="AJ139" i="2"/>
  <c r="AK118" i="2"/>
  <c r="AJ146" i="2"/>
  <c r="AJ134" i="2"/>
  <c r="AJ110" i="2"/>
  <c r="AJ102" i="2"/>
  <c r="AK113" i="2"/>
  <c r="AK114" i="2"/>
  <c r="AJ78" i="2"/>
  <c r="AK91" i="2"/>
  <c r="AJ86" i="2"/>
  <c r="AK63" i="2"/>
  <c r="AK41" i="2"/>
  <c r="AJ43" i="2"/>
  <c r="AK33" i="2"/>
  <c r="AK38" i="2"/>
  <c r="AK26" i="2"/>
  <c r="AJ14" i="2"/>
  <c r="AJ818" i="2"/>
  <c r="AK784" i="2"/>
  <c r="AJ820" i="2"/>
  <c r="AJ697" i="2"/>
  <c r="AJ685" i="2"/>
  <c r="AJ790" i="2"/>
  <c r="AJ782" i="2"/>
  <c r="AJ758" i="2"/>
  <c r="AJ742" i="2"/>
  <c r="AJ726" i="2"/>
  <c r="AK715" i="2"/>
  <c r="AK756" i="2"/>
  <c r="AK724" i="2"/>
  <c r="AJ711" i="2"/>
  <c r="AJ669" i="2"/>
  <c r="AJ661" i="2"/>
  <c r="AJ645" i="2"/>
  <c r="AK628" i="2"/>
  <c r="AJ596" i="2"/>
  <c r="AJ624" i="2"/>
  <c r="AK704" i="2"/>
  <c r="AK688" i="2"/>
  <c r="AJ663" i="2"/>
  <c r="AJ647" i="2"/>
  <c r="AJ620" i="2"/>
  <c r="AK673" i="2"/>
  <c r="AK641" i="2"/>
  <c r="AJ628" i="2"/>
  <c r="AK625" i="2"/>
  <c r="AK597" i="2"/>
  <c r="AK577" i="2"/>
  <c r="AJ556" i="2"/>
  <c r="AK547" i="2"/>
  <c r="AJ545" i="2"/>
  <c r="AJ541" i="2"/>
  <c r="AJ594" i="2"/>
  <c r="AJ574" i="2"/>
  <c r="AJ566" i="2"/>
  <c r="AK551" i="2"/>
  <c r="AJ523" i="2"/>
  <c r="AK572" i="2"/>
  <c r="AK556" i="2"/>
  <c r="AK519" i="2"/>
  <c r="AJ517" i="2"/>
  <c r="AJ501" i="2"/>
  <c r="AJ485" i="2"/>
  <c r="AK474" i="2"/>
  <c r="AJ461" i="2"/>
  <c r="AK503" i="2"/>
  <c r="AJ453" i="2"/>
  <c r="AJ443" i="2"/>
  <c r="AK441" i="2"/>
  <c r="AJ430" i="2"/>
  <c r="AK466" i="2"/>
  <c r="AJ418" i="2"/>
  <c r="AK415" i="2"/>
  <c r="AK399" i="2"/>
  <c r="AK398" i="2"/>
  <c r="AK355" i="2"/>
  <c r="AJ366" i="2"/>
  <c r="AK342" i="2"/>
  <c r="AK334" i="2"/>
  <c r="AK322" i="2"/>
  <c r="AK351" i="2"/>
  <c r="AJ334" i="2"/>
  <c r="AJ316" i="2"/>
  <c r="AJ302" i="2"/>
  <c r="AJ300" i="2"/>
  <c r="AJ285" i="2"/>
  <c r="AK280" i="2"/>
  <c r="AK269" i="2"/>
  <c r="AJ258" i="2"/>
  <c r="AK253" i="2"/>
  <c r="AK250" i="2"/>
  <c r="AJ237" i="2"/>
  <c r="AK221" i="2"/>
  <c r="AK205" i="2"/>
  <c r="AK192" i="2"/>
  <c r="AJ185" i="2"/>
  <c r="AJ203" i="2"/>
  <c r="AK228" i="2"/>
  <c r="AJ207" i="2"/>
  <c r="AK196" i="2"/>
  <c r="AK188" i="2"/>
  <c r="AK176" i="2"/>
  <c r="AJ171" i="2"/>
  <c r="AJ152" i="2"/>
  <c r="AJ180" i="2"/>
  <c r="AJ164" i="2"/>
  <c r="AJ169" i="2"/>
  <c r="AJ147" i="2"/>
  <c r="AK128" i="2"/>
  <c r="AJ138" i="2"/>
  <c r="AK127" i="2"/>
  <c r="AK117" i="2"/>
  <c r="AJ76" i="2"/>
  <c r="AJ84" i="2"/>
  <c r="AJ90" i="2"/>
  <c r="AK66" i="2"/>
  <c r="AJ62" i="2"/>
  <c r="AK52" i="2"/>
  <c r="AK25" i="2"/>
  <c r="AK30" i="2"/>
  <c r="AK19" i="2"/>
  <c r="AK10" i="2"/>
  <c r="AJ11" i="2"/>
  <c r="AI4" i="2"/>
  <c r="AH236" i="2"/>
  <c r="AI237" i="2"/>
  <c r="AH238" i="2"/>
  <c r="AH242" i="2"/>
  <c r="AH244" i="2"/>
  <c r="AI245" i="2"/>
  <c r="AI246" i="2"/>
  <c r="AH248" i="2"/>
  <c r="AI249" i="2"/>
  <c r="AH252" i="2"/>
  <c r="AH255" i="2"/>
  <c r="AI256" i="2"/>
  <c r="AI257" i="2"/>
  <c r="AI259" i="2"/>
  <c r="AI262" i="2"/>
  <c r="AI265" i="2"/>
  <c r="AI269" i="2"/>
  <c r="AI271" i="2"/>
  <c r="AH278" i="2"/>
  <c r="AI285" i="2"/>
  <c r="AH286" i="2"/>
  <c r="AI292" i="2"/>
  <c r="AI301" i="2"/>
  <c r="AH305" i="2"/>
  <c r="AI306" i="2"/>
  <c r="AH307" i="2"/>
  <c r="AH308" i="2"/>
  <c r="AI309" i="2"/>
  <c r="AI311" i="2"/>
  <c r="AI312" i="2"/>
  <c r="AI317" i="2"/>
  <c r="AI319" i="2"/>
  <c r="AI323" i="2"/>
  <c r="AI324" i="2"/>
  <c r="AH329" i="2"/>
  <c r="AI330" i="2"/>
  <c r="AH331" i="2"/>
  <c r="AI332" i="2"/>
  <c r="AI337" i="2"/>
  <c r="AH341" i="2"/>
  <c r="AI342" i="2"/>
  <c r="AI347" i="2"/>
  <c r="AI348" i="2"/>
  <c r="AI357" i="2"/>
  <c r="AI360" i="2"/>
  <c r="AH366" i="2"/>
  <c r="AH369" i="2"/>
  <c r="AI370" i="2"/>
  <c r="AH375" i="2"/>
  <c r="AI377" i="2"/>
  <c r="AI381" i="2"/>
  <c r="AI383" i="2"/>
  <c r="AI385" i="2"/>
  <c r="AH393" i="2"/>
  <c r="AI394" i="2"/>
  <c r="AI395" i="2"/>
  <c r="AH401" i="2"/>
  <c r="AI402" i="2"/>
  <c r="AI403" i="2"/>
  <c r="AI407" i="2"/>
  <c r="AH411" i="2"/>
  <c r="AI233" i="2"/>
  <c r="AH234" i="2"/>
  <c r="AI236" i="2"/>
  <c r="AI238" i="2"/>
  <c r="AI242" i="2"/>
  <c r="AI244" i="2"/>
  <c r="AI247" i="2"/>
  <c r="AI248" i="2"/>
  <c r="AH250" i="2"/>
  <c r="AI252" i="2"/>
  <c r="AH263" i="2"/>
  <c r="AI264" i="2"/>
  <c r="AI266" i="2"/>
  <c r="AH267" i="2"/>
  <c r="AI273" i="2"/>
  <c r="AH276" i="2"/>
  <c r="AI278" i="2"/>
  <c r="AH280" i="2"/>
  <c r="AI286" i="2"/>
  <c r="AH293" i="2"/>
  <c r="AH297" i="2"/>
  <c r="AH299" i="2"/>
  <c r="AH300" i="2"/>
  <c r="AH303" i="2"/>
  <c r="AI307" i="2"/>
  <c r="AI308" i="2"/>
  <c r="AI314" i="2"/>
  <c r="AH315" i="2"/>
  <c r="AH316" i="2"/>
  <c r="AI321" i="2"/>
  <c r="AI325" i="2"/>
  <c r="AI331" i="2"/>
  <c r="AI335" i="2"/>
  <c r="AI336" i="2"/>
  <c r="AI341" i="2"/>
  <c r="AH345" i="2"/>
  <c r="AI346" i="2"/>
  <c r="AI351" i="2"/>
  <c r="AI352" i="2"/>
  <c r="AO352" i="2" s="1"/>
  <c r="AI355" i="2"/>
  <c r="AI356" i="2"/>
  <c r="AH361" i="2"/>
  <c r="AI362" i="2"/>
  <c r="AH365" i="2"/>
  <c r="AI366" i="2"/>
  <c r="AI369" i="2"/>
  <c r="AH373" i="2"/>
  <c r="AI374" i="2"/>
  <c r="AI378" i="2"/>
  <c r="AH379" i="2"/>
  <c r="AI386" i="2"/>
  <c r="AH387" i="2"/>
  <c r="AI388" i="2"/>
  <c r="AH391" i="2"/>
  <c r="AI393" i="2"/>
  <c r="AI396" i="2"/>
  <c r="AH399" i="2"/>
  <c r="AI401" i="2"/>
  <c r="AI404" i="2"/>
  <c r="AI408" i="2"/>
  <c r="AH409" i="2"/>
  <c r="AI410" i="2"/>
  <c r="AI411" i="2"/>
  <c r="AI415" i="2"/>
  <c r="AI234" i="2"/>
  <c r="AI239" i="2"/>
  <c r="AH240" i="2"/>
  <c r="AI250" i="2"/>
  <c r="AH254" i="2"/>
  <c r="AI258" i="2"/>
  <c r="AH261" i="2"/>
  <c r="AI263" i="2"/>
  <c r="AI267" i="2"/>
  <c r="AH274" i="2"/>
  <c r="AI275" i="2"/>
  <c r="AI276" i="2"/>
  <c r="AI280" i="2"/>
  <c r="AH282" i="2"/>
  <c r="AI283" i="2"/>
  <c r="AH284" i="2"/>
  <c r="AH288" i="2"/>
  <c r="AH290" i="2"/>
  <c r="AI293" i="2"/>
  <c r="AH295" i="2"/>
  <c r="AH296" i="2"/>
  <c r="AI297" i="2"/>
  <c r="AI298" i="2"/>
  <c r="AI299" i="2"/>
  <c r="AI300" i="2"/>
  <c r="AI303" i="2"/>
  <c r="AI313" i="2"/>
  <c r="AI315" i="2"/>
  <c r="AI316" i="2"/>
  <c r="AH320" i="2"/>
  <c r="AH327" i="2"/>
  <c r="AH328" i="2"/>
  <c r="AH333" i="2"/>
  <c r="AI334" i="2"/>
  <c r="AO334" i="2" s="1"/>
  <c r="AI339" i="2"/>
  <c r="AI340" i="2"/>
  <c r="AI345" i="2"/>
  <c r="AH349" i="2"/>
  <c r="AI350" i="2"/>
  <c r="AH353" i="2"/>
  <c r="AI354" i="2"/>
  <c r="AH358" i="2"/>
  <c r="AI361" i="2"/>
  <c r="AI365" i="2"/>
  <c r="AI373" i="2"/>
  <c r="AI379" i="2"/>
  <c r="AI387" i="2"/>
  <c r="AH389" i="2"/>
  <c r="AI390" i="2"/>
  <c r="AI391" i="2"/>
  <c r="AH397" i="2"/>
  <c r="AI398" i="2"/>
  <c r="AI399" i="2"/>
  <c r="AH405" i="2"/>
  <c r="AI409" i="2"/>
  <c r="AI412" i="2"/>
  <c r="AH413" i="2"/>
  <c r="AI235" i="2"/>
  <c r="AI240" i="2"/>
  <c r="AH246" i="2"/>
  <c r="AI251" i="2"/>
  <c r="AI254" i="2"/>
  <c r="AH257" i="2"/>
  <c r="AH259" i="2"/>
  <c r="AI260" i="2"/>
  <c r="AI261" i="2"/>
  <c r="AH265" i="2"/>
  <c r="AH269" i="2"/>
  <c r="AH271" i="2"/>
  <c r="AI274" i="2"/>
  <c r="AO274" i="2" s="1"/>
  <c r="AI277" i="2"/>
  <c r="AI281" i="2"/>
  <c r="AI282" i="2"/>
  <c r="AI284" i="2"/>
  <c r="AI288" i="2"/>
  <c r="AI290" i="2"/>
  <c r="AH292" i="2"/>
  <c r="AI294" i="2"/>
  <c r="AI295" i="2"/>
  <c r="AI296" i="2"/>
  <c r="AI310" i="2"/>
  <c r="AH311" i="2"/>
  <c r="AH312" i="2"/>
  <c r="AI318" i="2"/>
  <c r="AH319" i="2"/>
  <c r="AI320" i="2"/>
  <c r="AH323" i="2"/>
  <c r="AH324" i="2"/>
  <c r="AI327" i="2"/>
  <c r="AI328" i="2"/>
  <c r="AI333" i="2"/>
  <c r="AH337" i="2"/>
  <c r="AI338" i="2"/>
  <c r="AI343" i="2"/>
  <c r="AI344" i="2"/>
  <c r="AI349" i="2"/>
  <c r="AI353" i="2"/>
  <c r="AH357" i="2"/>
  <c r="AI358" i="2"/>
  <c r="AI363" i="2"/>
  <c r="AI364" i="2"/>
  <c r="AI368" i="2"/>
  <c r="AI371" i="2"/>
  <c r="AI372" i="2"/>
  <c r="AH377" i="2"/>
  <c r="AH381" i="2"/>
  <c r="AH383" i="2"/>
  <c r="AI384" i="2"/>
  <c r="AH385" i="2"/>
  <c r="AI389" i="2"/>
  <c r="AI392" i="2"/>
  <c r="AH395" i="2"/>
  <c r="AI397" i="2"/>
  <c r="AI400" i="2"/>
  <c r="AH403" i="2"/>
  <c r="AI405" i="2"/>
  <c r="AH407" i="2"/>
  <c r="AI413" i="2"/>
  <c r="AI421" i="2"/>
  <c r="AH436" i="2"/>
  <c r="AI437" i="2"/>
  <c r="AI438" i="2"/>
  <c r="AI440" i="2"/>
  <c r="AI443" i="2"/>
  <c r="AH446" i="2"/>
  <c r="AI448" i="2"/>
  <c r="AI451" i="2"/>
  <c r="AH452" i="2"/>
  <c r="AI458" i="2"/>
  <c r="AI460" i="2"/>
  <c r="AI462" i="2"/>
  <c r="AI466" i="2"/>
  <c r="AI468" i="2"/>
  <c r="AI470" i="2"/>
  <c r="AI475" i="2"/>
  <c r="AI476" i="2"/>
  <c r="AH478" i="2"/>
  <c r="AI483" i="2"/>
  <c r="AI484" i="2"/>
  <c r="AH486" i="2"/>
  <c r="AH417" i="2"/>
  <c r="AI418" i="2"/>
  <c r="AO418" i="2" s="1"/>
  <c r="AH419" i="2"/>
  <c r="AH423" i="2"/>
  <c r="AH425" i="2"/>
  <c r="AI426" i="2"/>
  <c r="AH427" i="2"/>
  <c r="AH431" i="2"/>
  <c r="AH433" i="2"/>
  <c r="AI436" i="2"/>
  <c r="AH444" i="2"/>
  <c r="AI445" i="2"/>
  <c r="AI446" i="2"/>
  <c r="AI452" i="2"/>
  <c r="AI455" i="2"/>
  <c r="AH456" i="2"/>
  <c r="AI463" i="2"/>
  <c r="AO463" i="2" s="1"/>
  <c r="AH464" i="2"/>
  <c r="AI471" i="2"/>
  <c r="AI478" i="2"/>
  <c r="AH480" i="2"/>
  <c r="AI481" i="2"/>
  <c r="AI486" i="2"/>
  <c r="AH488" i="2"/>
  <c r="AI489" i="2"/>
  <c r="AI494" i="2"/>
  <c r="AH496" i="2"/>
  <c r="AI497" i="2"/>
  <c r="AI502" i="2"/>
  <c r="AH504" i="2"/>
  <c r="AI505" i="2"/>
  <c r="AI510" i="2"/>
  <c r="AH512" i="2"/>
  <c r="AI513" i="2"/>
  <c r="AI524" i="2"/>
  <c r="AI532" i="2"/>
  <c r="AI540" i="2"/>
  <c r="AI548" i="2"/>
  <c r="AH554" i="2"/>
  <c r="AH557" i="2"/>
  <c r="AI559" i="2"/>
  <c r="AI562" i="2"/>
  <c r="AH565" i="2"/>
  <c r="AI567" i="2"/>
  <c r="AI570" i="2"/>
  <c r="AH573" i="2"/>
  <c r="AI575" i="2"/>
  <c r="AI578" i="2"/>
  <c r="AH581" i="2"/>
  <c r="AI583" i="2"/>
  <c r="AI586" i="2"/>
  <c r="AH589" i="2"/>
  <c r="AH593" i="2"/>
  <c r="AI595" i="2"/>
  <c r="AI598" i="2"/>
  <c r="AH415" i="2"/>
  <c r="AI417" i="2"/>
  <c r="AI419" i="2"/>
  <c r="AI423" i="2"/>
  <c r="AI425" i="2"/>
  <c r="AI427" i="2"/>
  <c r="AH429" i="2"/>
  <c r="AI430" i="2"/>
  <c r="AI431" i="2"/>
  <c r="AI433" i="2"/>
  <c r="AI439" i="2"/>
  <c r="AH442" i="2"/>
  <c r="AI444" i="2"/>
  <c r="AI447" i="2"/>
  <c r="AH450" i="2"/>
  <c r="AH454" i="2"/>
  <c r="AI456" i="2"/>
  <c r="AI464" i="2"/>
  <c r="AH472" i="2"/>
  <c r="AH473" i="2"/>
  <c r="AH474" i="2"/>
  <c r="AI479" i="2"/>
  <c r="AI480" i="2"/>
  <c r="AH482" i="2"/>
  <c r="AI487" i="2"/>
  <c r="AI420" i="2"/>
  <c r="AH421" i="2"/>
  <c r="AI429" i="2"/>
  <c r="AI435" i="2"/>
  <c r="AH438" i="2"/>
  <c r="AH440" i="2"/>
  <c r="AI441" i="2"/>
  <c r="AI442" i="2"/>
  <c r="AH448" i="2"/>
  <c r="AI449" i="2"/>
  <c r="AI450" i="2"/>
  <c r="AI454" i="2"/>
  <c r="AH458" i="2"/>
  <c r="AH460" i="2"/>
  <c r="AI461" i="2"/>
  <c r="AH462" i="2"/>
  <c r="AH466" i="2"/>
  <c r="AH468" i="2"/>
  <c r="AI469" i="2"/>
  <c r="AH470" i="2"/>
  <c r="AI472" i="2"/>
  <c r="AI473" i="2"/>
  <c r="AO473" i="2" s="1"/>
  <c r="AI474" i="2"/>
  <c r="AH476" i="2"/>
  <c r="AI477" i="2"/>
  <c r="AI482" i="2"/>
  <c r="AH484" i="2"/>
  <c r="AI485" i="2"/>
  <c r="AI490" i="2"/>
  <c r="AH492" i="2"/>
  <c r="AI493" i="2"/>
  <c r="AI498" i="2"/>
  <c r="AH500" i="2"/>
  <c r="AI501" i="2"/>
  <c r="AI506" i="2"/>
  <c r="AH508" i="2"/>
  <c r="AI509" i="2"/>
  <c r="AI514" i="2"/>
  <c r="AH516" i="2"/>
  <c r="AI517" i="2"/>
  <c r="AH518" i="2"/>
  <c r="AI520" i="2"/>
  <c r="AI522" i="2"/>
  <c r="AI526" i="2"/>
  <c r="AI528" i="2"/>
  <c r="AI530" i="2"/>
  <c r="AI534" i="2"/>
  <c r="AI536" i="2"/>
  <c r="AI538" i="2"/>
  <c r="AI542" i="2"/>
  <c r="AI544" i="2"/>
  <c r="AH550" i="2"/>
  <c r="AH552" i="2"/>
  <c r="AI555" i="2"/>
  <c r="AI558" i="2"/>
  <c r="AH561" i="2"/>
  <c r="AI563" i="2"/>
  <c r="AI566" i="2"/>
  <c r="AH569" i="2"/>
  <c r="AI571" i="2"/>
  <c r="AI574" i="2"/>
  <c r="AH577" i="2"/>
  <c r="AI579" i="2"/>
  <c r="AI582" i="2"/>
  <c r="AH585" i="2"/>
  <c r="AI587" i="2"/>
  <c r="AO587" i="2" s="1"/>
  <c r="AI590" i="2"/>
  <c r="AH591" i="2"/>
  <c r="AI594" i="2"/>
  <c r="AH597" i="2"/>
  <c r="AI599" i="2"/>
  <c r="AH601" i="2"/>
  <c r="AH603" i="2"/>
  <c r="AI491" i="2"/>
  <c r="AI499" i="2"/>
  <c r="AI507" i="2"/>
  <c r="AI515" i="2"/>
  <c r="AI518" i="2"/>
  <c r="AI552" i="2"/>
  <c r="AH555" i="2"/>
  <c r="AI565" i="2"/>
  <c r="AI568" i="2"/>
  <c r="AH571" i="2"/>
  <c r="AI581" i="2"/>
  <c r="AI584" i="2"/>
  <c r="AH587" i="2"/>
  <c r="AI605" i="2"/>
  <c r="AI609" i="2"/>
  <c r="AI611" i="2"/>
  <c r="AI613" i="2"/>
  <c r="AI617" i="2"/>
  <c r="AI619" i="2"/>
  <c r="AI621" i="2"/>
  <c r="AI625" i="2"/>
  <c r="AH627" i="2"/>
  <c r="AI628" i="2"/>
  <c r="AH633" i="2"/>
  <c r="AI640" i="2"/>
  <c r="AH642" i="2"/>
  <c r="AI643" i="2"/>
  <c r="AI648" i="2"/>
  <c r="AH650" i="2"/>
  <c r="AI651" i="2"/>
  <c r="AI656" i="2"/>
  <c r="AH658" i="2"/>
  <c r="AI659" i="2"/>
  <c r="AI664" i="2"/>
  <c r="AH666" i="2"/>
  <c r="AI667" i="2"/>
  <c r="AI672" i="2"/>
  <c r="AH674" i="2"/>
  <c r="AI675" i="2"/>
  <c r="AI684" i="2"/>
  <c r="AI688" i="2"/>
  <c r="AI690" i="2"/>
  <c r="AI698" i="2"/>
  <c r="AI706" i="2"/>
  <c r="AI719" i="2"/>
  <c r="AH721" i="2"/>
  <c r="AI722" i="2"/>
  <c r="AI488" i="2"/>
  <c r="AH494" i="2"/>
  <c r="AI496" i="2"/>
  <c r="AH502" i="2"/>
  <c r="AI504" i="2"/>
  <c r="AH510" i="2"/>
  <c r="AI512" i="2"/>
  <c r="AI521" i="2"/>
  <c r="AH522" i="2"/>
  <c r="AI529" i="2"/>
  <c r="AH530" i="2"/>
  <c r="AI537" i="2"/>
  <c r="AH538" i="2"/>
  <c r="AI550" i="2"/>
  <c r="AI561" i="2"/>
  <c r="AI564" i="2"/>
  <c r="AH567" i="2"/>
  <c r="AI577" i="2"/>
  <c r="AI580" i="2"/>
  <c r="AH583" i="2"/>
  <c r="AI597" i="2"/>
  <c r="AI603" i="2"/>
  <c r="AI606" i="2"/>
  <c r="AH607" i="2"/>
  <c r="AI614" i="2"/>
  <c r="AH615" i="2"/>
  <c r="AI622" i="2"/>
  <c r="AH623" i="2"/>
  <c r="AI627" i="2"/>
  <c r="AI633" i="2"/>
  <c r="AH635" i="2"/>
  <c r="AH636" i="2"/>
  <c r="AI641" i="2"/>
  <c r="AI642" i="2"/>
  <c r="AH644" i="2"/>
  <c r="AI649" i="2"/>
  <c r="AI650" i="2"/>
  <c r="AH652" i="2"/>
  <c r="AI657" i="2"/>
  <c r="AI658" i="2"/>
  <c r="AH660" i="2"/>
  <c r="AI665" i="2"/>
  <c r="AI666" i="2"/>
  <c r="AH668" i="2"/>
  <c r="AI673" i="2"/>
  <c r="AI674" i="2"/>
  <c r="AH676" i="2"/>
  <c r="AH678" i="2"/>
  <c r="AI679" i="2"/>
  <c r="AH680" i="2"/>
  <c r="AI689" i="2"/>
  <c r="AH692" i="2"/>
  <c r="AH694" i="2"/>
  <c r="AI695" i="2"/>
  <c r="AH696" i="2"/>
  <c r="AH700" i="2"/>
  <c r="AH702" i="2"/>
  <c r="AI703" i="2"/>
  <c r="AH704" i="2"/>
  <c r="AH708" i="2"/>
  <c r="AH712" i="2"/>
  <c r="AH714" i="2"/>
  <c r="AI495" i="2"/>
  <c r="AI503" i="2"/>
  <c r="AI511" i="2"/>
  <c r="AH520" i="2"/>
  <c r="AI523" i="2"/>
  <c r="AH524" i="2"/>
  <c r="AH528" i="2"/>
  <c r="AI531" i="2"/>
  <c r="AH532" i="2"/>
  <c r="AH536" i="2"/>
  <c r="AI539" i="2"/>
  <c r="AH540" i="2"/>
  <c r="AH544" i="2"/>
  <c r="AI549" i="2"/>
  <c r="AI557" i="2"/>
  <c r="AI560" i="2"/>
  <c r="AH563" i="2"/>
  <c r="AI573" i="2"/>
  <c r="AI576" i="2"/>
  <c r="AH579" i="2"/>
  <c r="AI589" i="2"/>
  <c r="AI591" i="2"/>
  <c r="AI593" i="2"/>
  <c r="AI596" i="2"/>
  <c r="AH599" i="2"/>
  <c r="AI601" i="2"/>
  <c r="AI607" i="2"/>
  <c r="AI615" i="2"/>
  <c r="AI623" i="2"/>
  <c r="AH631" i="2"/>
  <c r="AI635" i="2"/>
  <c r="AI636" i="2"/>
  <c r="AH638" i="2"/>
  <c r="AI639" i="2"/>
  <c r="AI644" i="2"/>
  <c r="AH646" i="2"/>
  <c r="AI647" i="2"/>
  <c r="AI652" i="2"/>
  <c r="AH654" i="2"/>
  <c r="AI655" i="2"/>
  <c r="AI660" i="2"/>
  <c r="AH662" i="2"/>
  <c r="AI663" i="2"/>
  <c r="AI668" i="2"/>
  <c r="AH670" i="2"/>
  <c r="AI671" i="2"/>
  <c r="AI676" i="2"/>
  <c r="AI678" i="2"/>
  <c r="AI680" i="2"/>
  <c r="AH682" i="2"/>
  <c r="AI683" i="2"/>
  <c r="AH686" i="2"/>
  <c r="AI687" i="2"/>
  <c r="AI692" i="2"/>
  <c r="AI694" i="2"/>
  <c r="AI696" i="2"/>
  <c r="AI700" i="2"/>
  <c r="AI702" i="2"/>
  <c r="AI704" i="2"/>
  <c r="AI708" i="2"/>
  <c r="AH710" i="2"/>
  <c r="AI711" i="2"/>
  <c r="AI712" i="2"/>
  <c r="AI714" i="2"/>
  <c r="AH717" i="2"/>
  <c r="AI718" i="2"/>
  <c r="AI723" i="2"/>
  <c r="AH725" i="2"/>
  <c r="AI726" i="2"/>
  <c r="AI731" i="2"/>
  <c r="AH733" i="2"/>
  <c r="AI734" i="2"/>
  <c r="AI739" i="2"/>
  <c r="AH741" i="2"/>
  <c r="AI742" i="2"/>
  <c r="AI747" i="2"/>
  <c r="AH749" i="2"/>
  <c r="AI750" i="2"/>
  <c r="AO750" i="2" s="1"/>
  <c r="AI755" i="2"/>
  <c r="AH490" i="2"/>
  <c r="AI492" i="2"/>
  <c r="AH498" i="2"/>
  <c r="AI500" i="2"/>
  <c r="AH506" i="2"/>
  <c r="AI508" i="2"/>
  <c r="AH514" i="2"/>
  <c r="AI516" i="2"/>
  <c r="AH526" i="2"/>
  <c r="AH534" i="2"/>
  <c r="AH542" i="2"/>
  <c r="AH546" i="2"/>
  <c r="AH548" i="2"/>
  <c r="AI556" i="2"/>
  <c r="AH559" i="2"/>
  <c r="AI569" i="2"/>
  <c r="AI572" i="2"/>
  <c r="AH575" i="2"/>
  <c r="AI585" i="2"/>
  <c r="AI588" i="2"/>
  <c r="AH595" i="2"/>
  <c r="AI604" i="2"/>
  <c r="AH605" i="2"/>
  <c r="AH609" i="2"/>
  <c r="AH611" i="2"/>
  <c r="AI612" i="2"/>
  <c r="AH613" i="2"/>
  <c r="AH617" i="2"/>
  <c r="AH619" i="2"/>
  <c r="AI620" i="2"/>
  <c r="AH621" i="2"/>
  <c r="AH625" i="2"/>
  <c r="AH629" i="2"/>
  <c r="AI631" i="2"/>
  <c r="AI637" i="2"/>
  <c r="AI638" i="2"/>
  <c r="AH640" i="2"/>
  <c r="AI645" i="2"/>
  <c r="AI646" i="2"/>
  <c r="AH648" i="2"/>
  <c r="AI653" i="2"/>
  <c r="AI654" i="2"/>
  <c r="AH656" i="2"/>
  <c r="AI661" i="2"/>
  <c r="AI662" i="2"/>
  <c r="AH664" i="2"/>
  <c r="AI669" i="2"/>
  <c r="AI670" i="2"/>
  <c r="AH672" i="2"/>
  <c r="AI681" i="2"/>
  <c r="AI682" i="2"/>
  <c r="AO682" i="2" s="1"/>
  <c r="AH684" i="2"/>
  <c r="AI686" i="2"/>
  <c r="AH688" i="2"/>
  <c r="AH690" i="2"/>
  <c r="AI697" i="2"/>
  <c r="AH698" i="2"/>
  <c r="AI705" i="2"/>
  <c r="AH706" i="2"/>
  <c r="AI710" i="2"/>
  <c r="AI716" i="2"/>
  <c r="AI717" i="2"/>
  <c r="AH719" i="2"/>
  <c r="AI724" i="2"/>
  <c r="AI725" i="2"/>
  <c r="AH727" i="2"/>
  <c r="AI732" i="2"/>
  <c r="AI733" i="2"/>
  <c r="AH735" i="2"/>
  <c r="AI740" i="2"/>
  <c r="AI741" i="2"/>
  <c r="AH743" i="2"/>
  <c r="AI748" i="2"/>
  <c r="AI749" i="2"/>
  <c r="AH751" i="2"/>
  <c r="AI720" i="2"/>
  <c r="AH723" i="2"/>
  <c r="AI730" i="2"/>
  <c r="AH731" i="2"/>
  <c r="AI738" i="2"/>
  <c r="AH739" i="2"/>
  <c r="AI746" i="2"/>
  <c r="AH747" i="2"/>
  <c r="AI754" i="2"/>
  <c r="AH755" i="2"/>
  <c r="AH757" i="2"/>
  <c r="AI758" i="2"/>
  <c r="AI763" i="2"/>
  <c r="AH765" i="2"/>
  <c r="AI766" i="2"/>
  <c r="AI771" i="2"/>
  <c r="AH773" i="2"/>
  <c r="AI774" i="2"/>
  <c r="AI783" i="2"/>
  <c r="AI787" i="2"/>
  <c r="AI789" i="2"/>
  <c r="AH791" i="2"/>
  <c r="AH793" i="2"/>
  <c r="AI794" i="2"/>
  <c r="AH795" i="2"/>
  <c r="AH799" i="2"/>
  <c r="AH801" i="2"/>
  <c r="AI802" i="2"/>
  <c r="AH803" i="2"/>
  <c r="AH807" i="2"/>
  <c r="AH809" i="2"/>
  <c r="AI810" i="2"/>
  <c r="AH811" i="2"/>
  <c r="AH815" i="2"/>
  <c r="AH817" i="2"/>
  <c r="AI818" i="2"/>
  <c r="AH819" i="2"/>
  <c r="AH821" i="2"/>
  <c r="AH8" i="2"/>
  <c r="AH9" i="2"/>
  <c r="AH10" i="2"/>
  <c r="AI12" i="2"/>
  <c r="AH19" i="2"/>
  <c r="AH22" i="2"/>
  <c r="AI24" i="2"/>
  <c r="AI28" i="2"/>
  <c r="AH32" i="2"/>
  <c r="AI33" i="2"/>
  <c r="AI34" i="2"/>
  <c r="AH40" i="2"/>
  <c r="AI41" i="2"/>
  <c r="AI42" i="2"/>
  <c r="AH44" i="2"/>
  <c r="AI49" i="2"/>
  <c r="AI50" i="2"/>
  <c r="AH52" i="2"/>
  <c r="AH54" i="2"/>
  <c r="AI55" i="2"/>
  <c r="AI56" i="2"/>
  <c r="AI58" i="2"/>
  <c r="AI60" i="2"/>
  <c r="AH63" i="2"/>
  <c r="AI65" i="2"/>
  <c r="AI68" i="2"/>
  <c r="AH69" i="2"/>
  <c r="AI73" i="2"/>
  <c r="AH79" i="2"/>
  <c r="AI84" i="2"/>
  <c r="AI727" i="2"/>
  <c r="AH729" i="2"/>
  <c r="AI735" i="2"/>
  <c r="AH737" i="2"/>
  <c r="AI743" i="2"/>
  <c r="AH745" i="2"/>
  <c r="AI751" i="2"/>
  <c r="AH753" i="2"/>
  <c r="AI756" i="2"/>
  <c r="AI757" i="2"/>
  <c r="AH759" i="2"/>
  <c r="AI764" i="2"/>
  <c r="AI765" i="2"/>
  <c r="AH767" i="2"/>
  <c r="AI772" i="2"/>
  <c r="AI773" i="2"/>
  <c r="AH775" i="2"/>
  <c r="AH777" i="2"/>
  <c r="AI778" i="2"/>
  <c r="AH779" i="2"/>
  <c r="AI788" i="2"/>
  <c r="AI791" i="2"/>
  <c r="AI793" i="2"/>
  <c r="AI795" i="2"/>
  <c r="AI799" i="2"/>
  <c r="AI801" i="2"/>
  <c r="AI803" i="2"/>
  <c r="AI807" i="2"/>
  <c r="AI809" i="2"/>
  <c r="AI811" i="2"/>
  <c r="AI815" i="2"/>
  <c r="AI817" i="2"/>
  <c r="AI819" i="2"/>
  <c r="AI821" i="2"/>
  <c r="AI7" i="2"/>
  <c r="AO7" i="2" s="1"/>
  <c r="AI8" i="2"/>
  <c r="AI9" i="2"/>
  <c r="AI10" i="2"/>
  <c r="AI11" i="2"/>
  <c r="AI16" i="2"/>
  <c r="AH20" i="2"/>
  <c r="AI21" i="2"/>
  <c r="AI22" i="2"/>
  <c r="AH26" i="2"/>
  <c r="AH30" i="2"/>
  <c r="AI32" i="2"/>
  <c r="AI35" i="2"/>
  <c r="AH38" i="2"/>
  <c r="AI40" i="2"/>
  <c r="AI44" i="2"/>
  <c r="AH46" i="2"/>
  <c r="AI47" i="2"/>
  <c r="AI52" i="2"/>
  <c r="AI54" i="2"/>
  <c r="AH61" i="2"/>
  <c r="AI62" i="2"/>
  <c r="AI63" i="2"/>
  <c r="AI69" i="2"/>
  <c r="AI79" i="2"/>
  <c r="AH81" i="2"/>
  <c r="AI82" i="2"/>
  <c r="AI87" i="2"/>
  <c r="AI728" i="2"/>
  <c r="AI729" i="2"/>
  <c r="AI736" i="2"/>
  <c r="AI737" i="2"/>
  <c r="AI744" i="2"/>
  <c r="AI745" i="2"/>
  <c r="AI752" i="2"/>
  <c r="AI753" i="2"/>
  <c r="AI759" i="2"/>
  <c r="AH761" i="2"/>
  <c r="AI762" i="2"/>
  <c r="AI767" i="2"/>
  <c r="AH769" i="2"/>
  <c r="AI770" i="2"/>
  <c r="AI775" i="2"/>
  <c r="AI777" i="2"/>
  <c r="AI779" i="2"/>
  <c r="AH781" i="2"/>
  <c r="AI782" i="2"/>
  <c r="AH785" i="2"/>
  <c r="AI786" i="2"/>
  <c r="AI796" i="2"/>
  <c r="AH797" i="2"/>
  <c r="AI804" i="2"/>
  <c r="AH805" i="2"/>
  <c r="AI812" i="2"/>
  <c r="AH813" i="2"/>
  <c r="AH6" i="2"/>
  <c r="AH13" i="2"/>
  <c r="AH14" i="2"/>
  <c r="AH17" i="2"/>
  <c r="AI20" i="2"/>
  <c r="AO20" i="2" s="1"/>
  <c r="AI23" i="2"/>
  <c r="AI26" i="2"/>
  <c r="AI30" i="2"/>
  <c r="AH36" i="2"/>
  <c r="AI38" i="2"/>
  <c r="AI45" i="2"/>
  <c r="AI46" i="2"/>
  <c r="AH48" i="2"/>
  <c r="AH59" i="2"/>
  <c r="AI61" i="2"/>
  <c r="AI64" i="2"/>
  <c r="AH67" i="2"/>
  <c r="AH71" i="2"/>
  <c r="AH75" i="2"/>
  <c r="AH77" i="2"/>
  <c r="AI80" i="2"/>
  <c r="AI81" i="2"/>
  <c r="AH83" i="2"/>
  <c r="AI88" i="2"/>
  <c r="AO88" i="2" s="1"/>
  <c r="AI89" i="2"/>
  <c r="AH91" i="2"/>
  <c r="AI97" i="2"/>
  <c r="AH103" i="2"/>
  <c r="AH107" i="2"/>
  <c r="AH109" i="2"/>
  <c r="AI114" i="2"/>
  <c r="AI115" i="2"/>
  <c r="AH117" i="2"/>
  <c r="AH119" i="2"/>
  <c r="AH123" i="2"/>
  <c r="AI125" i="2"/>
  <c r="AI126" i="2"/>
  <c r="AI131" i="2"/>
  <c r="AI133" i="2"/>
  <c r="AI134" i="2"/>
  <c r="AI139" i="2"/>
  <c r="AI141" i="2"/>
  <c r="AI142" i="2"/>
  <c r="AH147" i="2"/>
  <c r="AI151" i="2"/>
  <c r="AH157" i="2"/>
  <c r="AH158" i="2"/>
  <c r="AH164" i="2"/>
  <c r="AH166" i="2"/>
  <c r="AH167" i="2"/>
  <c r="AI168" i="2"/>
  <c r="AI169" i="2"/>
  <c r="AI170" i="2"/>
  <c r="AI171" i="2"/>
  <c r="AI721" i="2"/>
  <c r="AI760" i="2"/>
  <c r="AI761" i="2"/>
  <c r="AH763" i="2"/>
  <c r="AI768" i="2"/>
  <c r="AI769" i="2"/>
  <c r="AH771" i="2"/>
  <c r="AI780" i="2"/>
  <c r="AI781" i="2"/>
  <c r="AH783" i="2"/>
  <c r="AI785" i="2"/>
  <c r="AH787" i="2"/>
  <c r="AH789" i="2"/>
  <c r="AI790" i="2"/>
  <c r="AI797" i="2"/>
  <c r="AI805" i="2"/>
  <c r="AI813" i="2"/>
  <c r="AI6" i="2"/>
  <c r="AI13" i="2"/>
  <c r="AI14" i="2"/>
  <c r="AI17" i="2"/>
  <c r="AH24" i="2"/>
  <c r="AI27" i="2"/>
  <c r="AH28" i="2"/>
  <c r="AI31" i="2"/>
  <c r="AH34" i="2"/>
  <c r="AI36" i="2"/>
  <c r="AO36" i="2" s="1"/>
  <c r="AI39" i="2"/>
  <c r="AH42" i="2"/>
  <c r="AI43" i="2"/>
  <c r="AI48" i="2"/>
  <c r="AH50" i="2"/>
  <c r="AI51" i="2"/>
  <c r="AH56" i="2"/>
  <c r="AH58" i="2"/>
  <c r="AI59" i="2"/>
  <c r="AH65" i="2"/>
  <c r="AI66" i="2"/>
  <c r="AI67" i="2"/>
  <c r="AI71" i="2"/>
  <c r="AH73" i="2"/>
  <c r="AI74" i="2"/>
  <c r="AI75" i="2"/>
  <c r="AI77" i="2"/>
  <c r="AI83" i="2"/>
  <c r="AH85" i="2"/>
  <c r="AI86" i="2"/>
  <c r="AI91" i="2"/>
  <c r="AH93" i="2"/>
  <c r="AI94" i="2"/>
  <c r="AH95" i="2"/>
  <c r="AI103" i="2"/>
  <c r="AO103" i="2" s="1"/>
  <c r="AH105" i="2"/>
  <c r="AI106" i="2"/>
  <c r="AI107" i="2"/>
  <c r="AI109" i="2"/>
  <c r="AH111" i="2"/>
  <c r="AI112" i="2"/>
  <c r="AI117" i="2"/>
  <c r="AI119" i="2"/>
  <c r="AI123" i="2"/>
  <c r="AI128" i="2"/>
  <c r="AH129" i="2"/>
  <c r="AH130" i="2"/>
  <c r="AI136" i="2"/>
  <c r="AH137" i="2"/>
  <c r="AH138" i="2"/>
  <c r="AI144" i="2"/>
  <c r="AH145" i="2"/>
  <c r="AH146" i="2"/>
  <c r="AI147" i="2"/>
  <c r="AH149" i="2"/>
  <c r="AH150" i="2"/>
  <c r="AI157" i="2"/>
  <c r="AI158" i="2"/>
  <c r="AH161" i="2"/>
  <c r="AH162" i="2"/>
  <c r="AH163" i="2"/>
  <c r="AI164" i="2"/>
  <c r="AI165" i="2"/>
  <c r="AI166" i="2"/>
  <c r="AI167" i="2"/>
  <c r="AH176" i="2"/>
  <c r="AH178" i="2"/>
  <c r="AH87" i="2"/>
  <c r="AI156" i="2"/>
  <c r="AI177" i="2"/>
  <c r="AH184" i="2"/>
  <c r="AI197" i="2"/>
  <c r="AI204" i="2"/>
  <c r="AI207" i="2"/>
  <c r="AI214" i="2"/>
  <c r="AI217" i="2"/>
  <c r="AH223" i="2"/>
  <c r="AH227" i="2"/>
  <c r="AI90" i="2"/>
  <c r="AI93" i="2"/>
  <c r="AH99" i="2"/>
  <c r="AH101" i="2"/>
  <c r="AI105" i="2"/>
  <c r="AH113" i="2"/>
  <c r="AH115" i="2"/>
  <c r="AI124" i="2"/>
  <c r="AH125" i="2"/>
  <c r="AI130" i="2"/>
  <c r="AI132" i="2"/>
  <c r="AH133" i="2"/>
  <c r="AI138" i="2"/>
  <c r="AI140" i="2"/>
  <c r="AH141" i="2"/>
  <c r="AI146" i="2"/>
  <c r="AI150" i="2"/>
  <c r="AI153" i="2"/>
  <c r="AI162" i="2"/>
  <c r="AH168" i="2"/>
  <c r="AH171" i="2"/>
  <c r="AH175" i="2"/>
  <c r="AH180" i="2"/>
  <c r="AH182" i="2"/>
  <c r="AH183" i="2"/>
  <c r="AI184" i="2"/>
  <c r="AH188" i="2"/>
  <c r="AH190" i="2"/>
  <c r="AH191" i="2"/>
  <c r="AH194" i="2"/>
  <c r="AH195" i="2"/>
  <c r="AI201" i="2"/>
  <c r="AI202" i="2"/>
  <c r="AI209" i="2"/>
  <c r="AH210" i="2"/>
  <c r="AH211" i="2"/>
  <c r="AI216" i="2"/>
  <c r="AI218" i="2"/>
  <c r="AO218" i="2" s="1"/>
  <c r="AI219" i="2"/>
  <c r="AI221" i="2"/>
  <c r="AH222" i="2"/>
  <c r="AI223" i="2"/>
  <c r="AI225" i="2"/>
  <c r="AH226" i="2"/>
  <c r="AI227" i="2"/>
  <c r="AI229" i="2"/>
  <c r="AI92" i="2"/>
  <c r="AI98" i="2"/>
  <c r="AI99" i="2"/>
  <c r="AO99" i="2" s="1"/>
  <c r="AI101" i="2"/>
  <c r="AI113" i="2"/>
  <c r="AI129" i="2"/>
  <c r="AI137" i="2"/>
  <c r="AI145" i="2"/>
  <c r="AH151" i="2"/>
  <c r="AI161" i="2"/>
  <c r="AH172" i="2"/>
  <c r="AH174" i="2"/>
  <c r="AH179" i="2"/>
  <c r="AI181" i="2"/>
  <c r="AI183" i="2"/>
  <c r="AH186" i="2"/>
  <c r="AI188" i="2"/>
  <c r="AI191" i="2"/>
  <c r="AI195" i="2"/>
  <c r="AI208" i="2"/>
  <c r="AI220" i="2"/>
  <c r="AI226" i="2"/>
  <c r="AI228" i="2"/>
  <c r="AH231" i="2"/>
  <c r="AH121" i="2"/>
  <c r="AI149" i="2"/>
  <c r="AI175" i="2"/>
  <c r="AI180" i="2"/>
  <c r="AI182" i="2"/>
  <c r="AH187" i="2"/>
  <c r="AI190" i="2"/>
  <c r="AI194" i="2"/>
  <c r="AI210" i="2"/>
  <c r="AI211" i="2"/>
  <c r="AI222" i="2"/>
  <c r="AI224" i="2"/>
  <c r="AI85" i="2"/>
  <c r="AH89" i="2"/>
  <c r="AI95" i="2"/>
  <c r="AI111" i="2"/>
  <c r="AI116" i="2"/>
  <c r="AI121" i="2"/>
  <c r="AH126" i="2"/>
  <c r="AH134" i="2"/>
  <c r="AH142" i="2"/>
  <c r="AI159" i="2"/>
  <c r="AH170" i="2"/>
  <c r="AI172" i="2"/>
  <c r="AI173" i="2"/>
  <c r="AI174" i="2"/>
  <c r="AI178" i="2"/>
  <c r="AI179" i="2"/>
  <c r="AI186" i="2"/>
  <c r="AI187" i="2"/>
  <c r="AH192" i="2"/>
  <c r="AH196" i="2"/>
  <c r="AH198" i="2"/>
  <c r="AI199" i="2"/>
  <c r="AI205" i="2"/>
  <c r="AH206" i="2"/>
  <c r="AH207" i="2"/>
  <c r="AI213" i="2"/>
  <c r="AH214" i="2"/>
  <c r="AH215" i="2"/>
  <c r="AH230" i="2"/>
  <c r="AI231" i="2"/>
  <c r="AI96" i="2"/>
  <c r="AH97" i="2"/>
  <c r="AI110" i="2"/>
  <c r="AI118" i="2"/>
  <c r="AI127" i="2"/>
  <c r="AI135" i="2"/>
  <c r="AI143" i="2"/>
  <c r="AH153" i="2"/>
  <c r="AI163" i="2"/>
  <c r="AI176" i="2"/>
  <c r="AI192" i="2"/>
  <c r="AI196" i="2"/>
  <c r="AI198" i="2"/>
  <c r="AH202" i="2"/>
  <c r="AH203" i="2"/>
  <c r="AI206" i="2"/>
  <c r="AI212" i="2"/>
  <c r="AI215" i="2"/>
  <c r="AH218" i="2"/>
  <c r="AH219" i="2"/>
  <c r="AI230" i="2"/>
  <c r="AI784" i="2"/>
  <c r="AI677" i="2"/>
  <c r="AI600" i="2"/>
  <c r="AI808" i="2"/>
  <c r="AH816" i="2"/>
  <c r="AH814" i="2"/>
  <c r="AH812" i="2"/>
  <c r="AH810" i="2"/>
  <c r="AI798" i="2"/>
  <c r="AH788" i="2"/>
  <c r="AH792" i="2"/>
  <c r="AH786" i="2"/>
  <c r="AH778" i="2"/>
  <c r="AH766" i="2"/>
  <c r="AH750" i="2"/>
  <c r="AH734" i="2"/>
  <c r="AH718" i="2"/>
  <c r="AI713" i="2"/>
  <c r="AH697" i="2"/>
  <c r="AH695" i="2"/>
  <c r="AH681" i="2"/>
  <c r="AH713" i="2"/>
  <c r="AH772" i="2"/>
  <c r="AH768" i="2"/>
  <c r="AH764" i="2"/>
  <c r="AH760" i="2"/>
  <c r="AH756" i="2"/>
  <c r="AH752" i="2"/>
  <c r="AH748" i="2"/>
  <c r="AH744" i="2"/>
  <c r="AH740" i="2"/>
  <c r="AH736" i="2"/>
  <c r="AH732" i="2"/>
  <c r="AH728" i="2"/>
  <c r="AH724" i="2"/>
  <c r="AH720" i="2"/>
  <c r="AH716" i="2"/>
  <c r="AI691" i="2"/>
  <c r="AI715" i="2"/>
  <c r="AH677" i="2"/>
  <c r="AH687" i="2"/>
  <c r="AH679" i="2"/>
  <c r="AH667" i="2"/>
  <c r="AH651" i="2"/>
  <c r="AH624" i="2"/>
  <c r="AH610" i="2"/>
  <c r="AI626" i="2"/>
  <c r="AI610" i="2"/>
  <c r="AH626" i="2"/>
  <c r="AH586" i="2"/>
  <c r="AH582" i="2"/>
  <c r="AH578" i="2"/>
  <c r="AH574" i="2"/>
  <c r="AH570" i="2"/>
  <c r="AH566" i="2"/>
  <c r="AH562" i="2"/>
  <c r="AH558" i="2"/>
  <c r="AH545" i="2"/>
  <c r="AH551" i="2"/>
  <c r="AH543" i="2"/>
  <c r="AH525" i="2"/>
  <c r="AH519" i="2"/>
  <c r="AH572" i="2"/>
  <c r="AH556" i="2"/>
  <c r="AI545" i="2"/>
  <c r="AH533" i="2"/>
  <c r="AH515" i="2"/>
  <c r="AH511" i="2"/>
  <c r="AH507" i="2"/>
  <c r="AH503" i="2"/>
  <c r="AH499" i="2"/>
  <c r="AH495" i="2"/>
  <c r="AH491" i="2"/>
  <c r="AH487" i="2"/>
  <c r="AH483" i="2"/>
  <c r="AH479" i="2"/>
  <c r="AH475" i="2"/>
  <c r="AI467" i="2"/>
  <c r="AH459" i="2"/>
  <c r="AH457" i="2"/>
  <c r="AH509" i="2"/>
  <c r="AH493" i="2"/>
  <c r="AH477" i="2"/>
  <c r="AH455" i="2"/>
  <c r="AH451" i="2"/>
  <c r="AH441" i="2"/>
  <c r="AH410" i="2"/>
  <c r="AH435" i="2"/>
  <c r="AI422" i="2"/>
  <c r="AH418" i="2"/>
  <c r="AH432" i="2"/>
  <c r="AH408" i="2"/>
  <c r="AH386" i="2"/>
  <c r="AH384" i="2"/>
  <c r="AH374" i="2"/>
  <c r="AH402" i="2"/>
  <c r="AI380" i="2"/>
  <c r="AI367" i="2"/>
  <c r="AH355" i="2"/>
  <c r="AH362" i="2"/>
  <c r="AH347" i="2"/>
  <c r="AH368" i="2"/>
  <c r="AH360" i="2"/>
  <c r="AH352" i="2"/>
  <c r="AI776" i="2"/>
  <c r="AI592" i="2"/>
  <c r="AH291" i="2"/>
  <c r="AI806" i="2"/>
  <c r="AH784" i="2"/>
  <c r="AH796" i="2"/>
  <c r="AH794" i="2"/>
  <c r="AH808" i="2"/>
  <c r="AH806" i="2"/>
  <c r="AH770" i="2"/>
  <c r="AH754" i="2"/>
  <c r="AH738" i="2"/>
  <c r="AH722" i="2"/>
  <c r="AH707" i="2"/>
  <c r="AH711" i="2"/>
  <c r="AH705" i="2"/>
  <c r="AH703" i="2"/>
  <c r="AI707" i="2"/>
  <c r="AH671" i="2"/>
  <c r="AH655" i="2"/>
  <c r="AH639" i="2"/>
  <c r="AH632" i="2"/>
  <c r="AH614" i="2"/>
  <c r="AH596" i="2"/>
  <c r="AI634" i="2"/>
  <c r="AI629" i="2"/>
  <c r="AI624" i="2"/>
  <c r="AH620" i="2"/>
  <c r="AI608" i="2"/>
  <c r="AH604" i="2"/>
  <c r="AH588" i="2"/>
  <c r="AI632" i="2"/>
  <c r="AH616" i="2"/>
  <c r="AH590" i="2"/>
  <c r="AH553" i="2"/>
  <c r="AH531" i="2"/>
  <c r="AH576" i="2"/>
  <c r="AH560" i="2"/>
  <c r="AH539" i="2"/>
  <c r="AH523" i="2"/>
  <c r="AI465" i="2"/>
  <c r="AH513" i="2"/>
  <c r="AH497" i="2"/>
  <c r="AH481" i="2"/>
  <c r="AH445" i="2"/>
  <c r="AH430" i="2"/>
  <c r="AH412" i="2"/>
  <c r="AH424" i="2"/>
  <c r="AH447" i="2"/>
  <c r="AH443" i="2"/>
  <c r="AH439" i="2"/>
  <c r="AH414" i="2"/>
  <c r="AH390" i="2"/>
  <c r="AH378" i="2"/>
  <c r="AH371" i="2"/>
  <c r="AI375" i="2"/>
  <c r="AI359" i="2"/>
  <c r="AH335" i="2"/>
  <c r="AH322" i="2"/>
  <c r="AI329" i="2"/>
  <c r="AH342" i="2"/>
  <c r="AI185" i="2"/>
  <c r="AI25" i="2"/>
  <c r="AI792" i="2"/>
  <c r="AI685" i="2"/>
  <c r="AI279" i="2"/>
  <c r="AI406" i="2"/>
  <c r="AH822" i="2"/>
  <c r="AH818" i="2"/>
  <c r="AH804" i="2"/>
  <c r="AH802" i="2"/>
  <c r="AH780" i="2"/>
  <c r="AH820" i="2"/>
  <c r="AH800" i="2"/>
  <c r="AH798" i="2"/>
  <c r="AI816" i="2"/>
  <c r="AH776" i="2"/>
  <c r="AH790" i="2"/>
  <c r="AH782" i="2"/>
  <c r="AH774" i="2"/>
  <c r="AH758" i="2"/>
  <c r="AH742" i="2"/>
  <c r="AH726" i="2"/>
  <c r="AI701" i="2"/>
  <c r="AI709" i="2"/>
  <c r="AH689" i="2"/>
  <c r="AH701" i="2"/>
  <c r="AH699" i="2"/>
  <c r="AH683" i="2"/>
  <c r="AH675" i="2"/>
  <c r="AH659" i="2"/>
  <c r="AH643" i="2"/>
  <c r="AI630" i="2"/>
  <c r="AI618" i="2"/>
  <c r="AH630" i="2"/>
  <c r="AH608" i="2"/>
  <c r="AH600" i="2"/>
  <c r="AH602" i="2"/>
  <c r="AH592" i="2"/>
  <c r="AH594" i="2"/>
  <c r="AI551" i="2"/>
  <c r="AI546" i="2"/>
  <c r="AI535" i="2"/>
  <c r="AH541" i="2"/>
  <c r="AH527" i="2"/>
  <c r="AH580" i="2"/>
  <c r="AH564" i="2"/>
  <c r="AH549" i="2"/>
  <c r="AI543" i="2"/>
  <c r="AI527" i="2"/>
  <c r="AH547" i="2"/>
  <c r="AH535" i="2"/>
  <c r="AH471" i="2"/>
  <c r="AH463" i="2"/>
  <c r="AH461" i="2"/>
  <c r="AH449" i="2"/>
  <c r="AH517" i="2"/>
  <c r="AH501" i="2"/>
  <c r="AH485" i="2"/>
  <c r="AI459" i="2"/>
  <c r="AI434" i="2"/>
  <c r="AI428" i="2"/>
  <c r="AI416" i="2"/>
  <c r="AH428" i="2"/>
  <c r="AI432" i="2"/>
  <c r="AH420" i="2"/>
  <c r="AH406" i="2"/>
  <c r="AH394" i="2"/>
  <c r="AI376" i="2"/>
  <c r="AH354" i="2"/>
  <c r="AH363" i="2"/>
  <c r="AH351" i="2"/>
  <c r="AH339" i="2"/>
  <c r="AI326" i="2"/>
  <c r="AH372" i="2"/>
  <c r="AH364" i="2"/>
  <c r="AH356" i="2"/>
  <c r="AI322" i="2"/>
  <c r="AH325" i="2"/>
  <c r="AI15" i="2"/>
  <c r="AI519" i="2"/>
  <c r="AI820" i="2"/>
  <c r="AI814" i="2"/>
  <c r="AI800" i="2"/>
  <c r="AI822" i="2"/>
  <c r="AH762" i="2"/>
  <c r="AH746" i="2"/>
  <c r="AH730" i="2"/>
  <c r="AH715" i="2"/>
  <c r="AI699" i="2"/>
  <c r="AH693" i="2"/>
  <c r="AH691" i="2"/>
  <c r="AH685" i="2"/>
  <c r="AI693" i="2"/>
  <c r="AH709" i="2"/>
  <c r="AH663" i="2"/>
  <c r="AH647" i="2"/>
  <c r="AI616" i="2"/>
  <c r="AH612" i="2"/>
  <c r="AI602" i="2"/>
  <c r="AH673" i="2"/>
  <c r="AH669" i="2"/>
  <c r="AH665" i="2"/>
  <c r="AH661" i="2"/>
  <c r="AH657" i="2"/>
  <c r="AH653" i="2"/>
  <c r="AH649" i="2"/>
  <c r="AH645" i="2"/>
  <c r="AH641" i="2"/>
  <c r="AH637" i="2"/>
  <c r="AH628" i="2"/>
  <c r="AH622" i="2"/>
  <c r="AH606" i="2"/>
  <c r="AH634" i="2"/>
  <c r="AH618" i="2"/>
  <c r="AH598" i="2"/>
  <c r="AI554" i="2"/>
  <c r="AI533" i="2"/>
  <c r="AH529" i="2"/>
  <c r="AH584" i="2"/>
  <c r="AH568" i="2"/>
  <c r="AI547" i="2"/>
  <c r="AI541" i="2"/>
  <c r="AH537" i="2"/>
  <c r="AI525" i="2"/>
  <c r="AH521" i="2"/>
  <c r="AI553" i="2"/>
  <c r="AH453" i="2"/>
  <c r="AH505" i="2"/>
  <c r="AH489" i="2"/>
  <c r="AH469" i="2"/>
  <c r="AI457" i="2"/>
  <c r="AI453" i="2"/>
  <c r="AH467" i="2"/>
  <c r="AH465" i="2"/>
  <c r="AH437" i="2"/>
  <c r="AH426" i="2"/>
  <c r="AI414" i="2"/>
  <c r="AH434" i="2"/>
  <c r="AH422" i="2"/>
  <c r="AI424" i="2"/>
  <c r="AH416" i="2"/>
  <c r="AH404" i="2"/>
  <c r="AH400" i="2"/>
  <c r="AH396" i="2"/>
  <c r="AH392" i="2"/>
  <c r="AH388" i="2"/>
  <c r="AH382" i="2"/>
  <c r="AH380" i="2"/>
  <c r="AH376" i="2"/>
  <c r="AH398" i="2"/>
  <c r="AI382" i="2"/>
  <c r="AH370" i="2"/>
  <c r="AH350" i="2"/>
  <c r="AH359" i="2"/>
  <c r="AH367" i="2"/>
  <c r="AH343" i="2"/>
  <c r="AH330" i="2"/>
  <c r="AH321" i="2"/>
  <c r="AH348" i="2"/>
  <c r="AH344" i="2"/>
  <c r="AH340" i="2"/>
  <c r="AH334" i="2"/>
  <c r="AI304" i="2"/>
  <c r="AI305" i="2"/>
  <c r="AO305" i="2" s="1"/>
  <c r="AI289" i="2"/>
  <c r="AH268" i="2"/>
  <c r="AH262" i="2"/>
  <c r="AH258" i="2"/>
  <c r="AH256" i="2"/>
  <c r="AH251" i="2"/>
  <c r="AH201" i="2"/>
  <c r="AI152" i="2"/>
  <c r="AH92" i="2"/>
  <c r="AH80" i="2"/>
  <c r="AH66" i="2"/>
  <c r="AH53" i="2"/>
  <c r="AI18" i="2"/>
  <c r="AH336" i="2"/>
  <c r="AH332" i="2"/>
  <c r="AH317" i="2"/>
  <c r="AH309" i="2"/>
  <c r="AI287" i="2"/>
  <c r="AH283" i="2"/>
  <c r="AH279" i="2"/>
  <c r="AH289" i="2"/>
  <c r="AI272" i="2"/>
  <c r="AH264" i="2"/>
  <c r="AH266" i="2"/>
  <c r="AH253" i="2"/>
  <c r="AH260" i="2"/>
  <c r="AH245" i="2"/>
  <c r="AH239" i="2"/>
  <c r="AH235" i="2"/>
  <c r="AH200" i="2"/>
  <c r="AH228" i="2"/>
  <c r="AH189" i="2"/>
  <c r="AH216" i="2"/>
  <c r="AH229" i="2"/>
  <c r="AH225" i="2"/>
  <c r="AH221" i="2"/>
  <c r="AH217" i="2"/>
  <c r="AH213" i="2"/>
  <c r="AH209" i="2"/>
  <c r="AH205" i="2"/>
  <c r="AI200" i="2"/>
  <c r="AH181" i="2"/>
  <c r="AH177" i="2"/>
  <c r="AH173" i="2"/>
  <c r="AH169" i="2"/>
  <c r="AH165" i="2"/>
  <c r="AI148" i="2"/>
  <c r="AI155" i="2"/>
  <c r="AH160" i="2"/>
  <c r="AH122" i="2"/>
  <c r="AH120" i="2"/>
  <c r="AH118" i="2"/>
  <c r="AH112" i="2"/>
  <c r="AH102" i="2"/>
  <c r="AH72" i="2"/>
  <c r="AH82" i="2"/>
  <c r="AH78" i="2"/>
  <c r="AH74" i="2"/>
  <c r="AH68" i="2"/>
  <c r="AH64" i="2"/>
  <c r="AH60" i="2"/>
  <c r="AH43" i="2"/>
  <c r="AH49" i="2"/>
  <c r="AH45" i="2"/>
  <c r="AH41" i="2"/>
  <c r="AH33" i="2"/>
  <c r="AH29" i="2"/>
  <c r="AI19" i="2"/>
  <c r="AH15" i="2"/>
  <c r="AH11" i="2"/>
  <c r="AH12" i="2"/>
  <c r="AH249" i="2"/>
  <c r="AI203" i="2"/>
  <c r="AH193" i="2"/>
  <c r="AH224" i="2"/>
  <c r="AH204" i="2"/>
  <c r="AH159" i="2"/>
  <c r="AH152" i="2"/>
  <c r="AH127" i="2"/>
  <c r="AH140" i="2"/>
  <c r="AH132" i="2"/>
  <c r="AH124" i="2"/>
  <c r="AI100" i="2"/>
  <c r="AH110" i="2"/>
  <c r="AI108" i="2"/>
  <c r="AH86" i="2"/>
  <c r="AI76" i="2"/>
  <c r="AI53" i="2"/>
  <c r="AI29" i="2"/>
  <c r="AH35" i="2"/>
  <c r="AH23" i="2"/>
  <c r="AH21" i="2"/>
  <c r="AH16" i="2"/>
  <c r="AH338" i="2"/>
  <c r="AH306" i="2"/>
  <c r="AH304" i="2"/>
  <c r="AH298" i="2"/>
  <c r="AH302" i="2"/>
  <c r="AH294" i="2"/>
  <c r="AI291" i="2"/>
  <c r="AH281" i="2"/>
  <c r="AH277" i="2"/>
  <c r="AH273" i="2"/>
  <c r="AH270" i="2"/>
  <c r="AH275" i="2"/>
  <c r="AI270" i="2"/>
  <c r="AH272" i="2"/>
  <c r="AI253" i="2"/>
  <c r="AH233" i="2"/>
  <c r="AH185" i="2"/>
  <c r="AH212" i="2"/>
  <c r="AH135" i="2"/>
  <c r="AH136" i="2"/>
  <c r="AH128" i="2"/>
  <c r="AH116" i="2"/>
  <c r="AH114" i="2"/>
  <c r="AI102" i="2"/>
  <c r="AI78" i="2"/>
  <c r="AH70" i="2"/>
  <c r="AI72" i="2"/>
  <c r="AH47" i="2"/>
  <c r="AH39" i="2"/>
  <c r="AH31" i="2"/>
  <c r="AH346" i="2"/>
  <c r="AH326" i="2"/>
  <c r="AH318" i="2"/>
  <c r="AH314" i="2"/>
  <c r="AH310" i="2"/>
  <c r="AH301" i="2"/>
  <c r="AI302" i="2"/>
  <c r="AH313" i="2"/>
  <c r="AH285" i="2"/>
  <c r="AH287" i="2"/>
  <c r="AI268" i="2"/>
  <c r="AI255" i="2"/>
  <c r="AH247" i="2"/>
  <c r="AH243" i="2"/>
  <c r="AH241" i="2"/>
  <c r="AI243" i="2"/>
  <c r="AH237" i="2"/>
  <c r="AI193" i="2"/>
  <c r="AI232" i="2"/>
  <c r="AH199" i="2"/>
  <c r="AH148" i="2"/>
  <c r="AI154" i="2"/>
  <c r="AI160" i="2"/>
  <c r="AH154" i="2"/>
  <c r="AI120" i="2"/>
  <c r="AH144" i="2"/>
  <c r="AI122" i="2"/>
  <c r="AH96" i="2"/>
  <c r="AH106" i="2"/>
  <c r="AH100" i="2"/>
  <c r="AH98" i="2"/>
  <c r="AH90" i="2"/>
  <c r="AH76" i="2"/>
  <c r="AI70" i="2"/>
  <c r="AH62" i="2"/>
  <c r="AH55" i="2"/>
  <c r="AI57" i="2"/>
  <c r="AH51" i="2"/>
  <c r="AH27" i="2"/>
  <c r="AH18" i="2"/>
  <c r="AI241" i="2"/>
  <c r="AH197" i="2"/>
  <c r="AH232" i="2"/>
  <c r="AH208" i="2"/>
  <c r="AH220" i="2"/>
  <c r="AI189" i="2"/>
  <c r="AH156" i="2"/>
  <c r="AH143" i="2"/>
  <c r="AH155" i="2"/>
  <c r="AH139" i="2"/>
  <c r="AH131" i="2"/>
  <c r="AH108" i="2"/>
  <c r="AI104" i="2"/>
  <c r="AH104" i="2"/>
  <c r="AH94" i="2"/>
  <c r="AH88" i="2"/>
  <c r="AH84" i="2"/>
  <c r="AH57" i="2"/>
  <c r="AH37" i="2"/>
  <c r="AI37" i="2"/>
  <c r="AH25" i="2"/>
  <c r="AH7" i="2"/>
  <c r="AG236" i="2"/>
  <c r="AG240" i="2"/>
  <c r="AG243" i="2"/>
  <c r="AG245" i="2"/>
  <c r="AG246" i="2"/>
  <c r="AG249" i="2"/>
  <c r="AG254" i="2"/>
  <c r="AG256" i="2"/>
  <c r="AG257" i="2"/>
  <c r="AG260" i="2"/>
  <c r="AG261" i="2"/>
  <c r="AG262" i="2"/>
  <c r="AG268" i="2"/>
  <c r="AG274" i="2"/>
  <c r="AG277" i="2"/>
  <c r="AG281" i="2"/>
  <c r="AG282" i="2"/>
  <c r="AG287" i="2"/>
  <c r="AG294" i="2"/>
  <c r="AG295" i="2"/>
  <c r="AG298" i="2"/>
  <c r="AG299" i="2"/>
  <c r="AG306" i="2"/>
  <c r="AG311" i="2"/>
  <c r="AG319" i="2"/>
  <c r="AG320" i="2"/>
  <c r="AG321" i="2"/>
  <c r="AG322" i="2"/>
  <c r="AG323" i="2"/>
  <c r="AG325" i="2"/>
  <c r="AG328" i="2"/>
  <c r="AG330" i="2"/>
  <c r="AG340" i="2"/>
  <c r="AG342" i="2"/>
  <c r="AG343" i="2"/>
  <c r="AG345" i="2"/>
  <c r="AG361" i="2"/>
  <c r="AG363" i="2"/>
  <c r="AG365" i="2"/>
  <c r="AG366" i="2"/>
  <c r="AG370" i="2"/>
  <c r="AG371" i="2"/>
  <c r="AG373" i="2"/>
  <c r="AG381" i="2"/>
  <c r="AG384" i="2"/>
  <c r="AG386" i="2"/>
  <c r="AG389" i="2"/>
  <c r="AG394" i="2"/>
  <c r="AG395" i="2"/>
  <c r="AG396" i="2"/>
  <c r="AG405" i="2"/>
  <c r="AG410" i="2"/>
  <c r="AG411" i="2"/>
  <c r="AG412" i="2"/>
  <c r="AG417" i="2"/>
  <c r="AG423" i="2"/>
  <c r="AG427" i="2"/>
  <c r="AG430" i="2"/>
  <c r="AG431" i="2"/>
  <c r="AG434" i="2"/>
  <c r="AG444" i="2"/>
  <c r="AG449" i="2"/>
  <c r="AG450" i="2"/>
  <c r="AG451" i="2"/>
  <c r="AG233" i="2"/>
  <c r="AG242" i="2"/>
  <c r="AG251" i="2"/>
  <c r="AG253" i="2"/>
  <c r="AG258" i="2"/>
  <c r="AG271" i="2"/>
  <c r="AG275" i="2"/>
  <c r="AG276" i="2"/>
  <c r="AG280" i="2"/>
  <c r="AG283" i="2"/>
  <c r="AG290" i="2"/>
  <c r="AG292" i="2"/>
  <c r="AG293" i="2"/>
  <c r="AG302" i="2"/>
  <c r="AG303" i="2"/>
  <c r="AG307" i="2"/>
  <c r="AG312" i="2"/>
  <c r="AG313" i="2"/>
  <c r="AG314" i="2"/>
  <c r="AG324" i="2"/>
  <c r="AG331" i="2"/>
  <c r="AG333" i="2"/>
  <c r="AG344" i="2"/>
  <c r="AG346" i="2"/>
  <c r="AG347" i="2"/>
  <c r="AG349" i="2"/>
  <c r="AG353" i="2"/>
  <c r="AG362" i="2"/>
  <c r="AG364" i="2"/>
  <c r="AG368" i="2"/>
  <c r="AG372" i="2"/>
  <c r="AG374" i="2"/>
  <c r="AG375" i="2"/>
  <c r="AG380" i="2"/>
  <c r="AG385" i="2"/>
  <c r="AG387" i="2"/>
  <c r="AG390" i="2"/>
  <c r="AG391" i="2"/>
  <c r="AG392" i="2"/>
  <c r="AG401" i="2"/>
  <c r="AG406" i="2"/>
  <c r="AG413" i="2"/>
  <c r="AG416" i="2"/>
  <c r="AG422" i="2"/>
  <c r="AG436" i="2"/>
  <c r="AG440" i="2"/>
  <c r="AG445" i="2"/>
  <c r="AG446" i="2"/>
  <c r="AG447" i="2"/>
  <c r="AG452" i="2"/>
  <c r="AG234" i="2"/>
  <c r="AG235" i="2"/>
  <c r="AG237" i="2"/>
  <c r="AG241" i="2"/>
  <c r="AG250" i="2"/>
  <c r="AG263" i="2"/>
  <c r="AG265" i="2"/>
  <c r="AG266" i="2"/>
  <c r="AG270" i="2"/>
  <c r="AG273" i="2"/>
  <c r="AG278" i="2"/>
  <c r="AG284" i="2"/>
  <c r="AG285" i="2"/>
  <c r="AG289" i="2"/>
  <c r="AG296" i="2"/>
  <c r="AG297" i="2"/>
  <c r="AG300" i="2"/>
  <c r="AG301" i="2"/>
  <c r="AG308" i="2"/>
  <c r="AG315" i="2"/>
  <c r="AG332" i="2"/>
  <c r="AG334" i="2"/>
  <c r="AG335" i="2"/>
  <c r="AG337" i="2"/>
  <c r="AG348" i="2"/>
  <c r="AG350" i="2"/>
  <c r="AG351" i="2"/>
  <c r="AG354" i="2"/>
  <c r="AG355" i="2"/>
  <c r="AG357" i="2"/>
  <c r="AG358" i="2"/>
  <c r="AG360" i="2"/>
  <c r="AG367" i="2"/>
  <c r="AG377" i="2"/>
  <c r="AG378" i="2"/>
  <c r="AG383" i="2"/>
  <c r="AG388" i="2"/>
  <c r="AG397" i="2"/>
  <c r="AG402" i="2"/>
  <c r="AG403" i="2"/>
  <c r="AG404" i="2"/>
  <c r="AG408" i="2"/>
  <c r="AG415" i="2"/>
  <c r="AG418" i="2"/>
  <c r="AG420" i="2"/>
  <c r="AG425" i="2"/>
  <c r="AG433" i="2"/>
  <c r="AG437" i="2"/>
  <c r="AG438" i="2"/>
  <c r="AG441" i="2"/>
  <c r="AG442" i="2"/>
  <c r="AG443" i="2"/>
  <c r="AG239" i="2"/>
  <c r="AG244" i="2"/>
  <c r="AG255" i="2"/>
  <c r="AG264" i="2"/>
  <c r="AG269" i="2"/>
  <c r="AG286" i="2"/>
  <c r="AG291" i="2"/>
  <c r="AG309" i="2"/>
  <c r="AG310" i="2"/>
  <c r="AG326" i="2"/>
  <c r="AG327" i="2"/>
  <c r="AG338" i="2"/>
  <c r="AG339" i="2"/>
  <c r="AG359" i="2"/>
  <c r="AG393" i="2"/>
  <c r="AG414" i="2"/>
  <c r="AG419" i="2"/>
  <c r="AG424" i="2"/>
  <c r="AG432" i="2"/>
  <c r="AG448" i="2"/>
  <c r="AG458" i="2"/>
  <c r="AG462" i="2"/>
  <c r="AG464" i="2"/>
  <c r="AG466" i="2"/>
  <c r="AG470" i="2"/>
  <c r="AG471" i="2"/>
  <c r="AG474" i="2"/>
  <c r="AG481" i="2"/>
  <c r="AG487" i="2"/>
  <c r="AG488" i="2"/>
  <c r="AG490" i="2"/>
  <c r="AG497" i="2"/>
  <c r="AG503" i="2"/>
  <c r="AG504" i="2"/>
  <c r="AG506" i="2"/>
  <c r="AG513" i="2"/>
  <c r="AG518" i="2"/>
  <c r="AG524" i="2"/>
  <c r="AG527" i="2"/>
  <c r="AG536" i="2"/>
  <c r="AG542" i="2"/>
  <c r="AG545" i="2"/>
  <c r="AG552" i="2"/>
  <c r="AG556" i="2"/>
  <c r="AG557" i="2"/>
  <c r="AG558" i="2"/>
  <c r="AG567" i="2"/>
  <c r="AG572" i="2"/>
  <c r="AG573" i="2"/>
  <c r="AG574" i="2"/>
  <c r="AG583" i="2"/>
  <c r="AG588" i="2"/>
  <c r="AG589" i="2"/>
  <c r="AG590" i="2"/>
  <c r="AG594" i="2"/>
  <c r="AG601" i="2"/>
  <c r="AG605" i="2"/>
  <c r="AG606" i="2"/>
  <c r="AG610" i="2"/>
  <c r="AG616" i="2"/>
  <c r="AG623" i="2"/>
  <c r="AG625" i="2"/>
  <c r="AG628" i="2"/>
  <c r="AG629" i="2"/>
  <c r="AG641" i="2"/>
  <c r="AG642" i="2"/>
  <c r="AG644" i="2"/>
  <c r="AN644" i="2" s="1"/>
  <c r="AG238" i="2"/>
  <c r="AG259" i="2"/>
  <c r="AG267" i="2"/>
  <c r="AG272" i="2"/>
  <c r="AG336" i="2"/>
  <c r="AG352" i="2"/>
  <c r="AG376" i="2"/>
  <c r="AG435" i="2"/>
  <c r="AG439" i="2"/>
  <c r="AG454" i="2"/>
  <c r="AG457" i="2"/>
  <c r="AG465" i="2"/>
  <c r="AG477" i="2"/>
  <c r="AG483" i="2"/>
  <c r="AG484" i="2"/>
  <c r="AG486" i="2"/>
  <c r="AG493" i="2"/>
  <c r="AG499" i="2"/>
  <c r="AG500" i="2"/>
  <c r="AG502" i="2"/>
  <c r="AG509" i="2"/>
  <c r="AG515" i="2"/>
  <c r="AG516" i="2"/>
  <c r="AG520" i="2"/>
  <c r="AG526" i="2"/>
  <c r="AG529" i="2"/>
  <c r="AG531" i="2"/>
  <c r="AG535" i="2"/>
  <c r="AG537" i="2"/>
  <c r="AG541" i="2"/>
  <c r="AG547" i="2"/>
  <c r="AG548" i="2"/>
  <c r="AG551" i="2"/>
  <c r="AG554" i="2"/>
  <c r="AG563" i="2"/>
  <c r="AG568" i="2"/>
  <c r="AG569" i="2"/>
  <c r="AG570" i="2"/>
  <c r="AG579" i="2"/>
  <c r="AG584" i="2"/>
  <c r="AG585" i="2"/>
  <c r="AG586" i="2"/>
  <c r="AG591" i="2"/>
  <c r="AG593" i="2"/>
  <c r="AG599" i="2"/>
  <c r="AG607" i="2"/>
  <c r="AG609" i="2"/>
  <c r="AG612" i="2"/>
  <c r="AG614" i="2"/>
  <c r="AG619" i="2"/>
  <c r="AG624" i="2"/>
  <c r="AG631" i="2"/>
  <c r="AG634" i="2"/>
  <c r="AG247" i="2"/>
  <c r="AG248" i="2"/>
  <c r="AG356" i="2"/>
  <c r="AG379" i="2"/>
  <c r="AG400" i="2"/>
  <c r="AG409" i="2"/>
  <c r="AG428" i="2"/>
  <c r="AG429" i="2"/>
  <c r="AG453" i="2"/>
  <c r="AG455" i="2"/>
  <c r="AG460" i="2"/>
  <c r="AG468" i="2"/>
  <c r="AG472" i="2"/>
  <c r="AG479" i="2"/>
  <c r="AG480" i="2"/>
  <c r="AG482" i="2"/>
  <c r="AG489" i="2"/>
  <c r="AG495" i="2"/>
  <c r="AG496" i="2"/>
  <c r="AG498" i="2"/>
  <c r="AG505" i="2"/>
  <c r="AG511" i="2"/>
  <c r="AG512" i="2"/>
  <c r="AG514" i="2"/>
  <c r="AG521" i="2"/>
  <c r="AG525" i="2"/>
  <c r="AG530" i="2"/>
  <c r="AG532" i="2"/>
  <c r="AG534" i="2"/>
  <c r="AG538" i="2"/>
  <c r="AG539" i="2"/>
  <c r="AG544" i="2"/>
  <c r="AG549" i="2"/>
  <c r="AG550" i="2"/>
  <c r="AG553" i="2"/>
  <c r="AG559" i="2"/>
  <c r="AG564" i="2"/>
  <c r="AG565" i="2"/>
  <c r="AG566" i="2"/>
  <c r="AG575" i="2"/>
  <c r="AG580" i="2"/>
  <c r="AG581" i="2"/>
  <c r="AG582" i="2"/>
  <c r="AG592" i="2"/>
  <c r="AG595" i="2"/>
  <c r="AG600" i="2"/>
  <c r="AG603" i="2"/>
  <c r="AG608" i="2"/>
  <c r="AG613" i="2"/>
  <c r="AG615" i="2"/>
  <c r="AG618" i="2"/>
  <c r="AG620" i="2"/>
  <c r="AG630" i="2"/>
  <c r="AG633" i="2"/>
  <c r="AG636" i="2"/>
  <c r="AG643" i="2"/>
  <c r="AG316" i="2"/>
  <c r="AG317" i="2"/>
  <c r="AG318" i="2"/>
  <c r="AG369" i="2"/>
  <c r="AG398" i="2"/>
  <c r="AG399" i="2"/>
  <c r="AG459" i="2"/>
  <c r="AG494" i="2"/>
  <c r="AG501" i="2"/>
  <c r="AG519" i="2"/>
  <c r="AG533" i="2"/>
  <c r="AG571" i="2"/>
  <c r="AG596" i="2"/>
  <c r="AG597" i="2"/>
  <c r="AG602" i="2"/>
  <c r="AG611" i="2"/>
  <c r="AG637" i="2"/>
  <c r="AG638" i="2"/>
  <c r="AG648" i="2"/>
  <c r="AG655" i="2"/>
  <c r="AG661" i="2"/>
  <c r="AG662" i="2"/>
  <c r="AG664" i="2"/>
  <c r="AG671" i="2"/>
  <c r="AG677" i="2"/>
  <c r="AG685" i="2"/>
  <c r="AG687" i="2"/>
  <c r="AG690" i="2"/>
  <c r="AG693" i="2"/>
  <c r="AG699" i="2"/>
  <c r="AG706" i="2"/>
  <c r="AG709" i="2"/>
  <c r="AG710" i="2"/>
  <c r="AG713" i="2"/>
  <c r="AG716" i="2"/>
  <c r="AG717" i="2"/>
  <c r="AG719" i="2"/>
  <c r="AG726" i="2"/>
  <c r="AG732" i="2"/>
  <c r="AG733" i="2"/>
  <c r="AG735" i="2"/>
  <c r="AG742" i="2"/>
  <c r="AG748" i="2"/>
  <c r="AG749" i="2"/>
  <c r="AG751" i="2"/>
  <c r="AG758" i="2"/>
  <c r="AG764" i="2"/>
  <c r="AG765" i="2"/>
  <c r="AG767" i="2"/>
  <c r="AG774" i="2"/>
  <c r="AG777" i="2"/>
  <c r="AG782" i="2"/>
  <c r="AG792" i="2"/>
  <c r="AG799" i="2"/>
  <c r="AG802" i="2"/>
  <c r="AG804" i="2"/>
  <c r="AG808" i="2"/>
  <c r="AG252" i="2"/>
  <c r="AG288" i="2"/>
  <c r="AG475" i="2"/>
  <c r="AG476" i="2"/>
  <c r="AG510" i="2"/>
  <c r="AG517" i="2"/>
  <c r="AG523" i="2"/>
  <c r="AG528" i="2"/>
  <c r="AG540" i="2"/>
  <c r="AG562" i="2"/>
  <c r="AG587" i="2"/>
  <c r="AG617" i="2"/>
  <c r="AG622" i="2"/>
  <c r="AG632" i="2"/>
  <c r="AG635" i="2"/>
  <c r="AG639" i="2"/>
  <c r="AG645" i="2"/>
  <c r="AG646" i="2"/>
  <c r="AG651" i="2"/>
  <c r="AG657" i="2"/>
  <c r="AG658" i="2"/>
  <c r="AG660" i="2"/>
  <c r="AG667" i="2"/>
  <c r="AG673" i="2"/>
  <c r="AG674" i="2"/>
  <c r="AG676" i="2"/>
  <c r="AG679" i="2"/>
  <c r="AG681" i="2"/>
  <c r="AG682" i="2"/>
  <c r="AG684" i="2"/>
  <c r="AG689" i="2"/>
  <c r="AG692" i="2"/>
  <c r="AG695" i="2"/>
  <c r="AG697" i="2"/>
  <c r="AG702" i="2"/>
  <c r="AG708" i="2"/>
  <c r="AG711" i="2"/>
  <c r="AG712" i="2"/>
  <c r="AN712" i="2" s="1"/>
  <c r="AG715" i="2"/>
  <c r="AG722" i="2"/>
  <c r="AG728" i="2"/>
  <c r="AG729" i="2"/>
  <c r="AG731" i="2"/>
  <c r="AG738" i="2"/>
  <c r="AG744" i="2"/>
  <c r="AG745" i="2"/>
  <c r="AG747" i="2"/>
  <c r="AG754" i="2"/>
  <c r="AG760" i="2"/>
  <c r="AG761" i="2"/>
  <c r="AG763" i="2"/>
  <c r="AG770" i="2"/>
  <c r="AG776" i="2"/>
  <c r="AG784" i="2"/>
  <c r="AG786" i="2"/>
  <c r="AG789" i="2"/>
  <c r="AG791" i="2"/>
  <c r="AG794" i="2"/>
  <c r="AG798" i="2"/>
  <c r="AG803" i="2"/>
  <c r="AG805" i="2"/>
  <c r="AG279" i="2"/>
  <c r="AG304" i="2"/>
  <c r="AG305" i="2"/>
  <c r="AG329" i="2"/>
  <c r="AG382" i="2"/>
  <c r="AG426" i="2"/>
  <c r="AG463" i="2"/>
  <c r="AG469" i="2"/>
  <c r="AG473" i="2"/>
  <c r="AG491" i="2"/>
  <c r="AG492" i="2"/>
  <c r="AG522" i="2"/>
  <c r="AG543" i="2"/>
  <c r="AG560" i="2"/>
  <c r="AG561" i="2"/>
  <c r="AG578" i="2"/>
  <c r="AG621" i="2"/>
  <c r="AG626" i="2"/>
  <c r="AG627" i="2"/>
  <c r="AG647" i="2"/>
  <c r="AG653" i="2"/>
  <c r="AG654" i="2"/>
  <c r="AG656" i="2"/>
  <c r="AG663" i="2"/>
  <c r="AG669" i="2"/>
  <c r="AG670" i="2"/>
  <c r="AG672" i="2"/>
  <c r="AG680" i="2"/>
  <c r="AG686" i="2"/>
  <c r="AG688" i="2"/>
  <c r="AG691" i="2"/>
  <c r="AG696" i="2"/>
  <c r="AG698" i="2"/>
  <c r="AG701" i="2"/>
  <c r="AG703" i="2"/>
  <c r="AG707" i="2"/>
  <c r="AG718" i="2"/>
  <c r="AG724" i="2"/>
  <c r="AG725" i="2"/>
  <c r="AG727" i="2"/>
  <c r="AG734" i="2"/>
  <c r="AG740" i="2"/>
  <c r="AG741" i="2"/>
  <c r="AG743" i="2"/>
  <c r="AG750" i="2"/>
  <c r="AG756" i="2"/>
  <c r="AG757" i="2"/>
  <c r="AG759" i="2"/>
  <c r="AG766" i="2"/>
  <c r="AG772" i="2"/>
  <c r="AG773" i="2"/>
  <c r="AG775" i="2"/>
  <c r="AG778" i="2"/>
  <c r="AG780" i="2"/>
  <c r="AG781" i="2"/>
  <c r="AG783" i="2"/>
  <c r="AG788" i="2"/>
  <c r="AG795" i="2"/>
  <c r="AG796" i="2"/>
  <c r="AG801" i="2"/>
  <c r="AG806" i="2"/>
  <c r="AG341" i="2"/>
  <c r="AG407" i="2"/>
  <c r="AG421" i="2"/>
  <c r="AG555" i="2"/>
  <c r="AG652" i="2"/>
  <c r="AG659" i="2"/>
  <c r="AG704" i="2"/>
  <c r="AG739" i="2"/>
  <c r="AG746" i="2"/>
  <c r="AG768" i="2"/>
  <c r="AG769" i="2"/>
  <c r="AG785" i="2"/>
  <c r="AG797" i="2"/>
  <c r="AG807" i="2"/>
  <c r="AG813" i="2"/>
  <c r="AG816" i="2"/>
  <c r="AG821" i="2"/>
  <c r="AG10" i="2"/>
  <c r="AG15" i="2"/>
  <c r="AG21" i="2"/>
  <c r="AG22" i="2"/>
  <c r="AG23" i="2"/>
  <c r="AG29" i="2"/>
  <c r="AG36" i="2"/>
  <c r="AG41" i="2"/>
  <c r="AG42" i="2"/>
  <c r="AG44" i="2"/>
  <c r="AG51" i="2"/>
  <c r="AG54" i="2"/>
  <c r="AG57" i="2"/>
  <c r="AG65" i="2"/>
  <c r="AG68" i="2"/>
  <c r="AG72" i="2"/>
  <c r="AG73" i="2"/>
  <c r="AG76" i="2"/>
  <c r="AG79" i="2"/>
  <c r="AG86" i="2"/>
  <c r="AG92" i="2"/>
  <c r="AG93" i="2"/>
  <c r="AG100" i="2"/>
  <c r="AG102" i="2"/>
  <c r="AG110" i="2"/>
  <c r="AG111" i="2"/>
  <c r="AG113" i="2"/>
  <c r="AG125" i="2"/>
  <c r="AG133" i="2"/>
  <c r="AG141" i="2"/>
  <c r="AG150" i="2"/>
  <c r="AG152" i="2"/>
  <c r="AG153" i="2"/>
  <c r="AG158" i="2"/>
  <c r="AG160" i="2"/>
  <c r="AG161" i="2"/>
  <c r="AG163" i="2"/>
  <c r="AG164" i="2"/>
  <c r="AG167" i="2"/>
  <c r="AG168" i="2"/>
  <c r="AG171" i="2"/>
  <c r="AG172" i="2"/>
  <c r="AG175" i="2"/>
  <c r="AG176" i="2"/>
  <c r="AG179" i="2"/>
  <c r="AG180" i="2"/>
  <c r="AG183" i="2"/>
  <c r="AG184" i="2"/>
  <c r="AG186" i="2"/>
  <c r="AG189" i="2"/>
  <c r="AG190" i="2"/>
  <c r="AG197" i="2"/>
  <c r="AG198" i="2"/>
  <c r="AG206" i="2"/>
  <c r="AG214" i="2"/>
  <c r="AG216" i="2"/>
  <c r="AG217" i="2"/>
  <c r="AG230" i="2"/>
  <c r="AG231" i="2"/>
  <c r="AG209" i="2"/>
  <c r="AG215" i="2"/>
  <c r="AG218" i="2"/>
  <c r="AG221" i="2"/>
  <c r="AG224" i="2"/>
  <c r="AG228" i="2"/>
  <c r="AG456" i="2"/>
  <c r="AG507" i="2"/>
  <c r="AG576" i="2"/>
  <c r="AG665" i="2"/>
  <c r="AG678" i="2"/>
  <c r="AG753" i="2"/>
  <c r="AG790" i="2"/>
  <c r="AG812" i="2"/>
  <c r="AG16" i="2"/>
  <c r="AG20" i="2"/>
  <c r="AG31" i="2"/>
  <c r="AG45" i="2"/>
  <c r="AG58" i="2"/>
  <c r="AG80" i="2"/>
  <c r="AG95" i="2"/>
  <c r="AG97" i="2"/>
  <c r="AG101" i="2"/>
  <c r="AG115" i="2"/>
  <c r="AG117" i="2"/>
  <c r="AG124" i="2"/>
  <c r="AG132" i="2"/>
  <c r="AG138" i="2"/>
  <c r="AG147" i="2"/>
  <c r="AG195" i="2"/>
  <c r="AG204" i="2"/>
  <c r="AG211" i="2"/>
  <c r="AG213" i="2"/>
  <c r="AG467" i="2"/>
  <c r="AG478" i="2"/>
  <c r="AG485" i="2"/>
  <c r="AG546" i="2"/>
  <c r="AG604" i="2"/>
  <c r="AG668" i="2"/>
  <c r="AG675" i="2"/>
  <c r="AG683" i="2"/>
  <c r="AG720" i="2"/>
  <c r="AG721" i="2"/>
  <c r="AG755" i="2"/>
  <c r="AG762" i="2"/>
  <c r="AG793" i="2"/>
  <c r="AG800" i="2"/>
  <c r="AG809" i="2"/>
  <c r="AG815" i="2"/>
  <c r="AG818" i="2"/>
  <c r="AG820" i="2"/>
  <c r="AG6" i="2"/>
  <c r="AG7" i="2"/>
  <c r="AG8" i="2"/>
  <c r="AG13" i="2"/>
  <c r="AG17" i="2"/>
  <c r="AG19" i="2"/>
  <c r="AG27" i="2"/>
  <c r="AG32" i="2"/>
  <c r="AG37" i="2"/>
  <c r="AG38" i="2"/>
  <c r="AG39" i="2"/>
  <c r="AG47" i="2"/>
  <c r="AG53" i="2"/>
  <c r="AG55" i="2"/>
  <c r="AG56" i="2"/>
  <c r="AG61" i="2"/>
  <c r="AG66" i="2"/>
  <c r="AG67" i="2"/>
  <c r="AG69" i="2"/>
  <c r="AG71" i="2"/>
  <c r="AG74" i="2"/>
  <c r="AG75" i="2"/>
  <c r="AG78" i="2"/>
  <c r="AG82" i="2"/>
  <c r="AG88" i="2"/>
  <c r="AG89" i="2"/>
  <c r="AG91" i="2"/>
  <c r="AG98" i="2"/>
  <c r="AG99" i="2"/>
  <c r="AG109" i="2"/>
  <c r="AG116" i="2"/>
  <c r="AG119" i="2"/>
  <c r="AG126" i="2"/>
  <c r="AG127" i="2"/>
  <c r="AG128" i="2"/>
  <c r="AG134" i="2"/>
  <c r="AG135" i="2"/>
  <c r="AG136" i="2"/>
  <c r="AG142" i="2"/>
  <c r="AG143" i="2"/>
  <c r="AG144" i="2"/>
  <c r="AG156" i="2"/>
  <c r="AG192" i="2"/>
  <c r="AG194" i="2"/>
  <c r="AG199" i="2"/>
  <c r="AG201" i="2"/>
  <c r="AG202" i="2"/>
  <c r="AG207" i="2"/>
  <c r="AG208" i="2"/>
  <c r="AG220" i="2"/>
  <c r="AG225" i="2"/>
  <c r="AG229" i="2"/>
  <c r="AG577" i="2"/>
  <c r="AG752" i="2"/>
  <c r="AG59" i="2"/>
  <c r="AG107" i="2"/>
  <c r="AG130" i="2"/>
  <c r="AG140" i="2"/>
  <c r="AG148" i="2"/>
  <c r="AG157" i="2"/>
  <c r="AG159" i="2"/>
  <c r="AG205" i="2"/>
  <c r="AG461" i="2"/>
  <c r="AG598" i="2"/>
  <c r="AG640" i="2"/>
  <c r="AN640" i="2" s="1"/>
  <c r="AG649" i="2"/>
  <c r="AG650" i="2"/>
  <c r="AG694" i="2"/>
  <c r="AG736" i="2"/>
  <c r="AG737" i="2"/>
  <c r="AG771" i="2"/>
  <c r="AG779" i="2"/>
  <c r="AG787" i="2"/>
  <c r="AG810" i="2"/>
  <c r="AG814" i="2"/>
  <c r="AG819" i="2"/>
  <c r="AG822" i="2"/>
  <c r="AG11" i="2"/>
  <c r="AG12" i="2"/>
  <c r="AG14" i="2"/>
  <c r="AG18" i="2"/>
  <c r="AG24" i="2"/>
  <c r="AG26" i="2"/>
  <c r="AG28" i="2"/>
  <c r="AG33" i="2"/>
  <c r="AG34" i="2"/>
  <c r="AG35" i="2"/>
  <c r="AG43" i="2"/>
  <c r="AG49" i="2"/>
  <c r="AG50" i="2"/>
  <c r="AG52" i="2"/>
  <c r="AG62" i="2"/>
  <c r="AG63" i="2"/>
  <c r="AG64" i="2"/>
  <c r="AG70" i="2"/>
  <c r="AG84" i="2"/>
  <c r="AG85" i="2"/>
  <c r="AG87" i="2"/>
  <c r="AG94" i="2"/>
  <c r="AG96" i="2"/>
  <c r="AG104" i="2"/>
  <c r="AG105" i="2"/>
  <c r="AG108" i="2"/>
  <c r="AG112" i="2"/>
  <c r="AG118" i="2"/>
  <c r="AG121" i="2"/>
  <c r="AG122" i="2"/>
  <c r="AG129" i="2"/>
  <c r="AG137" i="2"/>
  <c r="AG145" i="2"/>
  <c r="AG149" i="2"/>
  <c r="AG154" i="2"/>
  <c r="AG155" i="2"/>
  <c r="AG162" i="2"/>
  <c r="AG165" i="2"/>
  <c r="AG166" i="2"/>
  <c r="AG169" i="2"/>
  <c r="AG170" i="2"/>
  <c r="AG173" i="2"/>
  <c r="AG174" i="2"/>
  <c r="AG177" i="2"/>
  <c r="AG178" i="2"/>
  <c r="AG181" i="2"/>
  <c r="AG182" i="2"/>
  <c r="AG185" i="2"/>
  <c r="AG187" i="2"/>
  <c r="AG188" i="2"/>
  <c r="AG191" i="2"/>
  <c r="AG193" i="2"/>
  <c r="AG196" i="2"/>
  <c r="AG200" i="2"/>
  <c r="AG203" i="2"/>
  <c r="AG210" i="2"/>
  <c r="AG219" i="2"/>
  <c r="AG222" i="2"/>
  <c r="AG223" i="2"/>
  <c r="AG226" i="2"/>
  <c r="AG227" i="2"/>
  <c r="AG232" i="2"/>
  <c r="AG508" i="2"/>
  <c r="AG666" i="2"/>
  <c r="AG700" i="2"/>
  <c r="AG705" i="2"/>
  <c r="AG714" i="2"/>
  <c r="AG723" i="2"/>
  <c r="AG730" i="2"/>
  <c r="AG811" i="2"/>
  <c r="AG817" i="2"/>
  <c r="AG9" i="2"/>
  <c r="AG25" i="2"/>
  <c r="AG30" i="2"/>
  <c r="AG40" i="2"/>
  <c r="AG46" i="2"/>
  <c r="AG48" i="2"/>
  <c r="AG60" i="2"/>
  <c r="AG77" i="2"/>
  <c r="AG81" i="2"/>
  <c r="AG83" i="2"/>
  <c r="AG90" i="2"/>
  <c r="AG103" i="2"/>
  <c r="AG106" i="2"/>
  <c r="AG114" i="2"/>
  <c r="AG120" i="2"/>
  <c r="AG123" i="2"/>
  <c r="AG131" i="2"/>
  <c r="AG139" i="2"/>
  <c r="AG146" i="2"/>
  <c r="AG151" i="2"/>
  <c r="AG212" i="2"/>
  <c r="D17" i="2"/>
  <c r="B21" i="2" s="1"/>
  <c r="E30" i="2"/>
  <c r="D30" i="2"/>
  <c r="AL4" i="2"/>
  <c r="AL5" i="2"/>
  <c r="E32" i="2"/>
  <c r="D32" i="2"/>
  <c r="AM4" i="2"/>
  <c r="AM5" i="2"/>
  <c r="D29" i="2"/>
  <c r="E29" i="2"/>
  <c r="AH4" i="2"/>
  <c r="AH5" i="2"/>
  <c r="E28" i="2"/>
  <c r="D28" i="2"/>
  <c r="AJ5" i="2"/>
  <c r="AJ4" i="2"/>
  <c r="AK4" i="2"/>
  <c r="AK5" i="2"/>
  <c r="AI5" i="2"/>
  <c r="D31" i="2"/>
  <c r="E31" i="2"/>
  <c r="AG4" i="2"/>
  <c r="AG5" i="2"/>
  <c r="B34" i="1"/>
  <c r="AO139" i="2" l="1"/>
  <c r="AN485" i="2"/>
  <c r="AO82" i="2"/>
  <c r="AO765" i="2"/>
  <c r="AO565" i="2"/>
  <c r="AO73" i="2"/>
  <c r="AO594" i="2"/>
  <c r="AO388" i="2"/>
  <c r="AO616" i="2"/>
  <c r="AO380" i="2"/>
  <c r="AN542" i="2"/>
  <c r="AO555" i="2"/>
  <c r="AO391" i="2"/>
  <c r="AO149" i="2"/>
  <c r="AO708" i="2"/>
  <c r="AO337" i="2"/>
  <c r="AN278" i="2"/>
  <c r="AO273" i="2"/>
  <c r="AO544" i="2"/>
  <c r="AO547" i="2"/>
  <c r="AO267" i="2"/>
  <c r="AO133" i="2"/>
  <c r="AO425" i="2"/>
  <c r="AO408" i="2"/>
  <c r="AN344" i="2"/>
  <c r="AO226" i="2"/>
  <c r="AO368" i="2"/>
  <c r="AO401" i="2"/>
  <c r="AO336" i="2"/>
  <c r="AN286" i="2"/>
  <c r="AN707" i="2"/>
  <c r="AN409" i="2"/>
  <c r="AN377" i="2"/>
  <c r="AN218" i="2"/>
  <c r="AO415" i="2"/>
  <c r="AO19" i="2"/>
  <c r="AO235" i="2"/>
  <c r="AN566" i="2"/>
  <c r="AN255" i="2"/>
  <c r="AO774" i="2"/>
  <c r="AO41" i="2"/>
  <c r="AN427" i="2"/>
  <c r="AN562" i="2"/>
  <c r="AN323" i="2"/>
  <c r="AO302" i="2"/>
  <c r="AO67" i="2"/>
  <c r="AO80" i="2"/>
  <c r="AN723" i="2"/>
  <c r="AN6" i="2"/>
  <c r="AN698" i="2"/>
  <c r="AN745" i="2"/>
  <c r="AN265" i="2"/>
  <c r="AO626" i="2"/>
  <c r="AO785" i="2"/>
  <c r="AO170" i="2"/>
  <c r="AO757" i="2"/>
  <c r="AO662" i="2"/>
  <c r="AO695" i="2"/>
  <c r="AO548" i="2"/>
  <c r="AO771" i="2"/>
  <c r="AO92" i="2"/>
  <c r="AO482" i="2"/>
  <c r="AN688" i="2"/>
  <c r="AN63" i="2"/>
  <c r="AN777" i="2"/>
  <c r="AO126" i="2"/>
  <c r="AO667" i="2"/>
  <c r="AO627" i="2"/>
  <c r="AN512" i="2"/>
  <c r="AN590" i="2"/>
  <c r="AN74" i="2"/>
  <c r="AN708" i="2"/>
  <c r="AO234" i="2"/>
  <c r="AN445" i="2"/>
  <c r="AO608" i="2"/>
  <c r="AO698" i="2"/>
  <c r="AN433" i="2"/>
  <c r="AN739" i="2"/>
  <c r="AN193" i="2"/>
  <c r="AN476" i="2"/>
  <c r="AO583" i="2"/>
  <c r="AO460" i="2"/>
  <c r="AO308" i="2"/>
  <c r="AO25" i="2"/>
  <c r="AN553" i="2"/>
  <c r="AO814" i="2"/>
  <c r="AO686" i="2"/>
  <c r="AN444" i="2"/>
  <c r="AO86" i="2"/>
  <c r="AO753" i="2"/>
  <c r="AO633" i="2"/>
  <c r="AO287" i="2"/>
  <c r="AO541" i="2"/>
  <c r="AO416" i="2"/>
  <c r="AO174" i="2"/>
  <c r="AO147" i="2"/>
  <c r="AO69" i="2"/>
  <c r="AO49" i="2"/>
  <c r="AO688" i="2"/>
  <c r="AO413" i="2"/>
  <c r="AO379" i="2"/>
  <c r="AO297" i="2"/>
  <c r="AO185" i="2"/>
  <c r="AO611" i="2"/>
  <c r="AO427" i="2"/>
  <c r="AO61" i="2"/>
  <c r="AO578" i="2"/>
  <c r="AN257" i="2"/>
  <c r="AN190" i="2"/>
  <c r="AN460" i="2"/>
  <c r="AN442" i="2"/>
  <c r="AN282" i="2"/>
  <c r="AO638" i="2"/>
  <c r="AO347" i="2"/>
  <c r="AO271" i="2"/>
  <c r="AO142" i="2"/>
  <c r="AO240" i="2"/>
  <c r="AO314" i="2"/>
  <c r="AN607" i="2"/>
  <c r="AN660" i="2"/>
  <c r="AN530" i="2"/>
  <c r="AN480" i="2"/>
  <c r="AN319" i="2"/>
  <c r="AO821" i="2"/>
  <c r="AO714" i="2"/>
  <c r="AO520" i="2"/>
  <c r="AN656" i="2"/>
  <c r="AN283" i="2"/>
  <c r="AN742" i="2"/>
  <c r="AO85" i="2"/>
  <c r="AO307" i="2"/>
  <c r="AN446" i="2"/>
  <c r="AO241" i="2"/>
  <c r="AO372" i="2"/>
  <c r="AO737" i="2"/>
  <c r="AO54" i="2"/>
  <c r="AO258" i="2"/>
  <c r="AN46" i="2"/>
  <c r="AO323" i="2"/>
  <c r="AN676" i="2"/>
  <c r="AO367" i="2"/>
  <c r="AO113" i="2"/>
  <c r="AO94" i="2"/>
  <c r="AO115" i="2"/>
  <c r="AO40" i="2"/>
  <c r="AO9" i="2"/>
  <c r="AO799" i="2"/>
  <c r="AO635" i="2"/>
  <c r="AO706" i="2"/>
  <c r="AO621" i="2"/>
  <c r="AO472" i="2"/>
  <c r="AO437" i="2"/>
  <c r="AO345" i="2"/>
  <c r="AO278" i="2"/>
  <c r="AO381" i="2"/>
  <c r="AO585" i="2"/>
  <c r="AO517" i="2"/>
  <c r="AO514" i="2"/>
  <c r="AO301" i="2"/>
  <c r="AN548" i="2"/>
  <c r="AO32" i="2"/>
  <c r="AN781" i="2"/>
  <c r="AO434" i="2"/>
  <c r="AO145" i="2"/>
  <c r="AN623" i="2"/>
  <c r="AO634" i="2"/>
  <c r="AO229" i="2"/>
  <c r="AO161" i="2"/>
  <c r="AO674" i="2"/>
  <c r="AO562" i="2"/>
  <c r="AO348" i="2"/>
  <c r="AO725" i="2"/>
  <c r="AO672" i="2"/>
  <c r="AO481" i="2"/>
  <c r="AO400" i="2"/>
  <c r="AO328" i="2"/>
  <c r="AO252" i="2"/>
  <c r="AN787" i="2"/>
  <c r="AN184" i="2"/>
  <c r="AO22" i="2"/>
  <c r="AN809" i="2"/>
  <c r="AN351" i="2"/>
  <c r="AO211" i="2"/>
  <c r="AO13" i="2"/>
  <c r="AO777" i="2"/>
  <c r="AO678" i="2"/>
  <c r="AN49" i="2"/>
  <c r="AN577" i="2"/>
  <c r="AN214" i="2"/>
  <c r="AN79" i="2"/>
  <c r="AN785" i="2"/>
  <c r="AN543" i="2"/>
  <c r="AN664" i="2"/>
  <c r="AN496" i="2"/>
  <c r="AN612" i="2"/>
  <c r="AN520" i="2"/>
  <c r="AN465" i="2"/>
  <c r="AN552" i="2"/>
  <c r="AO270" i="2"/>
  <c r="AO187" i="2"/>
  <c r="AO129" i="2"/>
  <c r="AO158" i="2"/>
  <c r="AO761" i="2"/>
  <c r="AO804" i="2"/>
  <c r="AO767" i="2"/>
  <c r="AO748" i="2"/>
  <c r="AO703" i="2"/>
  <c r="AO603" i="2"/>
  <c r="AO529" i="2"/>
  <c r="AO480" i="2"/>
  <c r="AO595" i="2"/>
  <c r="AO426" i="2"/>
  <c r="AO438" i="2"/>
  <c r="AO389" i="2"/>
  <c r="AO320" i="2"/>
  <c r="AO239" i="2"/>
  <c r="AO244" i="2"/>
  <c r="AO712" i="2"/>
  <c r="AO648" i="2"/>
  <c r="AO609" i="2"/>
  <c r="AO657" i="2"/>
  <c r="AN736" i="2"/>
  <c r="AN318" i="2"/>
  <c r="AN506" i="2"/>
  <c r="AN327" i="2"/>
  <c r="AN364" i="2"/>
  <c r="AO542" i="2"/>
  <c r="AN307" i="2"/>
  <c r="AO18" i="2"/>
  <c r="AO210" i="2"/>
  <c r="AO162" i="2"/>
  <c r="AO74" i="2"/>
  <c r="AO52" i="2"/>
  <c r="AO574" i="2"/>
  <c r="AO397" i="2"/>
  <c r="AN177" i="2"/>
  <c r="AN16" i="2"/>
  <c r="AN686" i="2"/>
  <c r="AN464" i="2"/>
  <c r="AO640" i="2"/>
  <c r="AO483" i="2"/>
  <c r="AO369" i="2"/>
  <c r="AN800" i="2"/>
  <c r="AO194" i="2"/>
  <c r="AO813" i="2"/>
  <c r="AO812" i="2"/>
  <c r="AO16" i="2"/>
  <c r="AO671" i="2"/>
  <c r="AO443" i="2"/>
  <c r="AO290" i="2"/>
  <c r="AO249" i="2"/>
  <c r="AN376" i="2"/>
  <c r="AO107" i="2"/>
  <c r="AN112" i="2"/>
  <c r="AN694" i="2"/>
  <c r="AN230" i="2"/>
  <c r="AN52" i="2"/>
  <c r="AN561" i="2"/>
  <c r="AN303" i="2"/>
  <c r="AN328" i="2"/>
  <c r="AN569" i="2"/>
  <c r="AO749" i="2"/>
  <c r="AO505" i="2"/>
  <c r="AO350" i="2"/>
  <c r="AO325" i="2"/>
  <c r="AN212" i="2"/>
  <c r="AN131" i="2"/>
  <c r="AN185" i="2"/>
  <c r="AN822" i="2"/>
  <c r="AN126" i="2"/>
  <c r="AN37" i="2"/>
  <c r="AN211" i="2"/>
  <c r="AN138" i="2"/>
  <c r="AN80" i="2"/>
  <c r="AN167" i="2"/>
  <c r="AN750" i="2"/>
  <c r="AN734" i="2"/>
  <c r="AN794" i="2"/>
  <c r="AN802" i="2"/>
  <c r="AN459" i="2"/>
  <c r="AN618" i="2"/>
  <c r="AN582" i="2"/>
  <c r="AN539" i="2"/>
  <c r="AN584" i="2"/>
  <c r="AN435" i="2"/>
  <c r="AN490" i="2"/>
  <c r="AN432" i="2"/>
  <c r="AN291" i="2"/>
  <c r="AN402" i="2"/>
  <c r="AN296" i="2"/>
  <c r="AN406" i="2"/>
  <c r="AO160" i="2"/>
  <c r="AO78" i="2"/>
  <c r="AO272" i="2"/>
  <c r="AO406" i="2"/>
  <c r="AO213" i="2"/>
  <c r="AO199" i="2"/>
  <c r="AO121" i="2"/>
  <c r="AO181" i="2"/>
  <c r="AO98" i="2"/>
  <c r="AO201" i="2"/>
  <c r="AO207" i="2"/>
  <c r="AO177" i="2"/>
  <c r="AO75" i="2"/>
  <c r="AO27" i="2"/>
  <c r="AO791" i="2"/>
  <c r="AO12" i="2"/>
  <c r="AO653" i="2"/>
  <c r="AO747" i="2"/>
  <c r="AO668" i="2"/>
  <c r="AO568" i="2"/>
  <c r="AO254" i="2"/>
  <c r="AN45" i="2"/>
  <c r="AN639" i="2"/>
  <c r="AO155" i="2"/>
  <c r="AO432" i="2"/>
  <c r="AO768" i="2"/>
  <c r="AO656" i="2"/>
  <c r="AO510" i="2"/>
  <c r="AN310" i="2"/>
  <c r="AN106" i="2"/>
  <c r="AN81" i="2"/>
  <c r="AN9" i="2"/>
  <c r="AN666" i="2"/>
  <c r="AN210" i="2"/>
  <c r="AN169" i="2"/>
  <c r="AN137" i="2"/>
  <c r="AN85" i="2"/>
  <c r="AN159" i="2"/>
  <c r="AN135" i="2"/>
  <c r="AN99" i="2"/>
  <c r="AN53" i="2"/>
  <c r="AN675" i="2"/>
  <c r="AN115" i="2"/>
  <c r="AN753" i="2"/>
  <c r="AN221" i="2"/>
  <c r="AN231" i="2"/>
  <c r="AN175" i="2"/>
  <c r="AN160" i="2"/>
  <c r="AN150" i="2"/>
  <c r="AN113" i="2"/>
  <c r="AN21" i="2"/>
  <c r="AN816" i="2"/>
  <c r="AN555" i="2"/>
  <c r="AN806" i="2"/>
  <c r="AN788" i="2"/>
  <c r="AN778" i="2"/>
  <c r="AN766" i="2"/>
  <c r="AN718" i="2"/>
  <c r="AN669" i="2"/>
  <c r="AN653" i="2"/>
  <c r="AN621" i="2"/>
  <c r="AN279" i="2"/>
  <c r="AN784" i="2"/>
  <c r="AN761" i="2"/>
  <c r="AN684" i="2"/>
  <c r="AN632" i="2"/>
  <c r="AN748" i="2"/>
  <c r="AN716" i="2"/>
  <c r="AN706" i="2"/>
  <c r="AN687" i="2"/>
  <c r="AN648" i="2"/>
  <c r="AN533" i="2"/>
  <c r="AN356" i="2"/>
  <c r="AN568" i="2"/>
  <c r="AN502" i="2"/>
  <c r="AN486" i="2"/>
  <c r="AN583" i="2"/>
  <c r="AN567" i="2"/>
  <c r="AN527" i="2"/>
  <c r="AN415" i="2"/>
  <c r="AN335" i="2"/>
  <c r="AN447" i="2"/>
  <c r="AN436" i="2"/>
  <c r="AN390" i="2"/>
  <c r="AN375" i="2"/>
  <c r="AN331" i="2"/>
  <c r="AN293" i="2"/>
  <c r="AN411" i="2"/>
  <c r="AN395" i="2"/>
  <c r="AN384" i="2"/>
  <c r="AO636" i="2"/>
  <c r="AO518" i="2"/>
  <c r="AO530" i="2"/>
  <c r="AO494" i="2"/>
  <c r="AO343" i="2"/>
  <c r="AO403" i="2"/>
  <c r="AO262" i="2"/>
  <c r="AO246" i="2"/>
  <c r="AN155" i="2"/>
  <c r="AN18" i="2"/>
  <c r="AN208" i="2"/>
  <c r="AN199" i="2"/>
  <c r="AN144" i="2"/>
  <c r="AN297" i="2"/>
  <c r="AO593" i="2"/>
  <c r="AO490" i="2"/>
  <c r="AO338" i="2"/>
  <c r="AO390" i="2"/>
  <c r="AO354" i="2"/>
  <c r="AO366" i="2"/>
  <c r="AO292" i="2"/>
  <c r="AN704" i="2"/>
  <c r="AN805" i="2"/>
  <c r="AN622" i="2"/>
  <c r="AN397" i="2"/>
  <c r="AO173" i="2"/>
  <c r="AN154" i="2"/>
  <c r="AN157" i="2"/>
  <c r="AN13" i="2"/>
  <c r="AN721" i="2"/>
  <c r="AN172" i="2"/>
  <c r="AN29" i="2"/>
  <c r="AN663" i="2"/>
  <c r="AN645" i="2"/>
  <c r="AN774" i="2"/>
  <c r="AN531" i="2"/>
  <c r="AN408" i="2"/>
  <c r="AN362" i="2"/>
  <c r="AO677" i="2"/>
  <c r="AN120" i="2"/>
  <c r="AN222" i="2"/>
  <c r="AN192" i="2"/>
  <c r="AN793" i="2"/>
  <c r="AN768" i="2"/>
  <c r="AN738" i="2"/>
  <c r="AN677" i="2"/>
  <c r="AN247" i="2"/>
  <c r="AN554" i="2"/>
  <c r="AN458" i="2"/>
  <c r="AN438" i="2"/>
  <c r="AN332" i="2"/>
  <c r="AN300" i="2"/>
  <c r="AN250" i="2"/>
  <c r="AO399" i="2"/>
  <c r="AN340" i="2"/>
  <c r="AN272" i="2"/>
  <c r="AO30" i="2"/>
  <c r="AO641" i="2"/>
  <c r="AO335" i="2"/>
  <c r="AN226" i="2"/>
  <c r="AN104" i="2"/>
  <c r="AN33" i="2"/>
  <c r="AN130" i="2"/>
  <c r="AN88" i="2"/>
  <c r="AN66" i="2"/>
  <c r="AN17" i="2"/>
  <c r="AN20" i="2"/>
  <c r="AN507" i="2"/>
  <c r="AN51" i="2"/>
  <c r="AN382" i="2"/>
  <c r="AN697" i="2"/>
  <c r="AN646" i="2"/>
  <c r="AN517" i="2"/>
  <c r="AN764" i="2"/>
  <c r="AN535" i="2"/>
  <c r="AN628" i="2"/>
  <c r="AN594" i="2"/>
  <c r="AN393" i="2"/>
  <c r="AN358" i="2"/>
  <c r="AN347" i="2"/>
  <c r="AN280" i="2"/>
  <c r="AN370" i="2"/>
  <c r="AN268" i="2"/>
  <c r="AN246" i="2"/>
  <c r="AO206" i="2"/>
  <c r="AO159" i="2"/>
  <c r="AO191" i="2"/>
  <c r="AO164" i="2"/>
  <c r="AO48" i="2"/>
  <c r="AO797" i="2"/>
  <c r="AO44" i="2"/>
  <c r="AO811" i="2"/>
  <c r="AO801" i="2"/>
  <c r="AO55" i="2"/>
  <c r="AO28" i="2"/>
  <c r="AO716" i="2"/>
  <c r="AO696" i="2"/>
  <c r="AO560" i="2"/>
  <c r="AO531" i="2"/>
  <c r="AO550" i="2"/>
  <c r="AO613" i="2"/>
  <c r="AN118" i="2"/>
  <c r="AN755" i="2"/>
  <c r="AN183" i="2"/>
  <c r="AN100" i="2"/>
  <c r="AN68" i="2"/>
  <c r="AN36" i="2"/>
  <c r="AN473" i="2"/>
  <c r="AN729" i="2"/>
  <c r="AN288" i="2"/>
  <c r="AN732" i="2"/>
  <c r="AN602" i="2"/>
  <c r="AN636" i="2"/>
  <c r="AN603" i="2"/>
  <c r="AN428" i="2"/>
  <c r="AN631" i="2"/>
  <c r="AN593" i="2"/>
  <c r="AN610" i="2"/>
  <c r="AN474" i="2"/>
  <c r="AN378" i="2"/>
  <c r="AN308" i="2"/>
  <c r="AN258" i="2"/>
  <c r="AN361" i="2"/>
  <c r="AN236" i="2"/>
  <c r="AO122" i="2"/>
  <c r="AO232" i="2"/>
  <c r="AO268" i="2"/>
  <c r="AO535" i="2"/>
  <c r="AO624" i="2"/>
  <c r="AO600" i="2"/>
  <c r="AO118" i="2"/>
  <c r="AO231" i="2"/>
  <c r="AO221" i="2"/>
  <c r="AO146" i="2"/>
  <c r="AO151" i="2"/>
  <c r="AO89" i="2"/>
  <c r="AO734" i="2"/>
  <c r="AO655" i="2"/>
  <c r="AO615" i="2"/>
  <c r="AO642" i="2"/>
  <c r="AO719" i="2"/>
  <c r="AO659" i="2"/>
  <c r="AO566" i="2"/>
  <c r="AO501" i="2"/>
  <c r="AO449" i="2"/>
  <c r="AO303" i="2"/>
  <c r="AO410" i="2"/>
  <c r="AO394" i="2"/>
  <c r="AO439" i="2"/>
  <c r="AO513" i="2"/>
  <c r="AO452" i="2"/>
  <c r="AO436" i="2"/>
  <c r="AO470" i="2"/>
  <c r="AO448" i="2"/>
  <c r="AN151" i="2"/>
  <c r="AN103" i="2"/>
  <c r="AN77" i="2"/>
  <c r="AN817" i="2"/>
  <c r="AN28" i="2"/>
  <c r="AN819" i="2"/>
  <c r="AN71" i="2"/>
  <c r="AN61" i="2"/>
  <c r="AN478" i="2"/>
  <c r="AN164" i="2"/>
  <c r="AN44" i="2"/>
  <c r="AN769" i="2"/>
  <c r="AN801" i="2"/>
  <c r="AN775" i="2"/>
  <c r="AN759" i="2"/>
  <c r="AN743" i="2"/>
  <c r="AN727" i="2"/>
  <c r="AN744" i="2"/>
  <c r="AN695" i="2"/>
  <c r="AN674" i="2"/>
  <c r="AN633" i="2"/>
  <c r="AN581" i="2"/>
  <c r="AN538" i="2"/>
  <c r="AN511" i="2"/>
  <c r="AN479" i="2"/>
  <c r="AN642" i="2"/>
  <c r="AN625" i="2"/>
  <c r="AN326" i="2"/>
  <c r="AN301" i="2"/>
  <c r="AN235" i="2"/>
  <c r="AN422" i="2"/>
  <c r="AN292" i="2"/>
  <c r="AN394" i="2"/>
  <c r="AN330" i="2"/>
  <c r="AN281" i="2"/>
  <c r="AO70" i="2"/>
  <c r="AO154" i="2"/>
  <c r="AO289" i="2"/>
  <c r="AO693" i="2"/>
  <c r="AO699" i="2"/>
  <c r="AO326" i="2"/>
  <c r="AO527" i="2"/>
  <c r="AO707" i="2"/>
  <c r="AO467" i="2"/>
  <c r="AO691" i="2"/>
  <c r="AO713" i="2"/>
  <c r="AO186" i="2"/>
  <c r="AO182" i="2"/>
  <c r="AO157" i="2"/>
  <c r="AO112" i="2"/>
  <c r="AO106" i="2"/>
  <c r="AO66" i="2"/>
  <c r="AO790" i="2"/>
  <c r="AO169" i="2"/>
  <c r="AO134" i="2"/>
  <c r="AO125" i="2"/>
  <c r="AO46" i="2"/>
  <c r="AO782" i="2"/>
  <c r="AO752" i="2"/>
  <c r="AO736" i="2"/>
  <c r="AO809" i="2"/>
  <c r="AO788" i="2"/>
  <c r="AO60" i="2"/>
  <c r="AO724" i="2"/>
  <c r="AO710" i="2"/>
  <c r="AO697" i="2"/>
  <c r="AO588" i="2"/>
  <c r="AO683" i="2"/>
  <c r="AO607" i="2"/>
  <c r="AO504" i="2"/>
  <c r="AO528" i="2"/>
  <c r="AO420" i="2"/>
  <c r="AO447" i="2"/>
  <c r="AO570" i="2"/>
  <c r="AO489" i="2"/>
  <c r="AO468" i="2"/>
  <c r="AO364" i="2"/>
  <c r="AO373" i="2"/>
  <c r="AO237" i="2"/>
  <c r="AN599" i="2"/>
  <c r="AO183" i="2"/>
  <c r="AO612" i="2"/>
  <c r="AO523" i="2"/>
  <c r="AO341" i="2"/>
  <c r="AO245" i="2"/>
  <c r="AO5" i="2"/>
  <c r="AN237" i="2"/>
  <c r="AN312" i="2"/>
  <c r="AO553" i="2"/>
  <c r="AO715" i="2"/>
  <c r="AO196" i="2"/>
  <c r="AO124" i="2"/>
  <c r="AO117" i="2"/>
  <c r="AO87" i="2"/>
  <c r="AO21" i="2"/>
  <c r="AO10" i="2"/>
  <c r="AO572" i="2"/>
  <c r="AO596" i="2"/>
  <c r="AO665" i="2"/>
  <c r="AO577" i="2"/>
  <c r="AO625" i="2"/>
  <c r="AO491" i="2"/>
  <c r="AO419" i="2"/>
  <c r="AO261" i="2"/>
  <c r="AO321" i="2"/>
  <c r="AO317" i="2"/>
  <c r="AN541" i="2"/>
  <c r="AO519" i="2"/>
  <c r="AO551" i="2"/>
  <c r="AO140" i="2"/>
  <c r="AO26" i="2"/>
  <c r="AO276" i="2"/>
  <c r="AO294" i="2"/>
  <c r="AO284" i="2"/>
  <c r="AO351" i="2"/>
  <c r="AN203" i="2"/>
  <c r="AN191" i="2"/>
  <c r="AN598" i="2"/>
  <c r="AN760" i="2"/>
  <c r="AN366" i="2"/>
  <c r="AN262" i="2"/>
  <c r="AO189" i="2"/>
  <c r="AO102" i="2"/>
  <c r="AO546" i="2"/>
  <c r="AO374" i="2"/>
  <c r="AO269" i="2"/>
  <c r="AN678" i="2"/>
  <c r="AN682" i="2"/>
  <c r="AN550" i="2"/>
  <c r="AN488" i="2"/>
  <c r="AN462" i="2"/>
  <c r="AN401" i="2"/>
  <c r="AN276" i="2"/>
  <c r="AN345" i="2"/>
  <c r="AN295" i="2"/>
  <c r="AO188" i="2"/>
  <c r="AO128" i="2"/>
  <c r="AO760" i="2"/>
  <c r="AO763" i="2"/>
  <c r="AO576" i="2"/>
  <c r="AO515" i="2"/>
  <c r="AO538" i="2"/>
  <c r="AO310" i="2"/>
  <c r="AO242" i="2"/>
  <c r="AO402" i="2"/>
  <c r="AO324" i="2"/>
  <c r="AN337" i="2"/>
  <c r="AN814" i="2"/>
  <c r="AN78" i="2"/>
  <c r="AN467" i="2"/>
  <c r="AN217" i="2"/>
  <c r="AN179" i="2"/>
  <c r="AN57" i="2"/>
  <c r="AN463" i="2"/>
  <c r="AN770" i="2"/>
  <c r="AN521" i="2"/>
  <c r="AN487" i="2"/>
  <c r="AN689" i="2"/>
  <c r="AN513" i="2"/>
  <c r="AN443" i="2"/>
  <c r="AN123" i="2"/>
  <c r="AN714" i="2"/>
  <c r="AN182" i="2"/>
  <c r="AN174" i="2"/>
  <c r="AN129" i="2"/>
  <c r="AN84" i="2"/>
  <c r="AN43" i="2"/>
  <c r="AN14" i="2"/>
  <c r="AN107" i="2"/>
  <c r="AN82" i="2"/>
  <c r="AN820" i="2"/>
  <c r="AN204" i="2"/>
  <c r="AN58" i="2"/>
  <c r="AN189" i="2"/>
  <c r="AN111" i="2"/>
  <c r="AN65" i="2"/>
  <c r="AN647" i="2"/>
  <c r="AN469" i="2"/>
  <c r="AN329" i="2"/>
  <c r="AN510" i="2"/>
  <c r="AN799" i="2"/>
  <c r="AN685" i="2"/>
  <c r="AN597" i="2"/>
  <c r="AN317" i="2"/>
  <c r="AN615" i="2"/>
  <c r="AN525" i="2"/>
  <c r="AN547" i="2"/>
  <c r="AN267" i="2"/>
  <c r="AN357" i="2"/>
  <c r="AN334" i="2"/>
  <c r="AN451" i="2"/>
  <c r="AN434" i="2"/>
  <c r="AN410" i="2"/>
  <c r="AN232" i="2"/>
  <c r="AN165" i="2"/>
  <c r="AN128" i="2"/>
  <c r="AN27" i="2"/>
  <c r="AN812" i="2"/>
  <c r="AN659" i="2"/>
  <c r="AN672" i="2"/>
  <c r="AN630" i="2"/>
  <c r="AN564" i="2"/>
  <c r="AN619" i="2"/>
  <c r="AN499" i="2"/>
  <c r="AN355" i="2"/>
  <c r="AN290" i="2"/>
  <c r="AN162" i="2"/>
  <c r="AN815" i="2"/>
  <c r="AN213" i="2"/>
  <c r="AN41" i="2"/>
  <c r="AN587" i="2"/>
  <c r="AN782" i="2"/>
  <c r="AN709" i="2"/>
  <c r="AN671" i="2"/>
  <c r="AN526" i="2"/>
  <c r="AN249" i="2"/>
  <c r="AN4" i="2"/>
  <c r="AN40" i="2"/>
  <c r="AN223" i="2"/>
  <c r="AN779" i="2"/>
  <c r="AN207" i="2"/>
  <c r="AN143" i="2"/>
  <c r="AN119" i="2"/>
  <c r="AN32" i="2"/>
  <c r="AN668" i="2"/>
  <c r="AN101" i="2"/>
  <c r="AN456" i="2"/>
  <c r="AN180" i="2"/>
  <c r="AN141" i="2"/>
  <c r="AN93" i="2"/>
  <c r="AN813" i="2"/>
  <c r="AN783" i="2"/>
  <c r="AN696" i="2"/>
  <c r="AN522" i="2"/>
  <c r="AN776" i="2"/>
  <c r="AN711" i="2"/>
  <c r="AN699" i="2"/>
  <c r="AN662" i="2"/>
  <c r="AN399" i="2"/>
  <c r="AN565" i="2"/>
  <c r="AN455" i="2"/>
  <c r="AN248" i="2"/>
  <c r="AN609" i="2"/>
  <c r="AN579" i="2"/>
  <c r="AN500" i="2"/>
  <c r="AN457" i="2"/>
  <c r="AN606" i="2"/>
  <c r="AN574" i="2"/>
  <c r="AN545" i="2"/>
  <c r="AN359" i="2"/>
  <c r="AN441" i="2"/>
  <c r="AN273" i="2"/>
  <c r="AN374" i="2"/>
  <c r="AN346" i="2"/>
  <c r="AN423" i="2"/>
  <c r="AN381" i="2"/>
  <c r="AN322" i="2"/>
  <c r="AN256" i="2"/>
  <c r="AO193" i="2"/>
  <c r="AO108" i="2"/>
  <c r="AO200" i="2"/>
  <c r="AO820" i="2"/>
  <c r="AO279" i="2"/>
  <c r="AO110" i="2"/>
  <c r="AO116" i="2"/>
  <c r="AO220" i="2"/>
  <c r="AO219" i="2"/>
  <c r="AO204" i="2"/>
  <c r="AO167" i="2"/>
  <c r="AO43" i="2"/>
  <c r="AO64" i="2"/>
  <c r="AO775" i="2"/>
  <c r="AO762" i="2"/>
  <c r="AO63" i="2"/>
  <c r="AO743" i="2"/>
  <c r="AO24" i="2"/>
  <c r="AO738" i="2"/>
  <c r="AO661" i="2"/>
  <c r="AO569" i="2"/>
  <c r="AO500" i="2"/>
  <c r="AO742" i="2"/>
  <c r="AO704" i="2"/>
  <c r="AO663" i="2"/>
  <c r="AO539" i="2"/>
  <c r="AO679" i="2"/>
  <c r="AO650" i="2"/>
  <c r="AO597" i="2"/>
  <c r="AO477" i="2"/>
  <c r="AN508" i="2"/>
  <c r="AN166" i="2"/>
  <c r="AN96" i="2"/>
  <c r="AN62" i="2"/>
  <c r="AN229" i="2"/>
  <c r="AN194" i="2"/>
  <c r="AN134" i="2"/>
  <c r="AN98" i="2"/>
  <c r="AN47" i="2"/>
  <c r="AN132" i="2"/>
  <c r="AN206" i="2"/>
  <c r="AN158" i="2"/>
  <c r="AN76" i="2"/>
  <c r="AN15" i="2"/>
  <c r="AN421" i="2"/>
  <c r="AN680" i="2"/>
  <c r="AN578" i="2"/>
  <c r="AN791" i="2"/>
  <c r="AN728" i="2"/>
  <c r="AN658" i="2"/>
  <c r="AN540" i="2"/>
  <c r="AN252" i="2"/>
  <c r="AN758" i="2"/>
  <c r="AN726" i="2"/>
  <c r="AN713" i="2"/>
  <c r="AN638" i="2"/>
  <c r="AN519" i="2"/>
  <c r="AN600" i="2"/>
  <c r="AN495" i="2"/>
  <c r="AN624" i="2"/>
  <c r="AN591" i="2"/>
  <c r="AN563" i="2"/>
  <c r="AN516" i="2"/>
  <c r="AN484" i="2"/>
  <c r="AN558" i="2"/>
  <c r="AN524" i="2"/>
  <c r="AN504" i="2"/>
  <c r="AN471" i="2"/>
  <c r="AN424" i="2"/>
  <c r="AN244" i="2"/>
  <c r="AN425" i="2"/>
  <c r="AN350" i="2"/>
  <c r="AN289" i="2"/>
  <c r="AN263" i="2"/>
  <c r="AN387" i="2"/>
  <c r="AN324" i="2"/>
  <c r="AN253" i="2"/>
  <c r="AN311" i="2"/>
  <c r="AN245" i="2"/>
  <c r="AO29" i="2"/>
  <c r="AO203" i="2"/>
  <c r="AO414" i="2"/>
  <c r="AO533" i="2"/>
  <c r="AO322" i="2"/>
  <c r="AO428" i="2"/>
  <c r="AO618" i="2"/>
  <c r="AO629" i="2"/>
  <c r="AO592" i="2"/>
  <c r="AO192" i="2"/>
  <c r="AO143" i="2"/>
  <c r="AO225" i="2"/>
  <c r="AO132" i="2"/>
  <c r="AO156" i="2"/>
  <c r="AO6" i="2"/>
  <c r="AO769" i="2"/>
  <c r="AO819" i="2"/>
  <c r="AO756" i="2"/>
  <c r="AO727" i="2"/>
  <c r="AO34" i="2"/>
  <c r="AO789" i="2"/>
  <c r="AO754" i="2"/>
  <c r="AO720" i="2"/>
  <c r="AO733" i="2"/>
  <c r="AO670" i="2"/>
  <c r="AO516" i="2"/>
  <c r="AO755" i="2"/>
  <c r="AO723" i="2"/>
  <c r="AO694" i="2"/>
  <c r="AO676" i="2"/>
  <c r="AO644" i="2"/>
  <c r="AO557" i="2"/>
  <c r="AO511" i="2"/>
  <c r="AO673" i="2"/>
  <c r="AO614" i="2"/>
  <c r="AO488" i="2"/>
  <c r="AO684" i="2"/>
  <c r="AO584" i="2"/>
  <c r="AO563" i="2"/>
  <c r="AO509" i="2"/>
  <c r="AO464" i="2"/>
  <c r="AO433" i="2"/>
  <c r="AO540" i="2"/>
  <c r="AO353" i="2"/>
  <c r="AO327" i="2"/>
  <c r="AO282" i="2"/>
  <c r="AO251" i="2"/>
  <c r="AO316" i="2"/>
  <c r="AO280" i="2"/>
  <c r="AO378" i="2"/>
  <c r="AO356" i="2"/>
  <c r="AO266" i="2"/>
  <c r="AO233" i="2"/>
  <c r="AO332" i="2"/>
  <c r="AO312" i="2"/>
  <c r="AO259" i="2"/>
  <c r="AO479" i="2"/>
  <c r="AO417" i="2"/>
  <c r="AO559" i="2"/>
  <c r="AO502" i="2"/>
  <c r="AO446" i="2"/>
  <c r="AO458" i="2"/>
  <c r="AO260" i="2"/>
  <c r="AO300" i="2"/>
  <c r="AO346" i="2"/>
  <c r="AO377" i="2"/>
  <c r="AO4" i="2"/>
  <c r="AN146" i="2"/>
  <c r="AN90" i="2"/>
  <c r="AN60" i="2"/>
  <c r="AN30" i="2"/>
  <c r="AN811" i="2"/>
  <c r="AN705" i="2"/>
  <c r="AN200" i="2"/>
  <c r="AN188" i="2"/>
  <c r="AN181" i="2"/>
  <c r="AN173" i="2"/>
  <c r="AN149" i="2"/>
  <c r="AN122" i="2"/>
  <c r="AN108" i="2"/>
  <c r="AN94" i="2"/>
  <c r="AN70" i="2"/>
  <c r="AN35" i="2"/>
  <c r="AN26" i="2"/>
  <c r="AN12" i="2"/>
  <c r="AN771" i="2"/>
  <c r="AN650" i="2"/>
  <c r="AN461" i="2"/>
  <c r="AN148" i="2"/>
  <c r="AN59" i="2"/>
  <c r="AN225" i="2"/>
  <c r="AN202" i="2"/>
  <c r="AN142" i="2"/>
  <c r="AN116" i="2"/>
  <c r="AN91" i="2"/>
  <c r="AN69" i="2"/>
  <c r="AN56" i="2"/>
  <c r="AN39" i="2"/>
  <c r="AN8" i="2"/>
  <c r="AN818" i="2"/>
  <c r="AN720" i="2"/>
  <c r="AN604" i="2"/>
  <c r="AN195" i="2"/>
  <c r="AN124" i="2"/>
  <c r="AN97" i="2"/>
  <c r="AN665" i="2"/>
  <c r="AN228" i="2"/>
  <c r="AN215" i="2"/>
  <c r="AN198" i="2"/>
  <c r="AN186" i="2"/>
  <c r="AN171" i="2"/>
  <c r="AN163" i="2"/>
  <c r="AN153" i="2"/>
  <c r="AN133" i="2"/>
  <c r="AN110" i="2"/>
  <c r="AN92" i="2"/>
  <c r="AN73" i="2"/>
  <c r="AN42" i="2"/>
  <c r="AN23" i="2"/>
  <c r="AN10" i="2"/>
  <c r="AN807" i="2"/>
  <c r="AN407" i="2"/>
  <c r="AN796" i="2"/>
  <c r="AN773" i="2"/>
  <c r="AN757" i="2"/>
  <c r="AN741" i="2"/>
  <c r="AN725" i="2"/>
  <c r="AN703" i="2"/>
  <c r="AN691" i="2"/>
  <c r="AN627" i="2"/>
  <c r="AN492" i="2"/>
  <c r="AN305" i="2"/>
  <c r="AN803" i="2"/>
  <c r="AN789" i="2"/>
  <c r="AN754" i="2"/>
  <c r="AN722" i="2"/>
  <c r="AN692" i="2"/>
  <c r="AN681" i="2"/>
  <c r="AN673" i="2"/>
  <c r="AN657" i="2"/>
  <c r="AN617" i="2"/>
  <c r="AN528" i="2"/>
  <c r="AN808" i="2"/>
  <c r="AN792" i="2"/>
  <c r="AN767" i="2"/>
  <c r="AN751" i="2"/>
  <c r="AN735" i="2"/>
  <c r="AN719" i="2"/>
  <c r="AN710" i="2"/>
  <c r="AN693" i="2"/>
  <c r="AN661" i="2"/>
  <c r="AN637" i="2"/>
  <c r="AN596" i="2"/>
  <c r="AN501" i="2"/>
  <c r="AN398" i="2"/>
  <c r="AN316" i="2"/>
  <c r="AN613" i="2"/>
  <c r="AN595" i="2"/>
  <c r="AN580" i="2"/>
  <c r="AN549" i="2"/>
  <c r="AN534" i="2"/>
  <c r="AN505" i="2"/>
  <c r="AN489" i="2"/>
  <c r="AN472" i="2"/>
  <c r="AN453" i="2"/>
  <c r="AN400" i="2"/>
  <c r="AN586" i="2"/>
  <c r="AN570" i="2"/>
  <c r="AN529" i="2"/>
  <c r="AN515" i="2"/>
  <c r="AN483" i="2"/>
  <c r="AN454" i="2"/>
  <c r="AN352" i="2"/>
  <c r="AN259" i="2"/>
  <c r="AN641" i="2"/>
  <c r="AN605" i="2"/>
  <c r="AN589" i="2"/>
  <c r="AN573" i="2"/>
  <c r="AN557" i="2"/>
  <c r="AN518" i="2"/>
  <c r="AN503" i="2"/>
  <c r="AN470" i="2"/>
  <c r="AN419" i="2"/>
  <c r="AN339" i="2"/>
  <c r="AN269" i="2"/>
  <c r="AN239" i="2"/>
  <c r="AN420" i="2"/>
  <c r="AN404" i="2"/>
  <c r="AN388" i="2"/>
  <c r="AN367" i="2"/>
  <c r="AN348" i="2"/>
  <c r="AN285" i="2"/>
  <c r="AN270" i="2"/>
  <c r="AN234" i="2"/>
  <c r="AN416" i="2"/>
  <c r="AN392" i="2"/>
  <c r="AN385" i="2"/>
  <c r="AN372" i="2"/>
  <c r="AN353" i="2"/>
  <c r="AN251" i="2"/>
  <c r="AN450" i="2"/>
  <c r="AN431" i="2"/>
  <c r="AN417" i="2"/>
  <c r="AN405" i="2"/>
  <c r="AN389" i="2"/>
  <c r="AN373" i="2"/>
  <c r="AN365" i="2"/>
  <c r="AN343" i="2"/>
  <c r="AN321" i="2"/>
  <c r="AN277" i="2"/>
  <c r="AN261" i="2"/>
  <c r="AN254" i="2"/>
  <c r="AO104" i="2"/>
  <c r="AO57" i="2"/>
  <c r="AO120" i="2"/>
  <c r="AO72" i="2"/>
  <c r="AO253" i="2"/>
  <c r="AO291" i="2"/>
  <c r="AO53" i="2"/>
  <c r="AO152" i="2"/>
  <c r="AO424" i="2"/>
  <c r="AO453" i="2"/>
  <c r="AO525" i="2"/>
  <c r="AO554" i="2"/>
  <c r="AO822" i="2"/>
  <c r="AO376" i="2"/>
  <c r="AO543" i="2"/>
  <c r="AO630" i="2"/>
  <c r="AO709" i="2"/>
  <c r="AO685" i="2"/>
  <c r="AO359" i="2"/>
  <c r="AO465" i="2"/>
  <c r="AO776" i="2"/>
  <c r="AO422" i="2"/>
  <c r="AO545" i="2"/>
  <c r="AO798" i="2"/>
  <c r="AO784" i="2"/>
  <c r="AO215" i="2"/>
  <c r="AO176" i="2"/>
  <c r="AO135" i="2"/>
  <c r="AO179" i="2"/>
  <c r="AO172" i="2"/>
  <c r="AO111" i="2"/>
  <c r="AO224" i="2"/>
  <c r="AO180" i="2"/>
  <c r="AO208" i="2"/>
  <c r="AO101" i="2"/>
  <c r="AO223" i="2"/>
  <c r="AO209" i="2"/>
  <c r="AO184" i="2"/>
  <c r="AO153" i="2"/>
  <c r="AO130" i="2"/>
  <c r="AO93" i="2"/>
  <c r="AO217" i="2"/>
  <c r="AO197" i="2"/>
  <c r="AO166" i="2"/>
  <c r="AO136" i="2"/>
  <c r="AO123" i="2"/>
  <c r="AO83" i="2"/>
  <c r="AO51" i="2"/>
  <c r="AO31" i="2"/>
  <c r="AO17" i="2"/>
  <c r="AO781" i="2"/>
  <c r="AO721" i="2"/>
  <c r="AO168" i="2"/>
  <c r="AO114" i="2"/>
  <c r="AO97" i="2"/>
  <c r="AO45" i="2"/>
  <c r="AO796" i="2"/>
  <c r="AO770" i="2"/>
  <c r="AO745" i="2"/>
  <c r="AO729" i="2"/>
  <c r="AO62" i="2"/>
  <c r="AO47" i="2"/>
  <c r="AO8" i="2"/>
  <c r="AO817" i="2"/>
  <c r="AO807" i="2"/>
  <c r="AO795" i="2"/>
  <c r="AO773" i="2"/>
  <c r="AO764" i="2"/>
  <c r="AO84" i="2"/>
  <c r="AO68" i="2"/>
  <c r="AO58" i="2"/>
  <c r="AO42" i="2"/>
  <c r="AO33" i="2"/>
  <c r="AO818" i="2"/>
  <c r="AO810" i="2"/>
  <c r="AO802" i="2"/>
  <c r="AO794" i="2"/>
  <c r="AO787" i="2"/>
  <c r="AO758" i="2"/>
  <c r="AO741" i="2"/>
  <c r="AO732" i="2"/>
  <c r="AO669" i="2"/>
  <c r="AO646" i="2"/>
  <c r="AO637" i="2"/>
  <c r="AO731" i="2"/>
  <c r="AO718" i="2"/>
  <c r="AO711" i="2"/>
  <c r="AO702" i="2"/>
  <c r="AO692" i="2"/>
  <c r="AO652" i="2"/>
  <c r="AO639" i="2"/>
  <c r="AO601" i="2"/>
  <c r="AO591" i="2"/>
  <c r="AO573" i="2"/>
  <c r="AO549" i="2"/>
  <c r="AO503" i="2"/>
  <c r="AO658" i="2"/>
  <c r="AO649" i="2"/>
  <c r="AO564" i="2"/>
  <c r="AO537" i="2"/>
  <c r="AO521" i="2"/>
  <c r="AO722" i="2"/>
  <c r="AO675" i="2"/>
  <c r="AO643" i="2"/>
  <c r="AO628" i="2"/>
  <c r="AO619" i="2"/>
  <c r="AO581" i="2"/>
  <c r="AO507" i="2"/>
  <c r="AO582" i="2"/>
  <c r="AO571" i="2"/>
  <c r="AO536" i="2"/>
  <c r="AO526" i="2"/>
  <c r="AO498" i="2"/>
  <c r="AO485" i="2"/>
  <c r="AO454" i="2"/>
  <c r="AO442" i="2"/>
  <c r="AO435" i="2"/>
  <c r="AO487" i="2"/>
  <c r="AO456" i="2"/>
  <c r="AO444" i="2"/>
  <c r="AO431" i="2"/>
  <c r="AO567" i="2"/>
  <c r="AO532" i="2"/>
  <c r="AO497" i="2"/>
  <c r="AO478" i="2"/>
  <c r="AO445" i="2"/>
  <c r="AO476" i="2"/>
  <c r="AO466" i="2"/>
  <c r="AO405" i="2"/>
  <c r="AO384" i="2"/>
  <c r="AO363" i="2"/>
  <c r="AO349" i="2"/>
  <c r="AO318" i="2"/>
  <c r="AO296" i="2"/>
  <c r="AO281" i="2"/>
  <c r="AO412" i="2"/>
  <c r="AO398" i="2"/>
  <c r="AO365" i="2"/>
  <c r="AO340" i="2"/>
  <c r="AO315" i="2"/>
  <c r="AO299" i="2"/>
  <c r="AO263" i="2"/>
  <c r="AO250" i="2"/>
  <c r="AO396" i="2"/>
  <c r="AO355" i="2"/>
  <c r="AO331" i="2"/>
  <c r="AO264" i="2"/>
  <c r="AO248" i="2"/>
  <c r="AO238" i="2"/>
  <c r="AO385" i="2"/>
  <c r="AO360" i="2"/>
  <c r="AO342" i="2"/>
  <c r="AO311" i="2"/>
  <c r="AO306" i="2"/>
  <c r="AO257" i="2"/>
  <c r="AN139" i="2"/>
  <c r="AN114" i="2"/>
  <c r="AN83" i="2"/>
  <c r="AN48" i="2"/>
  <c r="AN25" i="2"/>
  <c r="AN730" i="2"/>
  <c r="AN700" i="2"/>
  <c r="AN227" i="2"/>
  <c r="AN219" i="2"/>
  <c r="AN196" i="2"/>
  <c r="AN187" i="2"/>
  <c r="AN178" i="2"/>
  <c r="AN170" i="2"/>
  <c r="AN145" i="2"/>
  <c r="AN121" i="2"/>
  <c r="AN105" i="2"/>
  <c r="AN87" i="2"/>
  <c r="AN64" i="2"/>
  <c r="AN50" i="2"/>
  <c r="AN34" i="2"/>
  <c r="AN24" i="2"/>
  <c r="AN11" i="2"/>
  <c r="AN810" i="2"/>
  <c r="AN737" i="2"/>
  <c r="AN649" i="2"/>
  <c r="AN205" i="2"/>
  <c r="AN140" i="2"/>
  <c r="AN752" i="2"/>
  <c r="AN220" i="2"/>
  <c r="AN201" i="2"/>
  <c r="AN156" i="2"/>
  <c r="AN136" i="2"/>
  <c r="AN127" i="2"/>
  <c r="AN109" i="2"/>
  <c r="AN89" i="2"/>
  <c r="AN75" i="2"/>
  <c r="AN67" i="2"/>
  <c r="AN55" i="2"/>
  <c r="AN38" i="2"/>
  <c r="AN19" i="2"/>
  <c r="AN7" i="2"/>
  <c r="AN762" i="2"/>
  <c r="AN683" i="2"/>
  <c r="AN546" i="2"/>
  <c r="AN147" i="2"/>
  <c r="AN117" i="2"/>
  <c r="AN95" i="2"/>
  <c r="AN31" i="2"/>
  <c r="AN790" i="2"/>
  <c r="AN576" i="2"/>
  <c r="AN224" i="2"/>
  <c r="AN209" i="2"/>
  <c r="AN216" i="2"/>
  <c r="AN197" i="2"/>
  <c r="AN176" i="2"/>
  <c r="AN168" i="2"/>
  <c r="AN161" i="2"/>
  <c r="AN152" i="2"/>
  <c r="AN125" i="2"/>
  <c r="AN102" i="2"/>
  <c r="AN86" i="2"/>
  <c r="AN72" i="2"/>
  <c r="AN54" i="2"/>
  <c r="AN22" i="2"/>
  <c r="AN821" i="2"/>
  <c r="AN797" i="2"/>
  <c r="AN746" i="2"/>
  <c r="AN652" i="2"/>
  <c r="AN341" i="2"/>
  <c r="AN795" i="2"/>
  <c r="AN780" i="2"/>
  <c r="AN772" i="2"/>
  <c r="AN756" i="2"/>
  <c r="AN740" i="2"/>
  <c r="AN724" i="2"/>
  <c r="AN701" i="2"/>
  <c r="AN670" i="2"/>
  <c r="AN654" i="2"/>
  <c r="AN626" i="2"/>
  <c r="AN560" i="2"/>
  <c r="AN491" i="2"/>
  <c r="AN426" i="2"/>
  <c r="AN304" i="2"/>
  <c r="AN798" i="2"/>
  <c r="AN786" i="2"/>
  <c r="AN763" i="2"/>
  <c r="AN747" i="2"/>
  <c r="AN731" i="2"/>
  <c r="AN715" i="2"/>
  <c r="AN702" i="2"/>
  <c r="AN679" i="2"/>
  <c r="AN667" i="2"/>
  <c r="AN651" i="2"/>
  <c r="AN635" i="2"/>
  <c r="AN523" i="2"/>
  <c r="AN475" i="2"/>
  <c r="AN804" i="2"/>
  <c r="AN765" i="2"/>
  <c r="AN749" i="2"/>
  <c r="AN733" i="2"/>
  <c r="AN717" i="2"/>
  <c r="AN690" i="2"/>
  <c r="AN655" i="2"/>
  <c r="AN611" i="2"/>
  <c r="AN571" i="2"/>
  <c r="AN494" i="2"/>
  <c r="AN369" i="2"/>
  <c r="AN643" i="2"/>
  <c r="AN620" i="2"/>
  <c r="AN608" i="2"/>
  <c r="AN592" i="2"/>
  <c r="AN575" i="2"/>
  <c r="AN559" i="2"/>
  <c r="AN544" i="2"/>
  <c r="AN532" i="2"/>
  <c r="AN514" i="2"/>
  <c r="AN498" i="2"/>
  <c r="AN482" i="2"/>
  <c r="AN468" i="2"/>
  <c r="AN429" i="2"/>
  <c r="AN379" i="2"/>
  <c r="AN634" i="2"/>
  <c r="AN614" i="2"/>
  <c r="AN585" i="2"/>
  <c r="AN551" i="2"/>
  <c r="AN537" i="2"/>
  <c r="AN509" i="2"/>
  <c r="AN493" i="2"/>
  <c r="AN477" i="2"/>
  <c r="AN439" i="2"/>
  <c r="AN336" i="2"/>
  <c r="AN238" i="2"/>
  <c r="AN629" i="2"/>
  <c r="AN616" i="2"/>
  <c r="AN601" i="2"/>
  <c r="AN588" i="2"/>
  <c r="AN572" i="2"/>
  <c r="AN556" i="2"/>
  <c r="AN536" i="2"/>
  <c r="AN497" i="2"/>
  <c r="AN481" i="2"/>
  <c r="AN466" i="2"/>
  <c r="AN448" i="2"/>
  <c r="AN414" i="2"/>
  <c r="AN338" i="2"/>
  <c r="AN309" i="2"/>
  <c r="AN264" i="2"/>
  <c r="AN437" i="2"/>
  <c r="AN418" i="2"/>
  <c r="AN403" i="2"/>
  <c r="AN383" i="2"/>
  <c r="AN360" i="2"/>
  <c r="AN354" i="2"/>
  <c r="AN315" i="2"/>
  <c r="AN284" i="2"/>
  <c r="AN266" i="2"/>
  <c r="AN241" i="2"/>
  <c r="AN452" i="2"/>
  <c r="AN440" i="2"/>
  <c r="AN413" i="2"/>
  <c r="AN391" i="2"/>
  <c r="AN380" i="2"/>
  <c r="AN368" i="2"/>
  <c r="AN349" i="2"/>
  <c r="AN333" i="2"/>
  <c r="AN313" i="2"/>
  <c r="AN302" i="2"/>
  <c r="AN271" i="2"/>
  <c r="AN242" i="2"/>
  <c r="AN449" i="2"/>
  <c r="AN430" i="2"/>
  <c r="AN412" i="2"/>
  <c r="AN396" i="2"/>
  <c r="AN386" i="2"/>
  <c r="AN371" i="2"/>
  <c r="AN363" i="2"/>
  <c r="AN342" i="2"/>
  <c r="AN325" i="2"/>
  <c r="AN320" i="2"/>
  <c r="AN299" i="2"/>
  <c r="AN287" i="2"/>
  <c r="AN274" i="2"/>
  <c r="AN260" i="2"/>
  <c r="AN240" i="2"/>
  <c r="AO37" i="2"/>
  <c r="AO243" i="2"/>
  <c r="AO255" i="2"/>
  <c r="AO76" i="2"/>
  <c r="AO100" i="2"/>
  <c r="AO148" i="2"/>
  <c r="AO304" i="2"/>
  <c r="AO382" i="2"/>
  <c r="AO457" i="2"/>
  <c r="AO602" i="2"/>
  <c r="AO800" i="2"/>
  <c r="AO15" i="2"/>
  <c r="AO459" i="2"/>
  <c r="AO701" i="2"/>
  <c r="AO816" i="2"/>
  <c r="AO792" i="2"/>
  <c r="AO329" i="2"/>
  <c r="AO375" i="2"/>
  <c r="AO632" i="2"/>
  <c r="AO806" i="2"/>
  <c r="AO610" i="2"/>
  <c r="AO808" i="2"/>
  <c r="AO230" i="2"/>
  <c r="AO212" i="2"/>
  <c r="AO198" i="2"/>
  <c r="AO163" i="2"/>
  <c r="AO127" i="2"/>
  <c r="AO96" i="2"/>
  <c r="AO205" i="2"/>
  <c r="AO178" i="2"/>
  <c r="AO95" i="2"/>
  <c r="AO222" i="2"/>
  <c r="AO190" i="2"/>
  <c r="AO175" i="2"/>
  <c r="AO228" i="2"/>
  <c r="AO195" i="2"/>
  <c r="AO137" i="2"/>
  <c r="AO227" i="2"/>
  <c r="AO216" i="2"/>
  <c r="AO202" i="2"/>
  <c r="AO150" i="2"/>
  <c r="AO138" i="2"/>
  <c r="AO105" i="2"/>
  <c r="AO90" i="2"/>
  <c r="AO214" i="2"/>
  <c r="AO165" i="2"/>
  <c r="AO144" i="2"/>
  <c r="AO119" i="2"/>
  <c r="AO109" i="2"/>
  <c r="AO91" i="2"/>
  <c r="AO77" i="2"/>
  <c r="AO71" i="2"/>
  <c r="AO59" i="2"/>
  <c r="AO39" i="2"/>
  <c r="AO14" i="2"/>
  <c r="AO805" i="2"/>
  <c r="AO780" i="2"/>
  <c r="AO171" i="2"/>
  <c r="AO141" i="2"/>
  <c r="AO131" i="2"/>
  <c r="AO81" i="2"/>
  <c r="AO38" i="2"/>
  <c r="AO23" i="2"/>
  <c r="AO786" i="2"/>
  <c r="AO779" i="2"/>
  <c r="AO759" i="2"/>
  <c r="AO744" i="2"/>
  <c r="AO728" i="2"/>
  <c r="AO79" i="2"/>
  <c r="AO35" i="2"/>
  <c r="AO11" i="2"/>
  <c r="AO815" i="2"/>
  <c r="AO803" i="2"/>
  <c r="AO793" i="2"/>
  <c r="AO778" i="2"/>
  <c r="AO772" i="2"/>
  <c r="AO751" i="2"/>
  <c r="AO735" i="2"/>
  <c r="AO65" i="2"/>
  <c r="AO56" i="2"/>
  <c r="AO50" i="2"/>
  <c r="AO783" i="2"/>
  <c r="AO766" i="2"/>
  <c r="AO746" i="2"/>
  <c r="AO730" i="2"/>
  <c r="AO740" i="2"/>
  <c r="AO717" i="2"/>
  <c r="AO705" i="2"/>
  <c r="AO681" i="2"/>
  <c r="AO654" i="2"/>
  <c r="AO645" i="2"/>
  <c r="AO631" i="2"/>
  <c r="AO620" i="2"/>
  <c r="AO604" i="2"/>
  <c r="AO556" i="2"/>
  <c r="AO508" i="2"/>
  <c r="AO492" i="2"/>
  <c r="AO739" i="2"/>
  <c r="AO726" i="2"/>
  <c r="AO700" i="2"/>
  <c r="AO687" i="2"/>
  <c r="AO680" i="2"/>
  <c r="AO660" i="2"/>
  <c r="AO647" i="2"/>
  <c r="AO623" i="2"/>
  <c r="AO589" i="2"/>
  <c r="AO495" i="2"/>
  <c r="AO689" i="2"/>
  <c r="AO666" i="2"/>
  <c r="AO622" i="2"/>
  <c r="AO606" i="2"/>
  <c r="AO580" i="2"/>
  <c r="AO561" i="2"/>
  <c r="AO512" i="2"/>
  <c r="AO496" i="2"/>
  <c r="AO690" i="2"/>
  <c r="AO664" i="2"/>
  <c r="AO651" i="2"/>
  <c r="AO617" i="2"/>
  <c r="AO605" i="2"/>
  <c r="AO552" i="2"/>
  <c r="AO499" i="2"/>
  <c r="AO599" i="2"/>
  <c r="AO590" i="2"/>
  <c r="AO579" i="2"/>
  <c r="AO558" i="2"/>
  <c r="AO534" i="2"/>
  <c r="AO522" i="2"/>
  <c r="AO506" i="2"/>
  <c r="AO493" i="2"/>
  <c r="AO474" i="2"/>
  <c r="AO469" i="2"/>
  <c r="AO461" i="2"/>
  <c r="AO450" i="2"/>
  <c r="AO441" i="2"/>
  <c r="AO429" i="2"/>
  <c r="AO430" i="2"/>
  <c r="AO423" i="2"/>
  <c r="AO598" i="2"/>
  <c r="AO586" i="2"/>
  <c r="AO575" i="2"/>
  <c r="AO524" i="2"/>
  <c r="AO486" i="2"/>
  <c r="AO471" i="2"/>
  <c r="AO455" i="2"/>
  <c r="AO484" i="2"/>
  <c r="AO475" i="2"/>
  <c r="AO462" i="2"/>
  <c r="AO451" i="2"/>
  <c r="AO440" i="2"/>
  <c r="AO421" i="2"/>
  <c r="AO392" i="2"/>
  <c r="AO371" i="2"/>
  <c r="AO358" i="2"/>
  <c r="AO344" i="2"/>
  <c r="AO333" i="2"/>
  <c r="AO295" i="2"/>
  <c r="AO288" i="2"/>
  <c r="AO277" i="2"/>
  <c r="AO409" i="2"/>
  <c r="AO387" i="2"/>
  <c r="AO361" i="2"/>
  <c r="AO339" i="2"/>
  <c r="AO313" i="2"/>
  <c r="AO298" i="2"/>
  <c r="AO293" i="2"/>
  <c r="AO283" i="2"/>
  <c r="AO275" i="2"/>
  <c r="AO411" i="2"/>
  <c r="AO404" i="2"/>
  <c r="AO393" i="2"/>
  <c r="AO386" i="2"/>
  <c r="AO362" i="2"/>
  <c r="AO286" i="2"/>
  <c r="AO247" i="2"/>
  <c r="AO236" i="2"/>
  <c r="AO407" i="2"/>
  <c r="AO395" i="2"/>
  <c r="AO383" i="2"/>
  <c r="AO370" i="2"/>
  <c r="AO357" i="2"/>
  <c r="AO330" i="2"/>
  <c r="AO319" i="2"/>
  <c r="AO309" i="2"/>
  <c r="AO285" i="2"/>
  <c r="AO265" i="2"/>
  <c r="AO256" i="2"/>
  <c r="AN233" i="2"/>
  <c r="AN298" i="2"/>
  <c r="AN314" i="2"/>
  <c r="AN275" i="2"/>
  <c r="AN306" i="2"/>
  <c r="AN294" i="2"/>
  <c r="AN243" i="2"/>
  <c r="X245" i="2"/>
  <c r="X246" i="2"/>
  <c r="X249" i="2"/>
  <c r="X251" i="2"/>
  <c r="X262" i="2"/>
  <c r="X265" i="2"/>
  <c r="X275" i="2"/>
  <c r="X279" i="2"/>
  <c r="X287" i="2"/>
  <c r="X290" i="2"/>
  <c r="X293" i="2"/>
  <c r="X298" i="2"/>
  <c r="X301" i="2"/>
  <c r="X302" i="2"/>
  <c r="X313" i="2"/>
  <c r="X241" i="2"/>
  <c r="X250" i="2"/>
  <c r="X257" i="2"/>
  <c r="X258" i="2"/>
  <c r="X260" i="2"/>
  <c r="X269" i="2"/>
  <c r="X272" i="2"/>
  <c r="X274" i="2"/>
  <c r="X278" i="2"/>
  <c r="X280" i="2"/>
  <c r="X281" i="2"/>
  <c r="X282" i="2"/>
  <c r="X286" i="2"/>
  <c r="X288" i="2"/>
  <c r="X292" i="2"/>
  <c r="X297" i="2"/>
  <c r="X300" i="2"/>
  <c r="X305" i="2"/>
  <c r="X306" i="2"/>
  <c r="X312" i="2"/>
  <c r="X233" i="2"/>
  <c r="X234" i="2"/>
  <c r="X235" i="2"/>
  <c r="X239" i="2"/>
  <c r="X240" i="2"/>
  <c r="X242" i="2"/>
  <c r="X254" i="2"/>
  <c r="X261" i="2"/>
  <c r="X263" i="2"/>
  <c r="X268" i="2"/>
  <c r="X270" i="2"/>
  <c r="X271" i="2"/>
  <c r="X283" i="2"/>
  <c r="X289" i="2"/>
  <c r="X309" i="2"/>
  <c r="X311" i="2"/>
  <c r="X317" i="2"/>
  <c r="X323" i="2"/>
  <c r="X325" i="2"/>
  <c r="X328" i="2"/>
  <c r="X237" i="2"/>
  <c r="X238" i="2"/>
  <c r="X243" i="2"/>
  <c r="X248" i="2"/>
  <c r="X252" i="2"/>
  <c r="X253" i="2"/>
  <c r="X255" i="2"/>
  <c r="X259" i="2"/>
  <c r="X276" i="2"/>
  <c r="X284" i="2"/>
  <c r="X294" i="2"/>
  <c r="X296" i="2"/>
  <c r="X304" i="2"/>
  <c r="X236" i="2"/>
  <c r="X244" i="2"/>
  <c r="X247" i="2"/>
  <c r="X256" i="2"/>
  <c r="X264" i="2"/>
  <c r="X266" i="2"/>
  <c r="X267" i="2"/>
  <c r="X273" i="2"/>
  <c r="X277" i="2"/>
  <c r="X285" i="2"/>
  <c r="X291" i="2"/>
  <c r="X295" i="2"/>
  <c r="X299" i="2"/>
  <c r="X303" i="2"/>
  <c r="X307" i="2"/>
  <c r="X308" i="2"/>
  <c r="X321" i="2"/>
  <c r="X324" i="2"/>
  <c r="X327" i="2"/>
  <c r="X315" i="2"/>
  <c r="X316" i="2"/>
  <c r="X319" i="2"/>
  <c r="X322" i="2"/>
  <c r="X314" i="2"/>
  <c r="X318" i="2"/>
  <c r="X326" i="2"/>
  <c r="X341" i="2"/>
  <c r="X343" i="2"/>
  <c r="X344" i="2"/>
  <c r="X346" i="2"/>
  <c r="X357" i="2"/>
  <c r="X366" i="2"/>
  <c r="X379" i="2"/>
  <c r="X380" i="2"/>
  <c r="X383" i="2"/>
  <c r="X388" i="2"/>
  <c r="X397" i="2"/>
  <c r="X399" i="2"/>
  <c r="X402" i="2"/>
  <c r="X310" i="2"/>
  <c r="X320" i="2"/>
  <c r="X329" i="2"/>
  <c r="X331" i="2"/>
  <c r="X333" i="2"/>
  <c r="X335" i="2"/>
  <c r="X336" i="2"/>
  <c r="X338" i="2"/>
  <c r="X349" i="2"/>
  <c r="X351" i="2"/>
  <c r="X352" i="2"/>
  <c r="X353" i="2"/>
  <c r="X358" i="2"/>
  <c r="X362" i="2"/>
  <c r="X365" i="2"/>
  <c r="X367" i="2"/>
  <c r="X368" i="2"/>
  <c r="X369" i="2"/>
  <c r="X373" i="2"/>
  <c r="X385" i="2"/>
  <c r="X389" i="2"/>
  <c r="X391" i="2"/>
  <c r="X394" i="2"/>
  <c r="X396" i="2"/>
  <c r="X334" i="2"/>
  <c r="X342" i="2"/>
  <c r="X350" i="2"/>
  <c r="X354" i="2"/>
  <c r="X356" i="2"/>
  <c r="X359" i="2"/>
  <c r="X361" i="2"/>
  <c r="X390" i="2"/>
  <c r="X400" i="2"/>
  <c r="X404" i="2"/>
  <c r="X409" i="2"/>
  <c r="X413" i="2"/>
  <c r="X414" i="2"/>
  <c r="X417" i="2"/>
  <c r="X436" i="2"/>
  <c r="X438" i="2"/>
  <c r="X440" i="2"/>
  <c r="X442" i="2"/>
  <c r="X448" i="2"/>
  <c r="X450" i="2"/>
  <c r="X452" i="2"/>
  <c r="X330" i="2"/>
  <c r="X332" i="2"/>
  <c r="X337" i="2"/>
  <c r="X340" i="2"/>
  <c r="X345" i="2"/>
  <c r="X348" i="2"/>
  <c r="X355" i="2"/>
  <c r="X370" i="2"/>
  <c r="X377" i="2"/>
  <c r="X378" i="2"/>
  <c r="X392" i="2"/>
  <c r="X401" i="2"/>
  <c r="X406" i="2"/>
  <c r="X412" i="2"/>
  <c r="X416" i="2"/>
  <c r="X418" i="2"/>
  <c r="X428" i="2"/>
  <c r="X443" i="2"/>
  <c r="X451" i="2"/>
  <c r="X464" i="2"/>
  <c r="X471" i="2"/>
  <c r="X472" i="2"/>
  <c r="X476" i="2"/>
  <c r="X477" i="2"/>
  <c r="X479" i="2"/>
  <c r="X486" i="2"/>
  <c r="X492" i="2"/>
  <c r="X493" i="2"/>
  <c r="X495" i="2"/>
  <c r="X339" i="2"/>
  <c r="X347" i="2"/>
  <c r="X360" i="2"/>
  <c r="X364" i="2"/>
  <c r="X371" i="2"/>
  <c r="X375" i="2"/>
  <c r="X381" i="2"/>
  <c r="X382" i="2"/>
  <c r="X386" i="2"/>
  <c r="X393" i="2"/>
  <c r="X403" i="2"/>
  <c r="X405" i="2"/>
  <c r="X407" i="2"/>
  <c r="X419" i="2"/>
  <c r="X422" i="2"/>
  <c r="X424" i="2"/>
  <c r="X432" i="2"/>
  <c r="X433" i="2"/>
  <c r="X434" i="2"/>
  <c r="X435" i="2"/>
  <c r="X439" i="2"/>
  <c r="X445" i="2"/>
  <c r="X363" i="2"/>
  <c r="X372" i="2"/>
  <c r="X374" i="2"/>
  <c r="X376" i="2"/>
  <c r="X384" i="2"/>
  <c r="X387" i="2"/>
  <c r="X395" i="2"/>
  <c r="X398" i="2"/>
  <c r="X408" i="2"/>
  <c r="X410" i="2"/>
  <c r="X411" i="2"/>
  <c r="X415" i="2"/>
  <c r="X420" i="2"/>
  <c r="X421" i="2"/>
  <c r="X423" i="2"/>
  <c r="X425" i="2"/>
  <c r="X426" i="2"/>
  <c r="X427" i="2"/>
  <c r="X429" i="2"/>
  <c r="X430" i="2"/>
  <c r="X431" i="2"/>
  <c r="X437" i="2"/>
  <c r="X441" i="2"/>
  <c r="X444" i="2"/>
  <c r="X446" i="2"/>
  <c r="X449" i="2"/>
  <c r="X453" i="2"/>
  <c r="X456" i="2"/>
  <c r="X458" i="2"/>
  <c r="X460" i="2"/>
  <c r="X462" i="2"/>
  <c r="X465" i="2"/>
  <c r="X467" i="2"/>
  <c r="X470" i="2"/>
  <c r="X478" i="2"/>
  <c r="X484" i="2"/>
  <c r="X485" i="2"/>
  <c r="X487" i="2"/>
  <c r="X494" i="2"/>
  <c r="X500" i="2"/>
  <c r="X457" i="2"/>
  <c r="X463" i="2"/>
  <c r="X469" i="2"/>
  <c r="X473" i="2"/>
  <c r="X474" i="2"/>
  <c r="X475" i="2"/>
  <c r="X488" i="2"/>
  <c r="X497" i="2"/>
  <c r="X502" i="2"/>
  <c r="X508" i="2"/>
  <c r="X509" i="2"/>
  <c r="X511" i="2"/>
  <c r="X523" i="2"/>
  <c r="X527" i="2"/>
  <c r="X529" i="2"/>
  <c r="X556" i="2"/>
  <c r="X558" i="2"/>
  <c r="X567" i="2"/>
  <c r="X569" i="2"/>
  <c r="X454" i="2"/>
  <c r="X459" i="2"/>
  <c r="X461" i="2"/>
  <c r="X480" i="2"/>
  <c r="X489" i="2"/>
  <c r="X498" i="2"/>
  <c r="X499" i="2"/>
  <c r="X506" i="2"/>
  <c r="X512" i="2"/>
  <c r="X513" i="2"/>
  <c r="X515" i="2"/>
  <c r="X519" i="2"/>
  <c r="X530" i="2"/>
  <c r="X533" i="2"/>
  <c r="X535" i="2"/>
  <c r="X538" i="2"/>
  <c r="X542" i="2"/>
  <c r="X547" i="2"/>
  <c r="X555" i="2"/>
  <c r="X557" i="2"/>
  <c r="X560" i="2"/>
  <c r="X562" i="2"/>
  <c r="X571" i="2"/>
  <c r="X573" i="2"/>
  <c r="X576" i="2"/>
  <c r="X578" i="2"/>
  <c r="X587" i="2"/>
  <c r="X589" i="2"/>
  <c r="X591" i="2"/>
  <c r="X594" i="2"/>
  <c r="X600" i="2"/>
  <c r="X605" i="2"/>
  <c r="X607" i="2"/>
  <c r="X610" i="2"/>
  <c r="X613" i="2"/>
  <c r="X615" i="2"/>
  <c r="X617" i="2"/>
  <c r="X619" i="2"/>
  <c r="X624" i="2"/>
  <c r="X455" i="2"/>
  <c r="X481" i="2"/>
  <c r="X490" i="2"/>
  <c r="X491" i="2"/>
  <c r="X501" i="2"/>
  <c r="X503" i="2"/>
  <c r="X510" i="2"/>
  <c r="X516" i="2"/>
  <c r="X517" i="2"/>
  <c r="X522" i="2"/>
  <c r="X526" i="2"/>
  <c r="X531" i="2"/>
  <c r="X534" i="2"/>
  <c r="X536" i="2"/>
  <c r="X537" i="2"/>
  <c r="X540" i="2"/>
  <c r="X541" i="2"/>
  <c r="X544" i="2"/>
  <c r="X551" i="2"/>
  <c r="X552" i="2"/>
  <c r="X553" i="2"/>
  <c r="X554" i="2"/>
  <c r="X559" i="2"/>
  <c r="X561" i="2"/>
  <c r="X564" i="2"/>
  <c r="X447" i="2"/>
  <c r="X466" i="2"/>
  <c r="X468" i="2"/>
  <c r="X482" i="2"/>
  <c r="X483" i="2"/>
  <c r="X496" i="2"/>
  <c r="X504" i="2"/>
  <c r="X505" i="2"/>
  <c r="X507" i="2"/>
  <c r="X514" i="2"/>
  <c r="X518" i="2"/>
  <c r="X520" i="2"/>
  <c r="X521" i="2"/>
  <c r="X524" i="2"/>
  <c r="X525" i="2"/>
  <c r="X528" i="2"/>
  <c r="X532" i="2"/>
  <c r="X539" i="2"/>
  <c r="X543" i="2"/>
  <c r="X545" i="2"/>
  <c r="X546" i="2"/>
  <c r="X548" i="2"/>
  <c r="X549" i="2"/>
  <c r="X550" i="2"/>
  <c r="X563" i="2"/>
  <c r="X565" i="2"/>
  <c r="X568" i="2"/>
  <c r="X570" i="2"/>
  <c r="X579" i="2"/>
  <c r="X581" i="2"/>
  <c r="X584" i="2"/>
  <c r="X586" i="2"/>
  <c r="X593" i="2"/>
  <c r="X595" i="2"/>
  <c r="X602" i="2"/>
  <c r="X604" i="2"/>
  <c r="X606" i="2"/>
  <c r="X609" i="2"/>
  <c r="X575" i="2"/>
  <c r="X585" i="2"/>
  <c r="X588" i="2"/>
  <c r="X599" i="2"/>
  <c r="X603" i="2"/>
  <c r="X616" i="2"/>
  <c r="X628" i="2"/>
  <c r="X630" i="2"/>
  <c r="X636" i="2"/>
  <c r="X642" i="2"/>
  <c r="X643" i="2"/>
  <c r="X645" i="2"/>
  <c r="X652" i="2"/>
  <c r="X658" i="2"/>
  <c r="X659" i="2"/>
  <c r="X661" i="2"/>
  <c r="X668" i="2"/>
  <c r="X674" i="2"/>
  <c r="X675" i="2"/>
  <c r="X677" i="2"/>
  <c r="X679" i="2"/>
  <c r="X684" i="2"/>
  <c r="X687" i="2"/>
  <c r="X697" i="2"/>
  <c r="X704" i="2"/>
  <c r="X706" i="2"/>
  <c r="X707" i="2"/>
  <c r="X708" i="2"/>
  <c r="X710" i="2"/>
  <c r="X711" i="2"/>
  <c r="X712" i="2"/>
  <c r="X717" i="2"/>
  <c r="X718" i="2"/>
  <c r="X720" i="2"/>
  <c r="X727" i="2"/>
  <c r="X733" i="2"/>
  <c r="X577" i="2"/>
  <c r="X580" i="2"/>
  <c r="X590" i="2"/>
  <c r="X592" i="2"/>
  <c r="X601" i="2"/>
  <c r="X612" i="2"/>
  <c r="X618" i="2"/>
  <c r="X620" i="2"/>
  <c r="X632" i="2"/>
  <c r="X633" i="2"/>
  <c r="X635" i="2"/>
  <c r="X640" i="2"/>
  <c r="X646" i="2"/>
  <c r="X647" i="2"/>
  <c r="X649" i="2"/>
  <c r="X656" i="2"/>
  <c r="X662" i="2"/>
  <c r="X663" i="2"/>
  <c r="X665" i="2"/>
  <c r="X672" i="2"/>
  <c r="X680" i="2"/>
  <c r="X692" i="2"/>
  <c r="X721" i="2"/>
  <c r="X566" i="2"/>
  <c r="X572" i="2"/>
  <c r="X582" i="2"/>
  <c r="X608" i="2"/>
  <c r="X614" i="2"/>
  <c r="X621" i="2"/>
  <c r="X622" i="2"/>
  <c r="X625" i="2"/>
  <c r="X626" i="2"/>
  <c r="X637" i="2"/>
  <c r="X644" i="2"/>
  <c r="X650" i="2"/>
  <c r="X651" i="2"/>
  <c r="X653" i="2"/>
  <c r="X660" i="2"/>
  <c r="X666" i="2"/>
  <c r="X667" i="2"/>
  <c r="X669" i="2"/>
  <c r="X676" i="2"/>
  <c r="X681" i="2"/>
  <c r="X683" i="2"/>
  <c r="X685" i="2"/>
  <c r="X688" i="2"/>
  <c r="X690" i="2"/>
  <c r="X691" i="2"/>
  <c r="X694" i="2"/>
  <c r="X699" i="2"/>
  <c r="X701" i="2"/>
  <c r="X703" i="2"/>
  <c r="X705" i="2"/>
  <c r="X709" i="2"/>
  <c r="X719" i="2"/>
  <c r="X725" i="2"/>
  <c r="X726" i="2"/>
  <c r="X574" i="2"/>
  <c r="X583" i="2"/>
  <c r="X596" i="2"/>
  <c r="X597" i="2"/>
  <c r="X598" i="2"/>
  <c r="X611" i="2"/>
  <c r="X623" i="2"/>
  <c r="X627" i="2"/>
  <c r="X629" i="2"/>
  <c r="X631" i="2"/>
  <c r="X634" i="2"/>
  <c r="X638" i="2"/>
  <c r="X639" i="2"/>
  <c r="X641" i="2"/>
  <c r="X648" i="2"/>
  <c r="X654" i="2"/>
  <c r="X655" i="2"/>
  <c r="X657" i="2"/>
  <c r="X664" i="2"/>
  <c r="X670" i="2"/>
  <c r="X671" i="2"/>
  <c r="X673" i="2"/>
  <c r="X678" i="2"/>
  <c r="X682" i="2"/>
  <c r="X686" i="2"/>
  <c r="X689" i="2"/>
  <c r="X693" i="2"/>
  <c r="X695" i="2"/>
  <c r="X696" i="2"/>
  <c r="X698" i="2"/>
  <c r="X700" i="2"/>
  <c r="X702" i="2"/>
  <c r="X713" i="2"/>
  <c r="X714" i="2"/>
  <c r="X715" i="2"/>
  <c r="X716" i="2"/>
  <c r="X723" i="2"/>
  <c r="X729" i="2"/>
  <c r="X730" i="2"/>
  <c r="X732" i="2"/>
  <c r="X739" i="2"/>
  <c r="X745" i="2"/>
  <c r="X746" i="2"/>
  <c r="X748" i="2"/>
  <c r="X724" i="2"/>
  <c r="X731" i="2"/>
  <c r="X740" i="2"/>
  <c r="X742" i="2"/>
  <c r="X750" i="2"/>
  <c r="X753" i="2"/>
  <c r="X755" i="2"/>
  <c r="X761" i="2"/>
  <c r="X762" i="2"/>
  <c r="X764" i="2"/>
  <c r="X771" i="2"/>
  <c r="X775" i="2"/>
  <c r="X780" i="2"/>
  <c r="X782" i="2"/>
  <c r="X784" i="2"/>
  <c r="X787" i="2"/>
  <c r="X789" i="2"/>
  <c r="X795" i="2"/>
  <c r="X799" i="2"/>
  <c r="X804" i="2"/>
  <c r="X807" i="2"/>
  <c r="X809" i="2"/>
  <c r="X810" i="2"/>
  <c r="X813" i="2"/>
  <c r="X814" i="2"/>
  <c r="X817" i="2"/>
  <c r="X7" i="2"/>
  <c r="X12" i="2"/>
  <c r="X18" i="2"/>
  <c r="X21" i="2"/>
  <c r="X23" i="2"/>
  <c r="X26" i="2"/>
  <c r="X28" i="2"/>
  <c r="X32" i="2"/>
  <c r="X34" i="2"/>
  <c r="X46" i="2"/>
  <c r="X47" i="2"/>
  <c r="X49" i="2"/>
  <c r="X51" i="2"/>
  <c r="X60" i="2"/>
  <c r="X71" i="2"/>
  <c r="X73" i="2"/>
  <c r="X74" i="2"/>
  <c r="X722" i="2"/>
  <c r="X735" i="2"/>
  <c r="X741" i="2"/>
  <c r="X743" i="2"/>
  <c r="X747" i="2"/>
  <c r="X759" i="2"/>
  <c r="X765" i="2"/>
  <c r="X766" i="2"/>
  <c r="X768" i="2"/>
  <c r="X777" i="2"/>
  <c r="X781" i="2"/>
  <c r="X785" i="2"/>
  <c r="X788" i="2"/>
  <c r="X791" i="2"/>
  <c r="X794" i="2"/>
  <c r="X797" i="2"/>
  <c r="X798" i="2"/>
  <c r="X801" i="2"/>
  <c r="X805" i="2"/>
  <c r="X812" i="2"/>
  <c r="X816" i="2"/>
  <c r="X818" i="2"/>
  <c r="X820" i="2"/>
  <c r="X821" i="2"/>
  <c r="X822" i="2"/>
  <c r="X6" i="2"/>
  <c r="X8" i="2"/>
  <c r="X10" i="2"/>
  <c r="X14" i="2"/>
  <c r="X19" i="2"/>
  <c r="X20" i="2"/>
  <c r="X22" i="2"/>
  <c r="X25" i="2"/>
  <c r="X29" i="2"/>
  <c r="X30" i="2"/>
  <c r="X36" i="2"/>
  <c r="X38" i="2"/>
  <c r="X44" i="2"/>
  <c r="X50" i="2"/>
  <c r="X53" i="2"/>
  <c r="X57" i="2"/>
  <c r="X58" i="2"/>
  <c r="X59" i="2"/>
  <c r="X62" i="2"/>
  <c r="X64" i="2"/>
  <c r="X68" i="2"/>
  <c r="X70" i="2"/>
  <c r="X76" i="2"/>
  <c r="X77" i="2"/>
  <c r="X78" i="2"/>
  <c r="X79" i="2"/>
  <c r="X85" i="2"/>
  <c r="X86" i="2"/>
  <c r="X736" i="2"/>
  <c r="X738" i="2"/>
  <c r="X744" i="2"/>
  <c r="X749" i="2"/>
  <c r="X751" i="2"/>
  <c r="X756" i="2"/>
  <c r="X763" i="2"/>
  <c r="X769" i="2"/>
  <c r="X770" i="2"/>
  <c r="X772" i="2"/>
  <c r="X774" i="2"/>
  <c r="X776" i="2"/>
  <c r="X778" i="2"/>
  <c r="X783" i="2"/>
  <c r="X786" i="2"/>
  <c r="X793" i="2"/>
  <c r="X796" i="2"/>
  <c r="X800" i="2"/>
  <c r="X802" i="2"/>
  <c r="X819" i="2"/>
  <c r="X9" i="2"/>
  <c r="X13" i="2"/>
  <c r="X16" i="2"/>
  <c r="X17" i="2"/>
  <c r="X24" i="2"/>
  <c r="X27" i="2"/>
  <c r="X31" i="2"/>
  <c r="X41" i="2"/>
  <c r="X48" i="2"/>
  <c r="X52" i="2"/>
  <c r="X54" i="2"/>
  <c r="X55" i="2"/>
  <c r="X56" i="2"/>
  <c r="X61" i="2"/>
  <c r="X63" i="2"/>
  <c r="X66" i="2"/>
  <c r="X69" i="2"/>
  <c r="X728" i="2"/>
  <c r="X734" i="2"/>
  <c r="X737" i="2"/>
  <c r="X752" i="2"/>
  <c r="X754" i="2"/>
  <c r="X757" i="2"/>
  <c r="X758" i="2"/>
  <c r="X760" i="2"/>
  <c r="X767" i="2"/>
  <c r="X773" i="2"/>
  <c r="X779" i="2"/>
  <c r="X790" i="2"/>
  <c r="X792" i="2"/>
  <c r="X803" i="2"/>
  <c r="X806" i="2"/>
  <c r="X808" i="2"/>
  <c r="X811" i="2"/>
  <c r="X815" i="2"/>
  <c r="X11" i="2"/>
  <c r="X15" i="2"/>
  <c r="X33" i="2"/>
  <c r="X35" i="2"/>
  <c r="X37" i="2"/>
  <c r="X39" i="2"/>
  <c r="X40" i="2"/>
  <c r="X42" i="2"/>
  <c r="X43" i="2"/>
  <c r="X45" i="2"/>
  <c r="X65" i="2"/>
  <c r="X67" i="2"/>
  <c r="X80" i="2"/>
  <c r="X87" i="2"/>
  <c r="X75" i="2"/>
  <c r="X82" i="2"/>
  <c r="X93" i="2"/>
  <c r="X95" i="2"/>
  <c r="X97" i="2"/>
  <c r="X98" i="2"/>
  <c r="X99" i="2"/>
  <c r="X102" i="2"/>
  <c r="X103" i="2"/>
  <c r="X105" i="2"/>
  <c r="X106" i="2"/>
  <c r="X107" i="2"/>
  <c r="X111" i="2"/>
  <c r="X112" i="2"/>
  <c r="X114" i="2"/>
  <c r="X119" i="2"/>
  <c r="X121" i="2"/>
  <c r="X149" i="2"/>
  <c r="X153" i="2"/>
  <c r="X154" i="2"/>
  <c r="X166" i="2"/>
  <c r="X167" i="2"/>
  <c r="X174" i="2"/>
  <c r="X175" i="2"/>
  <c r="X182" i="2"/>
  <c r="X183" i="2"/>
  <c r="X189" i="2"/>
  <c r="X194" i="2"/>
  <c r="X198" i="2"/>
  <c r="X199" i="2"/>
  <c r="X203" i="2"/>
  <c r="X205" i="2"/>
  <c r="X206" i="2"/>
  <c r="X207" i="2"/>
  <c r="X209" i="2"/>
  <c r="X210" i="2"/>
  <c r="X211" i="2"/>
  <c r="X213" i="2"/>
  <c r="X214" i="2"/>
  <c r="X83" i="2"/>
  <c r="X84" i="2"/>
  <c r="X91" i="2"/>
  <c r="X96" i="2"/>
  <c r="X101" i="2"/>
  <c r="X108" i="2"/>
  <c r="X109" i="2"/>
  <c r="X115" i="2"/>
  <c r="X116" i="2"/>
  <c r="X118" i="2"/>
  <c r="X120" i="2"/>
  <c r="X127" i="2"/>
  <c r="X131" i="2"/>
  <c r="X135" i="2"/>
  <c r="X139" i="2"/>
  <c r="X143" i="2"/>
  <c r="X147" i="2"/>
  <c r="X150" i="2"/>
  <c r="X152" i="2"/>
  <c r="X159" i="2"/>
  <c r="X164" i="2"/>
  <c r="X169" i="2"/>
  <c r="X172" i="2"/>
  <c r="X177" i="2"/>
  <c r="X180" i="2"/>
  <c r="X185" i="2"/>
  <c r="X192" i="2"/>
  <c r="X193" i="2"/>
  <c r="X195" i="2"/>
  <c r="X197" i="2"/>
  <c r="X217" i="2"/>
  <c r="X221" i="2"/>
  <c r="X223" i="2"/>
  <c r="X231" i="2"/>
  <c r="X219" i="2"/>
  <c r="X88" i="2"/>
  <c r="X104" i="2"/>
  <c r="X113" i="2"/>
  <c r="X122" i="2"/>
  <c r="X124" i="2"/>
  <c r="X125" i="2"/>
  <c r="X126" i="2"/>
  <c r="X128" i="2"/>
  <c r="X129" i="2"/>
  <c r="X130" i="2"/>
  <c r="X132" i="2"/>
  <c r="X133" i="2"/>
  <c r="X134" i="2"/>
  <c r="X136" i="2"/>
  <c r="X137" i="2"/>
  <c r="X138" i="2"/>
  <c r="X140" i="2"/>
  <c r="X141" i="2"/>
  <c r="X142" i="2"/>
  <c r="X144" i="2"/>
  <c r="X145" i="2"/>
  <c r="X146" i="2"/>
  <c r="X148" i="2"/>
  <c r="X158" i="2"/>
  <c r="X161" i="2"/>
  <c r="X162" i="2"/>
  <c r="X163" i="2"/>
  <c r="X170" i="2"/>
  <c r="X171" i="2"/>
  <c r="X178" i="2"/>
  <c r="X179" i="2"/>
  <c r="X186" i="2"/>
  <c r="X188" i="2"/>
  <c r="X202" i="2"/>
  <c r="X215" i="2"/>
  <c r="X72" i="2"/>
  <c r="X81" i="2"/>
  <c r="X89" i="2"/>
  <c r="X90" i="2"/>
  <c r="X92" i="2"/>
  <c r="X94" i="2"/>
  <c r="X100" i="2"/>
  <c r="X110" i="2"/>
  <c r="X117" i="2"/>
  <c r="X123" i="2"/>
  <c r="X151" i="2"/>
  <c r="X155" i="2"/>
  <c r="X156" i="2"/>
  <c r="X157" i="2"/>
  <c r="X160" i="2"/>
  <c r="X165" i="2"/>
  <c r="X168" i="2"/>
  <c r="X173" i="2"/>
  <c r="X176" i="2"/>
  <c r="X181" i="2"/>
  <c r="X184" i="2"/>
  <c r="X187" i="2"/>
  <c r="X190" i="2"/>
  <c r="X191" i="2"/>
  <c r="X196" i="2"/>
  <c r="X200" i="2"/>
  <c r="X201" i="2"/>
  <c r="X204" i="2"/>
  <c r="X208" i="2"/>
  <c r="X212" i="2"/>
  <c r="X224" i="2"/>
  <c r="X225" i="2"/>
  <c r="X226" i="2"/>
  <c r="X228" i="2"/>
  <c r="X229" i="2"/>
  <c r="X230" i="2"/>
  <c r="X232" i="2"/>
  <c r="X216" i="2"/>
  <c r="X218" i="2"/>
  <c r="X220" i="2"/>
  <c r="X222" i="2"/>
  <c r="X227" i="2"/>
  <c r="AN5" i="2"/>
  <c r="B35" i="1"/>
  <c r="B44" i="1" s="1"/>
  <c r="B36" i="1"/>
  <c r="B2" i="2"/>
  <c r="D2" i="2" s="1"/>
  <c r="B41" i="1"/>
  <c r="D21" i="2"/>
  <c r="X5" i="2"/>
  <c r="X4" i="2"/>
  <c r="E21" i="2"/>
  <c r="F54" i="1"/>
  <c r="F52" i="1"/>
  <c r="F51" i="1"/>
  <c r="B22" i="1"/>
  <c r="B51" i="1" s="1"/>
  <c r="B40" i="1"/>
  <c r="F53" i="1" l="1"/>
  <c r="K21" i="1"/>
  <c r="D8" i="2"/>
  <c r="D7" i="2"/>
  <c r="B19" i="2" s="1"/>
  <c r="G53" i="1"/>
  <c r="G51" i="1"/>
  <c r="G54" i="1"/>
  <c r="G52" i="1"/>
  <c r="G50" i="1"/>
  <c r="AB234" i="2" l="1"/>
  <c r="AA235" i="2"/>
  <c r="AA236" i="2"/>
  <c r="AA238" i="2"/>
  <c r="AA247" i="2"/>
  <c r="AA250" i="2"/>
  <c r="AA253" i="2"/>
  <c r="AA266" i="2"/>
  <c r="AB269" i="2"/>
  <c r="AA272" i="2"/>
  <c r="AA274" i="2"/>
  <c r="AB276" i="2"/>
  <c r="AA278" i="2"/>
  <c r="AA282" i="2"/>
  <c r="AB284" i="2"/>
  <c r="AA286" i="2"/>
  <c r="AB290" i="2"/>
  <c r="AA292" i="2"/>
  <c r="AA297" i="2"/>
  <c r="AA300" i="2"/>
  <c r="AB306" i="2"/>
  <c r="AA307" i="2"/>
  <c r="AA310" i="2"/>
  <c r="AA315" i="2"/>
  <c r="AB238" i="2"/>
  <c r="AB240" i="2"/>
  <c r="AA245" i="2"/>
  <c r="AB246" i="2"/>
  <c r="AA248" i="2"/>
  <c r="AA249" i="2"/>
  <c r="AA252" i="2"/>
  <c r="AB255" i="2"/>
  <c r="AA256" i="2"/>
  <c r="AA259" i="2"/>
  <c r="AB263" i="2"/>
  <c r="AB265" i="2"/>
  <c r="AB271" i="2"/>
  <c r="AA273" i="2"/>
  <c r="AA276" i="2"/>
  <c r="AA277" i="2"/>
  <c r="AA284" i="2"/>
  <c r="AA285" i="2"/>
  <c r="AA296" i="2"/>
  <c r="AB311" i="2"/>
  <c r="AA313" i="2"/>
  <c r="AA244" i="2"/>
  <c r="AB248" i="2"/>
  <c r="AB252" i="2"/>
  <c r="AA257" i="2"/>
  <c r="AB259" i="2"/>
  <c r="AA260" i="2"/>
  <c r="AA262" i="2"/>
  <c r="AA267" i="2"/>
  <c r="AA280" i="2"/>
  <c r="AA288" i="2"/>
  <c r="AA295" i="2"/>
  <c r="AA298" i="2"/>
  <c r="AA299" i="2"/>
  <c r="AA302" i="2"/>
  <c r="AA303" i="2"/>
  <c r="AB305" i="2"/>
  <c r="AA306" i="2"/>
  <c r="AB307" i="2"/>
  <c r="AA308" i="2"/>
  <c r="AA314" i="2"/>
  <c r="AA316" i="2"/>
  <c r="AA319" i="2"/>
  <c r="AA322" i="2"/>
  <c r="AB323" i="2"/>
  <c r="AA233" i="2"/>
  <c r="AB236" i="2"/>
  <c r="AA239" i="2"/>
  <c r="AA242" i="2"/>
  <c r="AB244" i="2"/>
  <c r="AB250" i="2"/>
  <c r="AA251" i="2"/>
  <c r="AA254" i="2"/>
  <c r="AB257" i="2"/>
  <c r="AA258" i="2"/>
  <c r="AA261" i="2"/>
  <c r="AB267" i="2"/>
  <c r="AA269" i="2"/>
  <c r="AA275" i="2"/>
  <c r="AB280" i="2"/>
  <c r="AA281" i="2"/>
  <c r="AA283" i="2"/>
  <c r="AB288" i="2"/>
  <c r="AA290" i="2"/>
  <c r="AB292" i="2"/>
  <c r="AA293" i="2"/>
  <c r="AB295" i="2"/>
  <c r="AB298" i="2"/>
  <c r="AB299" i="2"/>
  <c r="AB302" i="2"/>
  <c r="AB303" i="2"/>
  <c r="AA234" i="2"/>
  <c r="AA237" i="2"/>
  <c r="AA240" i="2"/>
  <c r="AB242" i="2"/>
  <c r="AA246" i="2"/>
  <c r="AB254" i="2"/>
  <c r="AB261" i="2"/>
  <c r="AA263" i="2"/>
  <c r="AA265" i="2"/>
  <c r="AA271" i="2"/>
  <c r="AB274" i="2"/>
  <c r="AB278" i="2"/>
  <c r="AB282" i="2"/>
  <c r="AB286" i="2"/>
  <c r="AB293" i="2"/>
  <c r="AB294" i="2"/>
  <c r="AA304" i="2"/>
  <c r="AB310" i="2"/>
  <c r="AA311" i="2"/>
  <c r="AB315" i="2"/>
  <c r="AA318" i="2"/>
  <c r="AA320" i="2"/>
  <c r="AB327" i="2"/>
  <c r="AB308" i="2"/>
  <c r="AA312" i="2"/>
  <c r="AA317" i="2"/>
  <c r="AA323" i="2"/>
  <c r="AA327" i="2"/>
  <c r="AB332" i="2"/>
  <c r="AB335" i="2"/>
  <c r="AA336" i="2"/>
  <c r="AA339" i="2"/>
  <c r="AB341" i="2"/>
  <c r="AA342" i="2"/>
  <c r="AA345" i="2"/>
  <c r="AB348" i="2"/>
  <c r="AB351" i="2"/>
  <c r="AA352" i="2"/>
  <c r="AA355" i="2"/>
  <c r="AB357" i="2"/>
  <c r="AB364" i="2"/>
  <c r="AA368" i="2"/>
  <c r="AB371" i="2"/>
  <c r="AB372" i="2"/>
  <c r="AA375" i="2"/>
  <c r="AB379" i="2"/>
  <c r="AB383" i="2"/>
  <c r="AA385" i="2"/>
  <c r="AA387" i="2"/>
  <c r="AA391" i="2"/>
  <c r="AA396" i="2"/>
  <c r="AB397" i="2"/>
  <c r="AA398" i="2"/>
  <c r="AA401" i="2"/>
  <c r="AB314" i="2"/>
  <c r="AB318" i="2"/>
  <c r="AB319" i="2"/>
  <c r="AA309" i="2"/>
  <c r="AB331" i="2"/>
  <c r="AB333" i="2"/>
  <c r="AA334" i="2"/>
  <c r="AA337" i="2"/>
  <c r="AB340" i="2"/>
  <c r="AB343" i="2"/>
  <c r="AA344" i="2"/>
  <c r="AA347" i="2"/>
  <c r="AB349" i="2"/>
  <c r="AA350" i="2"/>
  <c r="AB353" i="2"/>
  <c r="AB356" i="2"/>
  <c r="AB360" i="2"/>
  <c r="AA361" i="2"/>
  <c r="AA363" i="2"/>
  <c r="AB365" i="2"/>
  <c r="AA366" i="2"/>
  <c r="AB369" i="2"/>
  <c r="AB373" i="2"/>
  <c r="AB377" i="2"/>
  <c r="AA378" i="2"/>
  <c r="AB381" i="2"/>
  <c r="AA388" i="2"/>
  <c r="AB389" i="2"/>
  <c r="AA390" i="2"/>
  <c r="AA393" i="2"/>
  <c r="AB395" i="2"/>
  <c r="AA399" i="2"/>
  <c r="AA328" i="2"/>
  <c r="AA335" i="2"/>
  <c r="AA343" i="2"/>
  <c r="AA351" i="2"/>
  <c r="AA357" i="2"/>
  <c r="AB363" i="2"/>
  <c r="AA367" i="2"/>
  <c r="AB368" i="2"/>
  <c r="AA372" i="2"/>
  <c r="AA374" i="2"/>
  <c r="AA379" i="2"/>
  <c r="AA384" i="2"/>
  <c r="AB385" i="2"/>
  <c r="AB393" i="2"/>
  <c r="AA395" i="2"/>
  <c r="AA397" i="2"/>
  <c r="AB399" i="2"/>
  <c r="AB403" i="2"/>
  <c r="AA407" i="2"/>
  <c r="AB409" i="2"/>
  <c r="AB413" i="2"/>
  <c r="AB417" i="2"/>
  <c r="AA419" i="2"/>
  <c r="AA420" i="2"/>
  <c r="AA426" i="2"/>
  <c r="AA435" i="2"/>
  <c r="AB436" i="2"/>
  <c r="AA437" i="2"/>
  <c r="AA439" i="2"/>
  <c r="AB440" i="2"/>
  <c r="AA441" i="2"/>
  <c r="AA447" i="2"/>
  <c r="AB448" i="2"/>
  <c r="AA449" i="2"/>
  <c r="AA333" i="2"/>
  <c r="AA341" i="2"/>
  <c r="AA349" i="2"/>
  <c r="AA353" i="2"/>
  <c r="AA356" i="2"/>
  <c r="AB387" i="2"/>
  <c r="AA389" i="2"/>
  <c r="AB391" i="2"/>
  <c r="AA400" i="2"/>
  <c r="AA405" i="2"/>
  <c r="AB407" i="2"/>
  <c r="AA408" i="2"/>
  <c r="AA411" i="2"/>
  <c r="AA415" i="2"/>
  <c r="AB419" i="2"/>
  <c r="AA423" i="2"/>
  <c r="AA427" i="2"/>
  <c r="AA430" i="2"/>
  <c r="AA431" i="2"/>
  <c r="AA433" i="2"/>
  <c r="AA446" i="2"/>
  <c r="AA455" i="2"/>
  <c r="AA458" i="2"/>
  <c r="AA462" i="2"/>
  <c r="AB464" i="2"/>
  <c r="AA469" i="2"/>
  <c r="AA470" i="2"/>
  <c r="AB472" i="2"/>
  <c r="AB474" i="2"/>
  <c r="AA475" i="2"/>
  <c r="AB476" i="2"/>
  <c r="AA478" i="2"/>
  <c r="AA480" i="2"/>
  <c r="AA485" i="2"/>
  <c r="AB490" i="2"/>
  <c r="AA491" i="2"/>
  <c r="AB492" i="2"/>
  <c r="AA494" i="2"/>
  <c r="AA496" i="2"/>
  <c r="AB330" i="2"/>
  <c r="AA331" i="2"/>
  <c r="AA332" i="2"/>
  <c r="AA338" i="2"/>
  <c r="AA340" i="2"/>
  <c r="AA346" i="2"/>
  <c r="AA348" i="2"/>
  <c r="AB355" i="2"/>
  <c r="AA358" i="2"/>
  <c r="AB361" i="2"/>
  <c r="AA365" i="2"/>
  <c r="AA369" i="2"/>
  <c r="AA377" i="2"/>
  <c r="AA383" i="2"/>
  <c r="AA392" i="2"/>
  <c r="AA402" i="2"/>
  <c r="AA404" i="2"/>
  <c r="AB405" i="2"/>
  <c r="AB411" i="2"/>
  <c r="AA412" i="2"/>
  <c r="AB415" i="2"/>
  <c r="AA421" i="2"/>
  <c r="AB423" i="2"/>
  <c r="AA425" i="2"/>
  <c r="AB427" i="2"/>
  <c r="AA429" i="2"/>
  <c r="AB431" i="2"/>
  <c r="AB433" i="2"/>
  <c r="AA438" i="2"/>
  <c r="AA442" i="2"/>
  <c r="AA444" i="2"/>
  <c r="AB446" i="2"/>
  <c r="AA324" i="2"/>
  <c r="AB329" i="2"/>
  <c r="AB336" i="2"/>
  <c r="AB337" i="2"/>
  <c r="AB339" i="2"/>
  <c r="AB344" i="2"/>
  <c r="AB345" i="2"/>
  <c r="AB347" i="2"/>
  <c r="AB352" i="2"/>
  <c r="AA360" i="2"/>
  <c r="AA364" i="2"/>
  <c r="AA373" i="2"/>
  <c r="AB375" i="2"/>
  <c r="AA381" i="2"/>
  <c r="AA386" i="2"/>
  <c r="AA394" i="2"/>
  <c r="AB401" i="2"/>
  <c r="AA403" i="2"/>
  <c r="AA409" i="2"/>
  <c r="AA413" i="2"/>
  <c r="AA417" i="2"/>
  <c r="AA418" i="2"/>
  <c r="AB421" i="2"/>
  <c r="AB425" i="2"/>
  <c r="AB428" i="2"/>
  <c r="AB429" i="2"/>
  <c r="AB432" i="2"/>
  <c r="AA434" i="2"/>
  <c r="AA436" i="2"/>
  <c r="AB438" i="2"/>
  <c r="AA440" i="2"/>
  <c r="AB442" i="2"/>
  <c r="AA443" i="2"/>
  <c r="AB444" i="2"/>
  <c r="AA445" i="2"/>
  <c r="AA448" i="2"/>
  <c r="AB450" i="2"/>
  <c r="AA452" i="2"/>
  <c r="AB454" i="2"/>
  <c r="AB456" i="2"/>
  <c r="AB460" i="2"/>
  <c r="AB466" i="2"/>
  <c r="AA468" i="2"/>
  <c r="AA471" i="2"/>
  <c r="AA473" i="2"/>
  <c r="AA477" i="2"/>
  <c r="AB482" i="2"/>
  <c r="AA483" i="2"/>
  <c r="AB484" i="2"/>
  <c r="AA486" i="2"/>
  <c r="AA488" i="2"/>
  <c r="AA493" i="2"/>
  <c r="AB498" i="2"/>
  <c r="AA499" i="2"/>
  <c r="AB500" i="2"/>
  <c r="AA466" i="2"/>
  <c r="AA482" i="2"/>
  <c r="AA484" i="2"/>
  <c r="AA487" i="2"/>
  <c r="AB494" i="2"/>
  <c r="AA501" i="2"/>
  <c r="AB506" i="2"/>
  <c r="AA507" i="2"/>
  <c r="AB508" i="2"/>
  <c r="AA510" i="2"/>
  <c r="AA512" i="2"/>
  <c r="AA517" i="2"/>
  <c r="AA521" i="2"/>
  <c r="AA522" i="2"/>
  <c r="AA526" i="2"/>
  <c r="AB530" i="2"/>
  <c r="AA531" i="2"/>
  <c r="AA534" i="2"/>
  <c r="AB538" i="2"/>
  <c r="AA539" i="2"/>
  <c r="AB542" i="2"/>
  <c r="AA545" i="2"/>
  <c r="AA546" i="2"/>
  <c r="AB554" i="2"/>
  <c r="AA555" i="2"/>
  <c r="AB557" i="2"/>
  <c r="AA561" i="2"/>
  <c r="AA566" i="2"/>
  <c r="AB567" i="2"/>
  <c r="AA568" i="2"/>
  <c r="AA450" i="2"/>
  <c r="AA456" i="2"/>
  <c r="AB458" i="2"/>
  <c r="AA463" i="2"/>
  <c r="AA464" i="2"/>
  <c r="AB468" i="2"/>
  <c r="AA472" i="2"/>
  <c r="AA474" i="2"/>
  <c r="AA476" i="2"/>
  <c r="AA479" i="2"/>
  <c r="AB486" i="2"/>
  <c r="AB496" i="2"/>
  <c r="AA497" i="2"/>
  <c r="AA505" i="2"/>
  <c r="AB510" i="2"/>
  <c r="AA511" i="2"/>
  <c r="AB512" i="2"/>
  <c r="AA514" i="2"/>
  <c r="AA516" i="2"/>
  <c r="AA518" i="2"/>
  <c r="AB522" i="2"/>
  <c r="AA523" i="2"/>
  <c r="AB526" i="2"/>
  <c r="AB534" i="2"/>
  <c r="AA536" i="2"/>
  <c r="AA540" i="2"/>
  <c r="AA544" i="2"/>
  <c r="AB546" i="2"/>
  <c r="AA549" i="2"/>
  <c r="AA550" i="2"/>
  <c r="AA552" i="2"/>
  <c r="AB555" i="2"/>
  <c r="AA556" i="2"/>
  <c r="AA559" i="2"/>
  <c r="AB561" i="2"/>
  <c r="AA565" i="2"/>
  <c r="AA570" i="2"/>
  <c r="AB571" i="2"/>
  <c r="AA572" i="2"/>
  <c r="AA575" i="2"/>
  <c r="AB577" i="2"/>
  <c r="AA581" i="2"/>
  <c r="AA586" i="2"/>
  <c r="AB587" i="2"/>
  <c r="AA588" i="2"/>
  <c r="AB591" i="2"/>
  <c r="AA592" i="2"/>
  <c r="AA593" i="2"/>
  <c r="AB597" i="2"/>
  <c r="AA599" i="2"/>
  <c r="AB601" i="2"/>
  <c r="AA604" i="2"/>
  <c r="AA606" i="2"/>
  <c r="AB607" i="2"/>
  <c r="AA609" i="2"/>
  <c r="AB615" i="2"/>
  <c r="AB619" i="2"/>
  <c r="AB621" i="2"/>
  <c r="AA623" i="2"/>
  <c r="AA629" i="2"/>
  <c r="AA631" i="2"/>
  <c r="AB452" i="2"/>
  <c r="AA454" i="2"/>
  <c r="AA460" i="2"/>
  <c r="AA461" i="2"/>
  <c r="AB462" i="2"/>
  <c r="AB478" i="2"/>
  <c r="AB488" i="2"/>
  <c r="AA489" i="2"/>
  <c r="AA498" i="2"/>
  <c r="AA500" i="2"/>
  <c r="AA502" i="2"/>
  <c r="AA504" i="2"/>
  <c r="AA509" i="2"/>
  <c r="AB514" i="2"/>
  <c r="AA515" i="2"/>
  <c r="AB516" i="2"/>
  <c r="AB518" i="2"/>
  <c r="AA520" i="2"/>
  <c r="AA524" i="2"/>
  <c r="AA528" i="2"/>
  <c r="AA529" i="2"/>
  <c r="AA532" i="2"/>
  <c r="AB536" i="2"/>
  <c r="AB540" i="2"/>
  <c r="AB544" i="2"/>
  <c r="AA548" i="2"/>
  <c r="AB550" i="2"/>
  <c r="AB552" i="2"/>
  <c r="AA558" i="2"/>
  <c r="AB559" i="2"/>
  <c r="AA560" i="2"/>
  <c r="AA563" i="2"/>
  <c r="AA451" i="2"/>
  <c r="AB470" i="2"/>
  <c r="AB471" i="2"/>
  <c r="AB480" i="2"/>
  <c r="AA481" i="2"/>
  <c r="AA490" i="2"/>
  <c r="AA492" i="2"/>
  <c r="AA495" i="2"/>
  <c r="AB502" i="2"/>
  <c r="AA503" i="2"/>
  <c r="AB504" i="2"/>
  <c r="AA506" i="2"/>
  <c r="AA508" i="2"/>
  <c r="AA513" i="2"/>
  <c r="AB520" i="2"/>
  <c r="AB524" i="2"/>
  <c r="AB528" i="2"/>
  <c r="AA530" i="2"/>
  <c r="AB532" i="2"/>
  <c r="AA537" i="2"/>
  <c r="AA538" i="2"/>
  <c r="AA542" i="2"/>
  <c r="AB547" i="2"/>
  <c r="AB548" i="2"/>
  <c r="AB551" i="2"/>
  <c r="AA553" i="2"/>
  <c r="AA554" i="2"/>
  <c r="AA557" i="2"/>
  <c r="AA562" i="2"/>
  <c r="AB563" i="2"/>
  <c r="AA564" i="2"/>
  <c r="AA567" i="2"/>
  <c r="AB569" i="2"/>
  <c r="AA573" i="2"/>
  <c r="AA578" i="2"/>
  <c r="AB579" i="2"/>
  <c r="AA580" i="2"/>
  <c r="AA583" i="2"/>
  <c r="AB585" i="2"/>
  <c r="AA589" i="2"/>
  <c r="AA594" i="2"/>
  <c r="AB595" i="2"/>
  <c r="AA603" i="2"/>
  <c r="AA605" i="2"/>
  <c r="AA611" i="2"/>
  <c r="AA612" i="2"/>
  <c r="AA613" i="2"/>
  <c r="AA614" i="2"/>
  <c r="AA617" i="2"/>
  <c r="AB625" i="2"/>
  <c r="AA627" i="2"/>
  <c r="AB630" i="2"/>
  <c r="AA569" i="2"/>
  <c r="AA574" i="2"/>
  <c r="AA584" i="2"/>
  <c r="AB593" i="2"/>
  <c r="AA595" i="2"/>
  <c r="AA597" i="2"/>
  <c r="AA598" i="2"/>
  <c r="AB605" i="2"/>
  <c r="AB613" i="2"/>
  <c r="AB629" i="2"/>
  <c r="AB633" i="2"/>
  <c r="AA635" i="2"/>
  <c r="AB640" i="2"/>
  <c r="AA641" i="2"/>
  <c r="AB642" i="2"/>
  <c r="AA644" i="2"/>
  <c r="AA646" i="2"/>
  <c r="AA651" i="2"/>
  <c r="AB656" i="2"/>
  <c r="AA657" i="2"/>
  <c r="AB658" i="2"/>
  <c r="AA660" i="2"/>
  <c r="AA662" i="2"/>
  <c r="AA667" i="2"/>
  <c r="AB672" i="2"/>
  <c r="AA673" i="2"/>
  <c r="AB674" i="2"/>
  <c r="AA676" i="2"/>
  <c r="AB680" i="2"/>
  <c r="AA683" i="2"/>
  <c r="AA688" i="2"/>
  <c r="AB692" i="2"/>
  <c r="AA695" i="2"/>
  <c r="AA703" i="2"/>
  <c r="AA705" i="2"/>
  <c r="AB706" i="2"/>
  <c r="AB709" i="2"/>
  <c r="AB710" i="2"/>
  <c r="AB713" i="2"/>
  <c r="AA715" i="2"/>
  <c r="AA716" i="2"/>
  <c r="AB717" i="2"/>
  <c r="AA719" i="2"/>
  <c r="AA721" i="2"/>
  <c r="AA726" i="2"/>
  <c r="AB731" i="2"/>
  <c r="AA732" i="2"/>
  <c r="AB733" i="2"/>
  <c r="AA576" i="2"/>
  <c r="AB583" i="2"/>
  <c r="AA585" i="2"/>
  <c r="AA587" i="2"/>
  <c r="AB589" i="2"/>
  <c r="AB611" i="2"/>
  <c r="AA615" i="2"/>
  <c r="AB617" i="2"/>
  <c r="AB623" i="2"/>
  <c r="AB627" i="2"/>
  <c r="AA628" i="2"/>
  <c r="AB631" i="2"/>
  <c r="AB634" i="2"/>
  <c r="AB635" i="2"/>
  <c r="AA639" i="2"/>
  <c r="AB644" i="2"/>
  <c r="AA645" i="2"/>
  <c r="AB646" i="2"/>
  <c r="AA648" i="2"/>
  <c r="AA650" i="2"/>
  <c r="AA655" i="2"/>
  <c r="AB660" i="2"/>
  <c r="AA661" i="2"/>
  <c r="AB662" i="2"/>
  <c r="AA664" i="2"/>
  <c r="AA666" i="2"/>
  <c r="AA671" i="2"/>
  <c r="AB676" i="2"/>
  <c r="AA677" i="2"/>
  <c r="AB688" i="2"/>
  <c r="AA690" i="2"/>
  <c r="AA694" i="2"/>
  <c r="AA696" i="2"/>
  <c r="AA697" i="2"/>
  <c r="AA700" i="2"/>
  <c r="AA707" i="2"/>
  <c r="AB719" i="2"/>
  <c r="AA720" i="2"/>
  <c r="AB721" i="2"/>
  <c r="AB575" i="2"/>
  <c r="AA577" i="2"/>
  <c r="AA579" i="2"/>
  <c r="AB581" i="2"/>
  <c r="AA590" i="2"/>
  <c r="AA591" i="2"/>
  <c r="AB599" i="2"/>
  <c r="AA601" i="2"/>
  <c r="AB603" i="2"/>
  <c r="AB609" i="2"/>
  <c r="AA619" i="2"/>
  <c r="AA620" i="2"/>
  <c r="AA632" i="2"/>
  <c r="AA636" i="2"/>
  <c r="AA638" i="2"/>
  <c r="AA643" i="2"/>
  <c r="AB648" i="2"/>
  <c r="AA649" i="2"/>
  <c r="AB650" i="2"/>
  <c r="AA652" i="2"/>
  <c r="AA654" i="2"/>
  <c r="AA659" i="2"/>
  <c r="AB664" i="2"/>
  <c r="AA665" i="2"/>
  <c r="AB666" i="2"/>
  <c r="AA668" i="2"/>
  <c r="AA670" i="2"/>
  <c r="AA675" i="2"/>
  <c r="AA678" i="2"/>
  <c r="AA679" i="2"/>
  <c r="AA682" i="2"/>
  <c r="AA684" i="2"/>
  <c r="AA686" i="2"/>
  <c r="AA687" i="2"/>
  <c r="AB690" i="2"/>
  <c r="AB694" i="2"/>
  <c r="AB696" i="2"/>
  <c r="AA698" i="2"/>
  <c r="AB700" i="2"/>
  <c r="AA702" i="2"/>
  <c r="AA704" i="2"/>
  <c r="AA708" i="2"/>
  <c r="AA711" i="2"/>
  <c r="AA712" i="2"/>
  <c r="AA714" i="2"/>
  <c r="AA718" i="2"/>
  <c r="AB723" i="2"/>
  <c r="AA724" i="2"/>
  <c r="AB725" i="2"/>
  <c r="AB565" i="2"/>
  <c r="AA571" i="2"/>
  <c r="AB573" i="2"/>
  <c r="AA582" i="2"/>
  <c r="AA607" i="2"/>
  <c r="AA621" i="2"/>
  <c r="AA622" i="2"/>
  <c r="AA625" i="2"/>
  <c r="AB626" i="2"/>
  <c r="AA633" i="2"/>
  <c r="AB636" i="2"/>
  <c r="AA637" i="2"/>
  <c r="AB638" i="2"/>
  <c r="AA640" i="2"/>
  <c r="AA642" i="2"/>
  <c r="AA647" i="2"/>
  <c r="AB652" i="2"/>
  <c r="AA653" i="2"/>
  <c r="AB654" i="2"/>
  <c r="AA656" i="2"/>
  <c r="AA658" i="2"/>
  <c r="AA663" i="2"/>
  <c r="AB668" i="2"/>
  <c r="AA669" i="2"/>
  <c r="AB670" i="2"/>
  <c r="AA672" i="2"/>
  <c r="AA674" i="2"/>
  <c r="AB678" i="2"/>
  <c r="AA680" i="2"/>
  <c r="AA681" i="2"/>
  <c r="AB682" i="2"/>
  <c r="AB684" i="2"/>
  <c r="AB686" i="2"/>
  <c r="AA692" i="2"/>
  <c r="AB698" i="2"/>
  <c r="AB702" i="2"/>
  <c r="AB704" i="2"/>
  <c r="AA706" i="2"/>
  <c r="AB708" i="2"/>
  <c r="AA710" i="2"/>
  <c r="AB712" i="2"/>
  <c r="AB714" i="2"/>
  <c r="AA717" i="2"/>
  <c r="AA722" i="2"/>
  <c r="AB727" i="2"/>
  <c r="AA728" i="2"/>
  <c r="AB729" i="2"/>
  <c r="AA731" i="2"/>
  <c r="AA733" i="2"/>
  <c r="AA738" i="2"/>
  <c r="AB743" i="2"/>
  <c r="AA744" i="2"/>
  <c r="AB745" i="2"/>
  <c r="AA747" i="2"/>
  <c r="AA749" i="2"/>
  <c r="AA754" i="2"/>
  <c r="AA725" i="2"/>
  <c r="AA727" i="2"/>
  <c r="AA729" i="2"/>
  <c r="AA730" i="2"/>
  <c r="AA739" i="2"/>
  <c r="AB741" i="2"/>
  <c r="AA745" i="2"/>
  <c r="AB751" i="2"/>
  <c r="AA752" i="2"/>
  <c r="AB759" i="2"/>
  <c r="AA760" i="2"/>
  <c r="AB761" i="2"/>
  <c r="AA763" i="2"/>
  <c r="AA765" i="2"/>
  <c r="AA770" i="2"/>
  <c r="AA774" i="2"/>
  <c r="AA777" i="2"/>
  <c r="AA778" i="2"/>
  <c r="AA781" i="2"/>
  <c r="AA783" i="2"/>
  <c r="AA785" i="2"/>
  <c r="AA786" i="2"/>
  <c r="AB789" i="2"/>
  <c r="AB791" i="2"/>
  <c r="AA792" i="2"/>
  <c r="AA797" i="2"/>
  <c r="AA801" i="2"/>
  <c r="AA802" i="2"/>
  <c r="AA805" i="2"/>
  <c r="AB809" i="2"/>
  <c r="AB813" i="2"/>
  <c r="AB817" i="2"/>
  <c r="AA819" i="2"/>
  <c r="AA821" i="2"/>
  <c r="AB8" i="2"/>
  <c r="AA11" i="2"/>
  <c r="AA15" i="2"/>
  <c r="AA16" i="2"/>
  <c r="AA20" i="2"/>
  <c r="AB22" i="2"/>
  <c r="AA27" i="2"/>
  <c r="AB28" i="2"/>
  <c r="AB30" i="2"/>
  <c r="AA31" i="2"/>
  <c r="AB32" i="2"/>
  <c r="AA33" i="2"/>
  <c r="AA36" i="2"/>
  <c r="AB38" i="2"/>
  <c r="AB44" i="2"/>
  <c r="AA45" i="2"/>
  <c r="AB46" i="2"/>
  <c r="AA48" i="2"/>
  <c r="AA50" i="2"/>
  <c r="AA52" i="2"/>
  <c r="AA55" i="2"/>
  <c r="AA56" i="2"/>
  <c r="AA58" i="2"/>
  <c r="AB59" i="2"/>
  <c r="AA63" i="2"/>
  <c r="AB72" i="2"/>
  <c r="AB73" i="2"/>
  <c r="AA723" i="2"/>
  <c r="AA734" i="2"/>
  <c r="AA737" i="2"/>
  <c r="AB739" i="2"/>
  <c r="AA740" i="2"/>
  <c r="AA742" i="2"/>
  <c r="AA746" i="2"/>
  <c r="AB749" i="2"/>
  <c r="AA758" i="2"/>
  <c r="AB763" i="2"/>
  <c r="AA764" i="2"/>
  <c r="AB765" i="2"/>
  <c r="AA767" i="2"/>
  <c r="AA769" i="2"/>
  <c r="AB777" i="2"/>
  <c r="AA779" i="2"/>
  <c r="AA780" i="2"/>
  <c r="AB781" i="2"/>
  <c r="AB783" i="2"/>
  <c r="AB785" i="2"/>
  <c r="AA790" i="2"/>
  <c r="AA793" i="2"/>
  <c r="AB797" i="2"/>
  <c r="AB801" i="2"/>
  <c r="AA803" i="2"/>
  <c r="AB805" i="2"/>
  <c r="AA810" i="2"/>
  <c r="AA811" i="2"/>
  <c r="AA815" i="2"/>
  <c r="AB819" i="2"/>
  <c r="AB821" i="2"/>
  <c r="AA7" i="2"/>
  <c r="AA9" i="2"/>
  <c r="AA13" i="2"/>
  <c r="AB16" i="2"/>
  <c r="AA17" i="2"/>
  <c r="AA18" i="2"/>
  <c r="AB20" i="2"/>
  <c r="AA21" i="2"/>
  <c r="AA24" i="2"/>
  <c r="AA35" i="2"/>
  <c r="AB36" i="2"/>
  <c r="AA39" i="2"/>
  <c r="AA43" i="2"/>
  <c r="AB48" i="2"/>
  <c r="AA49" i="2"/>
  <c r="AB50" i="2"/>
  <c r="AB52" i="2"/>
  <c r="AA54" i="2"/>
  <c r="AB56" i="2"/>
  <c r="AB58" i="2"/>
  <c r="AA61" i="2"/>
  <c r="AB63" i="2"/>
  <c r="AA67" i="2"/>
  <c r="AA69" i="2"/>
  <c r="AA75" i="2"/>
  <c r="AB77" i="2"/>
  <c r="AB83" i="2"/>
  <c r="AA84" i="2"/>
  <c r="AB85" i="2"/>
  <c r="AA87" i="2"/>
  <c r="AA735" i="2"/>
  <c r="AB737" i="2"/>
  <c r="AA748" i="2"/>
  <c r="AA750" i="2"/>
  <c r="AA753" i="2"/>
  <c r="AA755" i="2"/>
  <c r="AA757" i="2"/>
  <c r="AA762" i="2"/>
  <c r="AB767" i="2"/>
  <c r="AA768" i="2"/>
  <c r="AB769" i="2"/>
  <c r="AA771" i="2"/>
  <c r="AA773" i="2"/>
  <c r="AA775" i="2"/>
  <c r="AB779" i="2"/>
  <c r="AA782" i="2"/>
  <c r="AA787" i="2"/>
  <c r="AB793" i="2"/>
  <c r="AA794" i="2"/>
  <c r="AA795" i="2"/>
  <c r="AA799" i="2"/>
  <c r="AB803" i="2"/>
  <c r="AA804" i="2"/>
  <c r="AA807" i="2"/>
  <c r="AB811" i="2"/>
  <c r="AA812" i="2"/>
  <c r="AB815" i="2"/>
  <c r="AB820" i="2"/>
  <c r="AA822" i="2"/>
  <c r="AA6" i="2"/>
  <c r="AB9" i="2"/>
  <c r="AA12" i="2"/>
  <c r="AB13" i="2"/>
  <c r="AB17" i="2"/>
  <c r="AA19" i="2"/>
  <c r="AA23" i="2"/>
  <c r="AB24" i="2"/>
  <c r="AA25" i="2"/>
  <c r="AA26" i="2"/>
  <c r="AA29" i="2"/>
  <c r="AA34" i="2"/>
  <c r="AB39" i="2"/>
  <c r="AA40" i="2"/>
  <c r="AA42" i="2"/>
  <c r="AA47" i="2"/>
  <c r="AA51" i="2"/>
  <c r="AB54" i="2"/>
  <c r="AB57" i="2"/>
  <c r="AA60" i="2"/>
  <c r="AB61" i="2"/>
  <c r="AA62" i="2"/>
  <c r="AA65" i="2"/>
  <c r="AB67" i="2"/>
  <c r="AB69" i="2"/>
  <c r="AA71" i="2"/>
  <c r="AB735" i="2"/>
  <c r="AA736" i="2"/>
  <c r="AA741" i="2"/>
  <c r="AA743" i="2"/>
  <c r="AB747" i="2"/>
  <c r="AA751" i="2"/>
  <c r="AB753" i="2"/>
  <c r="AB755" i="2"/>
  <c r="AA756" i="2"/>
  <c r="AB757" i="2"/>
  <c r="AA759" i="2"/>
  <c r="AA761" i="2"/>
  <c r="AA766" i="2"/>
  <c r="AB771" i="2"/>
  <c r="AA772" i="2"/>
  <c r="AB773" i="2"/>
  <c r="AB775" i="2"/>
  <c r="AA776" i="2"/>
  <c r="AB787" i="2"/>
  <c r="AA789" i="2"/>
  <c r="AA791" i="2"/>
  <c r="AB795" i="2"/>
  <c r="AA796" i="2"/>
  <c r="AB799" i="2"/>
  <c r="AB807" i="2"/>
  <c r="AA809" i="2"/>
  <c r="AA813" i="2"/>
  <c r="AA817" i="2"/>
  <c r="AA818" i="2"/>
  <c r="AA8" i="2"/>
  <c r="AA10" i="2"/>
  <c r="AB12" i="2"/>
  <c r="AA14" i="2"/>
  <c r="AB19" i="2"/>
  <c r="AA22" i="2"/>
  <c r="AB26" i="2"/>
  <c r="AA28" i="2"/>
  <c r="AA30" i="2"/>
  <c r="AA32" i="2"/>
  <c r="AB34" i="2"/>
  <c r="AA38" i="2"/>
  <c r="AB40" i="2"/>
  <c r="AA41" i="2"/>
  <c r="AB42" i="2"/>
  <c r="AA44" i="2"/>
  <c r="AA46" i="2"/>
  <c r="AA59" i="2"/>
  <c r="AA64" i="2"/>
  <c r="AB65" i="2"/>
  <c r="AA66" i="2"/>
  <c r="AA68" i="2"/>
  <c r="AB71" i="2"/>
  <c r="AA73" i="2"/>
  <c r="AA79" i="2"/>
  <c r="AA81" i="2"/>
  <c r="AA86" i="2"/>
  <c r="AB76" i="2"/>
  <c r="AA77" i="2"/>
  <c r="AA78" i="2"/>
  <c r="AB79" i="2"/>
  <c r="AB91" i="2"/>
  <c r="AA92" i="2"/>
  <c r="AB93" i="2"/>
  <c r="AB97" i="2"/>
  <c r="AA101" i="2"/>
  <c r="AB104" i="2"/>
  <c r="AB105" i="2"/>
  <c r="AB109" i="2"/>
  <c r="AA110" i="2"/>
  <c r="AB111" i="2"/>
  <c r="AA113" i="2"/>
  <c r="AA115" i="2"/>
  <c r="AB119" i="2"/>
  <c r="AA122" i="2"/>
  <c r="AB124" i="2"/>
  <c r="AB128" i="2"/>
  <c r="AB132" i="2"/>
  <c r="AB136" i="2"/>
  <c r="AB140" i="2"/>
  <c r="AB144" i="2"/>
  <c r="AB149" i="2"/>
  <c r="AA150" i="2"/>
  <c r="AB153" i="2"/>
  <c r="AB155" i="2"/>
  <c r="AB159" i="2"/>
  <c r="AA160" i="2"/>
  <c r="AA165" i="2"/>
  <c r="AB166" i="2"/>
  <c r="AA173" i="2"/>
  <c r="AB174" i="2"/>
  <c r="AA181" i="2"/>
  <c r="AB182" i="2"/>
  <c r="AA188" i="2"/>
  <c r="AB194" i="2"/>
  <c r="AA195" i="2"/>
  <c r="AB198" i="2"/>
  <c r="AB200" i="2"/>
  <c r="AB201" i="2"/>
  <c r="AA204" i="2"/>
  <c r="AB206" i="2"/>
  <c r="AA208" i="2"/>
  <c r="AB210" i="2"/>
  <c r="AA212" i="2"/>
  <c r="AB214" i="2"/>
  <c r="AB75" i="2"/>
  <c r="AB81" i="2"/>
  <c r="AA82" i="2"/>
  <c r="AA90" i="2"/>
  <c r="AA94" i="2"/>
  <c r="AB101" i="2"/>
  <c r="AA102" i="2"/>
  <c r="AA107" i="2"/>
  <c r="AB113" i="2"/>
  <c r="AA114" i="2"/>
  <c r="AB115" i="2"/>
  <c r="AA117" i="2"/>
  <c r="AB122" i="2"/>
  <c r="AA125" i="2"/>
  <c r="AA126" i="2"/>
  <c r="AA129" i="2"/>
  <c r="AA130" i="2"/>
  <c r="AA133" i="2"/>
  <c r="AA134" i="2"/>
  <c r="AA137" i="2"/>
  <c r="AA138" i="2"/>
  <c r="AA141" i="2"/>
  <c r="AA142" i="2"/>
  <c r="AA145" i="2"/>
  <c r="AA146" i="2"/>
  <c r="AA151" i="2"/>
  <c r="AA156" i="2"/>
  <c r="AA158" i="2"/>
  <c r="AB160" i="2"/>
  <c r="AA161" i="2"/>
  <c r="AA162" i="2"/>
  <c r="AA163" i="2"/>
  <c r="AA168" i="2"/>
  <c r="AA170" i="2"/>
  <c r="AA171" i="2"/>
  <c r="AA176" i="2"/>
  <c r="AA178" i="2"/>
  <c r="AA179" i="2"/>
  <c r="AA184" i="2"/>
  <c r="AA186" i="2"/>
  <c r="AA196" i="2"/>
  <c r="AA202" i="2"/>
  <c r="AA203" i="2"/>
  <c r="AA205" i="2"/>
  <c r="AA209" i="2"/>
  <c r="AA213" i="2"/>
  <c r="AA215" i="2"/>
  <c r="AA216" i="2"/>
  <c r="AA219" i="2"/>
  <c r="AA220" i="2"/>
  <c r="AB225" i="2"/>
  <c r="AB229" i="2"/>
  <c r="AB217" i="2"/>
  <c r="AB221" i="2"/>
  <c r="AA74" i="2"/>
  <c r="AA83" i="2"/>
  <c r="AA85" i="2"/>
  <c r="AA89" i="2"/>
  <c r="AA95" i="2"/>
  <c r="AA96" i="2"/>
  <c r="AA98" i="2"/>
  <c r="AA99" i="2"/>
  <c r="AA103" i="2"/>
  <c r="AA106" i="2"/>
  <c r="AB107" i="2"/>
  <c r="AB108" i="2"/>
  <c r="AA112" i="2"/>
  <c r="AB117" i="2"/>
  <c r="AA121" i="2"/>
  <c r="AA123" i="2"/>
  <c r="AB125" i="2"/>
  <c r="AA127" i="2"/>
  <c r="AB129" i="2"/>
  <c r="AA131" i="2"/>
  <c r="AB133" i="2"/>
  <c r="AA135" i="2"/>
  <c r="AB137" i="2"/>
  <c r="AA139" i="2"/>
  <c r="AB141" i="2"/>
  <c r="AA143" i="2"/>
  <c r="AB145" i="2"/>
  <c r="AA147" i="2"/>
  <c r="AA152" i="2"/>
  <c r="AA154" i="2"/>
  <c r="AB156" i="2"/>
  <c r="AA157" i="2"/>
  <c r="AB161" i="2"/>
  <c r="AB162" i="2"/>
  <c r="AA169" i="2"/>
  <c r="AB170" i="2"/>
  <c r="AA177" i="2"/>
  <c r="AB178" i="2"/>
  <c r="AB186" i="2"/>
  <c r="AA187" i="2"/>
  <c r="AA190" i="2"/>
  <c r="AA191" i="2"/>
  <c r="AA197" i="2"/>
  <c r="AB202" i="2"/>
  <c r="AB205" i="2"/>
  <c r="AB209" i="2"/>
  <c r="AB213" i="2"/>
  <c r="AA226" i="2"/>
  <c r="AA230" i="2"/>
  <c r="AA80" i="2"/>
  <c r="AB87" i="2"/>
  <c r="AA88" i="2"/>
  <c r="AB89" i="2"/>
  <c r="AA91" i="2"/>
  <c r="AA93" i="2"/>
  <c r="AB95" i="2"/>
  <c r="AA97" i="2"/>
  <c r="AB99" i="2"/>
  <c r="AB103" i="2"/>
  <c r="AA105" i="2"/>
  <c r="AA109" i="2"/>
  <c r="AA111" i="2"/>
  <c r="AA116" i="2"/>
  <c r="AA119" i="2"/>
  <c r="AB121" i="2"/>
  <c r="AB123" i="2"/>
  <c r="AA124" i="2"/>
  <c r="AA128" i="2"/>
  <c r="AA132" i="2"/>
  <c r="AA136" i="2"/>
  <c r="AA140" i="2"/>
  <c r="AA144" i="2"/>
  <c r="AA149" i="2"/>
  <c r="AB152" i="2"/>
  <c r="AA153" i="2"/>
  <c r="AB157" i="2"/>
  <c r="AA159" i="2"/>
  <c r="AA164" i="2"/>
  <c r="AA166" i="2"/>
  <c r="AA167" i="2"/>
  <c r="AA172" i="2"/>
  <c r="AA174" i="2"/>
  <c r="AA175" i="2"/>
  <c r="AA180" i="2"/>
  <c r="AA182" i="2"/>
  <c r="AA183" i="2"/>
  <c r="AB190" i="2"/>
  <c r="AA192" i="2"/>
  <c r="AA194" i="2"/>
  <c r="AB197" i="2"/>
  <c r="AA198" i="2"/>
  <c r="AA199" i="2"/>
  <c r="AA206" i="2"/>
  <c r="AA207" i="2"/>
  <c r="AA210" i="2"/>
  <c r="AA211" i="2"/>
  <c r="AA214" i="2"/>
  <c r="AA218" i="2"/>
  <c r="AA222" i="2"/>
  <c r="AB226" i="2"/>
  <c r="AA227" i="2"/>
  <c r="AB230" i="2"/>
  <c r="AA231" i="2"/>
  <c r="AB218" i="2"/>
  <c r="AB222" i="2"/>
  <c r="AA223" i="2"/>
  <c r="AA225" i="2"/>
  <c r="AB231" i="2"/>
  <c r="AB175" i="2"/>
  <c r="AB112" i="2"/>
  <c r="AB187" i="2"/>
  <c r="AB173" i="2"/>
  <c r="AB90" i="2"/>
  <c r="AB179" i="2"/>
  <c r="AB146" i="2"/>
  <c r="AB138" i="2"/>
  <c r="AB130" i="2"/>
  <c r="AB195" i="2"/>
  <c r="AB169" i="2"/>
  <c r="AA118" i="2"/>
  <c r="AB782" i="2"/>
  <c r="AB762" i="2"/>
  <c r="AB33" i="2"/>
  <c r="AB774" i="2"/>
  <c r="AB738" i="2"/>
  <c r="AB750" i="2"/>
  <c r="AB687" i="2"/>
  <c r="AA689" i="2"/>
  <c r="AB639" i="2"/>
  <c r="AB667" i="2"/>
  <c r="AB558" i="2"/>
  <c r="AB511" i="2"/>
  <c r="AB566" i="2"/>
  <c r="AB479" i="2"/>
  <c r="AB475" i="2"/>
  <c r="AB437" i="2"/>
  <c r="AB396" i="2"/>
  <c r="AB483" i="2"/>
  <c r="AB434" i="2"/>
  <c r="AB312" i="2"/>
  <c r="AB277" i="2"/>
  <c r="AB300" i="2"/>
  <c r="AB798" i="2"/>
  <c r="AA814" i="2"/>
  <c r="AA798" i="2"/>
  <c r="AA709" i="2"/>
  <c r="AB715" i="2"/>
  <c r="AB693" i="2"/>
  <c r="AB227" i="2"/>
  <c r="AB211" i="2"/>
  <c r="AB167" i="2"/>
  <c r="AB184" i="2"/>
  <c r="AB168" i="2"/>
  <c r="AB219" i="2"/>
  <c r="AB171" i="2"/>
  <c r="AB223" i="2"/>
  <c r="AB180" i="2"/>
  <c r="AB164" i="2"/>
  <c r="AB116" i="2"/>
  <c r="AB51" i="2"/>
  <c r="AB7" i="2"/>
  <c r="AB11" i="2"/>
  <c r="AB790" i="2"/>
  <c r="AB758" i="2"/>
  <c r="AB27" i="2"/>
  <c r="AB786" i="2"/>
  <c r="AB6" i="2"/>
  <c r="AA788" i="2"/>
  <c r="AB643" i="2"/>
  <c r="AB655" i="2"/>
  <c r="AB570" i="2"/>
  <c r="AB683" i="2"/>
  <c r="AB647" i="2"/>
  <c r="AB574" i="2"/>
  <c r="AB507" i="2"/>
  <c r="AB582" i="2"/>
  <c r="AB515" i="2"/>
  <c r="AB491" i="2"/>
  <c r="AB473" i="2"/>
  <c r="AB388" i="2"/>
  <c r="AB328" i="2"/>
  <c r="AB499" i="2"/>
  <c r="AB445" i="2"/>
  <c r="AB400" i="2"/>
  <c r="AB324" i="2"/>
  <c r="AA326" i="2"/>
  <c r="AB273" i="2"/>
  <c r="AB316" i="2"/>
  <c r="AA264" i="2"/>
  <c r="AA806" i="2"/>
  <c r="AB780" i="2"/>
  <c r="AB822" i="2"/>
  <c r="AB800" i="2"/>
  <c r="AA816" i="2"/>
  <c r="AB810" i="2"/>
  <c r="AA800" i="2"/>
  <c r="AB794" i="2"/>
  <c r="AB806" i="2"/>
  <c r="AB792" i="2"/>
  <c r="AA784" i="2"/>
  <c r="AB772" i="2"/>
  <c r="AB768" i="2"/>
  <c r="AB764" i="2"/>
  <c r="AB760" i="2"/>
  <c r="AB756" i="2"/>
  <c r="AB752" i="2"/>
  <c r="AB748" i="2"/>
  <c r="AB744" i="2"/>
  <c r="AB740" i="2"/>
  <c r="AB736" i="2"/>
  <c r="AB732" i="2"/>
  <c r="AB728" i="2"/>
  <c r="AA189" i="2"/>
  <c r="AB181" i="2"/>
  <c r="AB165" i="2"/>
  <c r="AB94" i="2"/>
  <c r="AB215" i="2"/>
  <c r="AB163" i="2"/>
  <c r="AB142" i="2"/>
  <c r="AB134" i="2"/>
  <c r="AB126" i="2"/>
  <c r="AB177" i="2"/>
  <c r="AB150" i="2"/>
  <c r="AB82" i="2"/>
  <c r="AB23" i="2"/>
  <c r="AB746" i="2"/>
  <c r="AB730" i="2"/>
  <c r="AB43" i="2"/>
  <c r="AB754" i="2"/>
  <c r="AB770" i="2"/>
  <c r="AB14" i="2"/>
  <c r="AB718" i="2"/>
  <c r="AB679" i="2"/>
  <c r="AB659" i="2"/>
  <c r="AB586" i="2"/>
  <c r="AB671" i="2"/>
  <c r="AB722" i="2"/>
  <c r="AB663" i="2"/>
  <c r="AB578" i="2"/>
  <c r="AB598" i="2"/>
  <c r="AB562" i="2"/>
  <c r="AB408" i="2"/>
  <c r="AB392" i="2"/>
  <c r="AB320" i="2"/>
  <c r="AB272" i="2"/>
  <c r="AB266" i="2"/>
  <c r="AB237" i="2"/>
  <c r="AB258" i="2"/>
  <c r="AB233" i="2"/>
  <c r="AB818" i="2"/>
  <c r="AA808" i="2"/>
  <c r="AB802" i="2"/>
  <c r="AB814" i="2"/>
  <c r="AB784" i="2"/>
  <c r="AA820" i="2"/>
  <c r="AB812" i="2"/>
  <c r="AB796" i="2"/>
  <c r="AB808" i="2"/>
  <c r="AB776" i="2"/>
  <c r="AB207" i="2"/>
  <c r="AB183" i="2"/>
  <c r="AB191" i="2"/>
  <c r="AB176" i="2"/>
  <c r="AB188" i="2"/>
  <c r="AB86" i="2"/>
  <c r="AB172" i="2"/>
  <c r="AB47" i="2"/>
  <c r="AB742" i="2"/>
  <c r="AB726" i="2"/>
  <c r="AB66" i="2"/>
  <c r="AB778" i="2"/>
  <c r="AB62" i="2"/>
  <c r="AB10" i="2"/>
  <c r="AB766" i="2"/>
  <c r="AB734" i="2"/>
  <c r="AB675" i="2"/>
  <c r="AB594" i="2"/>
  <c r="AB651" i="2"/>
  <c r="AB590" i="2"/>
  <c r="AB487" i="2"/>
  <c r="AB495" i="2"/>
  <c r="AB503" i="2"/>
  <c r="AB404" i="2"/>
  <c r="AB441" i="2"/>
  <c r="AB262" i="2"/>
  <c r="AB296" i="2"/>
  <c r="AB804" i="2"/>
  <c r="AB816" i="2"/>
  <c r="AB788" i="2"/>
  <c r="AB697" i="2"/>
  <c r="AB691" i="2"/>
  <c r="AA701" i="2"/>
  <c r="AA713" i="2"/>
  <c r="AA691" i="2"/>
  <c r="AB699" i="2"/>
  <c r="AA685" i="2"/>
  <c r="AB673" i="2"/>
  <c r="AB669" i="2"/>
  <c r="AB665" i="2"/>
  <c r="AB661" i="2"/>
  <c r="AB657" i="2"/>
  <c r="AB653" i="2"/>
  <c r="AB649" i="2"/>
  <c r="AB645" i="2"/>
  <c r="AB641" i="2"/>
  <c r="AB637" i="2"/>
  <c r="AA616" i="2"/>
  <c r="AA602" i="2"/>
  <c r="AB632" i="2"/>
  <c r="AB608" i="2"/>
  <c r="AA630" i="2"/>
  <c r="AB622" i="2"/>
  <c r="AB604" i="2"/>
  <c r="AA596" i="2"/>
  <c r="AB602" i="2"/>
  <c r="AB576" i="2"/>
  <c r="AB560" i="2"/>
  <c r="AA547" i="2"/>
  <c r="AB545" i="2"/>
  <c r="AB541" i="2"/>
  <c r="AA541" i="2"/>
  <c r="AA527" i="2"/>
  <c r="AB523" i="2"/>
  <c r="AB505" i="2"/>
  <c r="AB489" i="2"/>
  <c r="AB457" i="2"/>
  <c r="AB453" i="2"/>
  <c r="AA457" i="2"/>
  <c r="AB467" i="2"/>
  <c r="AB426" i="2"/>
  <c r="AB410" i="2"/>
  <c r="AB422" i="2"/>
  <c r="AB418" i="2"/>
  <c r="AB402" i="2"/>
  <c r="AB386" i="2"/>
  <c r="AB380" i="2"/>
  <c r="AA376" i="2"/>
  <c r="AA370" i="2"/>
  <c r="AB358" i="2"/>
  <c r="AB350" i="2"/>
  <c r="AA362" i="2"/>
  <c r="AA359" i="2"/>
  <c r="AA321" i="2"/>
  <c r="AB346" i="2"/>
  <c r="AB338" i="2"/>
  <c r="AA693" i="2"/>
  <c r="AB701" i="2"/>
  <c r="AA618" i="2"/>
  <c r="AB614" i="2"/>
  <c r="AB596" i="2"/>
  <c r="AB624" i="2"/>
  <c r="AB620" i="2"/>
  <c r="AB618" i="2"/>
  <c r="AA600" i="2"/>
  <c r="AB580" i="2"/>
  <c r="AB564" i="2"/>
  <c r="AA533" i="2"/>
  <c r="AB527" i="2"/>
  <c r="AA551" i="2"/>
  <c r="AA543" i="2"/>
  <c r="AB539" i="2"/>
  <c r="AB521" i="2"/>
  <c r="AB535" i="2"/>
  <c r="AA519" i="2"/>
  <c r="AB509" i="2"/>
  <c r="AB493" i="2"/>
  <c r="AB477" i="2"/>
  <c r="AA465" i="2"/>
  <c r="AB449" i="2"/>
  <c r="AB459" i="2"/>
  <c r="AB469" i="2"/>
  <c r="AA459" i="2"/>
  <c r="AB451" i="2"/>
  <c r="AA432" i="2"/>
  <c r="AB390" i="2"/>
  <c r="AB374" i="2"/>
  <c r="AB382" i="2"/>
  <c r="AA380" i="2"/>
  <c r="AA371" i="2"/>
  <c r="AB370" i="2"/>
  <c r="AA330" i="2"/>
  <c r="AA305" i="2"/>
  <c r="AB317" i="2"/>
  <c r="AB309" i="2"/>
  <c r="AA291" i="2"/>
  <c r="AB301" i="2"/>
  <c r="AA279" i="2"/>
  <c r="AB260" i="2"/>
  <c r="AA255" i="2"/>
  <c r="AB253" i="2"/>
  <c r="AB241" i="2"/>
  <c r="AB228" i="2"/>
  <c r="AB212" i="2"/>
  <c r="AB185" i="2"/>
  <c r="AA200" i="2"/>
  <c r="AA232" i="2"/>
  <c r="AB681" i="2"/>
  <c r="AB707" i="2"/>
  <c r="AB703" i="2"/>
  <c r="AB689" i="2"/>
  <c r="AB677" i="2"/>
  <c r="AA626" i="2"/>
  <c r="AB612" i="2"/>
  <c r="AB600" i="2"/>
  <c r="AA608" i="2"/>
  <c r="AB588" i="2"/>
  <c r="AB628" i="2"/>
  <c r="AB616" i="2"/>
  <c r="AB592" i="2"/>
  <c r="AB584" i="2"/>
  <c r="AB568" i="2"/>
  <c r="AA535" i="2"/>
  <c r="AB531" i="2"/>
  <c r="AB525" i="2"/>
  <c r="AB519" i="2"/>
  <c r="AB537" i="2"/>
  <c r="AB533" i="2"/>
  <c r="AB513" i="2"/>
  <c r="AB497" i="2"/>
  <c r="AB481" i="2"/>
  <c r="AA467" i="2"/>
  <c r="AB461" i="2"/>
  <c r="AB455" i="2"/>
  <c r="AB447" i="2"/>
  <c r="AB443" i="2"/>
  <c r="AB439" i="2"/>
  <c r="AB435" i="2"/>
  <c r="AA414" i="2"/>
  <c r="AB430" i="2"/>
  <c r="AA406" i="2"/>
  <c r="AA428" i="2"/>
  <c r="AA422" i="2"/>
  <c r="AA410" i="2"/>
  <c r="AB416" i="2"/>
  <c r="AB394" i="2"/>
  <c r="AB384" i="2"/>
  <c r="AA382" i="2"/>
  <c r="AA354" i="2"/>
  <c r="AB362" i="2"/>
  <c r="AB366" i="2"/>
  <c r="AB724" i="2"/>
  <c r="AB720" i="2"/>
  <c r="AB716" i="2"/>
  <c r="AA699" i="2"/>
  <c r="AB695" i="2"/>
  <c r="AB685" i="2"/>
  <c r="AB705" i="2"/>
  <c r="AB711" i="2"/>
  <c r="AA634" i="2"/>
  <c r="AB610" i="2"/>
  <c r="AA624" i="2"/>
  <c r="AA610" i="2"/>
  <c r="AB606" i="2"/>
  <c r="AB572" i="2"/>
  <c r="AB556" i="2"/>
  <c r="AB529" i="2"/>
  <c r="AB553" i="2"/>
  <c r="AB543" i="2"/>
  <c r="AA525" i="2"/>
  <c r="AB549" i="2"/>
  <c r="AB517" i="2"/>
  <c r="AB501" i="2"/>
  <c r="AB485" i="2"/>
  <c r="AB463" i="2"/>
  <c r="AA453" i="2"/>
  <c r="AB465" i="2"/>
  <c r="AA416" i="2"/>
  <c r="AB412" i="2"/>
  <c r="AB424" i="2"/>
  <c r="AA424" i="2"/>
  <c r="AB420" i="2"/>
  <c r="AB414" i="2"/>
  <c r="AB406" i="2"/>
  <c r="AB398" i="2"/>
  <c r="AB378" i="2"/>
  <c r="AB376" i="2"/>
  <c r="AB367" i="2"/>
  <c r="AB359" i="2"/>
  <c r="AA329" i="2"/>
  <c r="AB297" i="2"/>
  <c r="AA294" i="2"/>
  <c r="AB313" i="2"/>
  <c r="AB291" i="2"/>
  <c r="AA289" i="2"/>
  <c r="AB285" i="2"/>
  <c r="AB287" i="2"/>
  <c r="AA268" i="2"/>
  <c r="AB251" i="2"/>
  <c r="AA243" i="2"/>
  <c r="AA228" i="2"/>
  <c r="AB220" i="2"/>
  <c r="AB204" i="2"/>
  <c r="AB192" i="2"/>
  <c r="AB203" i="2"/>
  <c r="AB193" i="2"/>
  <c r="AA221" i="2"/>
  <c r="AB354" i="2"/>
  <c r="AB325" i="2"/>
  <c r="AB321" i="2"/>
  <c r="AB279" i="2"/>
  <c r="AB247" i="2"/>
  <c r="AA241" i="2"/>
  <c r="AB232" i="2"/>
  <c r="AB224" i="2"/>
  <c r="AB216" i="2"/>
  <c r="AB208" i="2"/>
  <c r="AB189" i="2"/>
  <c r="AA155" i="2"/>
  <c r="AB135" i="2"/>
  <c r="AB120" i="2"/>
  <c r="AA104" i="2"/>
  <c r="AB98" i="2"/>
  <c r="AA325" i="2"/>
  <c r="AA301" i="2"/>
  <c r="AB304" i="2"/>
  <c r="AB268" i="2"/>
  <c r="AB249" i="2"/>
  <c r="AB235" i="2"/>
  <c r="AB199" i="2"/>
  <c r="AA224" i="2"/>
  <c r="AA217" i="2"/>
  <c r="AB148" i="2"/>
  <c r="AB139" i="2"/>
  <c r="AA120" i="2"/>
  <c r="AB100" i="2"/>
  <c r="AB74" i="2"/>
  <c r="AB78" i="2"/>
  <c r="AB70" i="2"/>
  <c r="AB68" i="2"/>
  <c r="AB64" i="2"/>
  <c r="AB60" i="2"/>
  <c r="AB55" i="2"/>
  <c r="AB53" i="2"/>
  <c r="AB49" i="2"/>
  <c r="AB45" i="2"/>
  <c r="AB41" i="2"/>
  <c r="AB29" i="2"/>
  <c r="AB35" i="2"/>
  <c r="AB31" i="2"/>
  <c r="AB25" i="2"/>
  <c r="AA148" i="2"/>
  <c r="AB96" i="2"/>
  <c r="AB92" i="2"/>
  <c r="AB84" i="2"/>
  <c r="AA72" i="2"/>
  <c r="AA70" i="2"/>
  <c r="AA53" i="2"/>
  <c r="AA37" i="2"/>
  <c r="AB21" i="2"/>
  <c r="AB326" i="2"/>
  <c r="AB334" i="2"/>
  <c r="AB281" i="2"/>
  <c r="AB270" i="2"/>
  <c r="AB264" i="2"/>
  <c r="AB243" i="2"/>
  <c r="AB239" i="2"/>
  <c r="AA229" i="2"/>
  <c r="AA201" i="2"/>
  <c r="AB158" i="2"/>
  <c r="AB127" i="2"/>
  <c r="AB88" i="2"/>
  <c r="AB80" i="2"/>
  <c r="AB342" i="2"/>
  <c r="AB322" i="2"/>
  <c r="AA287" i="2"/>
  <c r="AB283" i="2"/>
  <c r="AB289" i="2"/>
  <c r="AB275" i="2"/>
  <c r="AA270" i="2"/>
  <c r="AB256" i="2"/>
  <c r="AB245" i="2"/>
  <c r="AB196" i="2"/>
  <c r="AA193" i="2"/>
  <c r="AA185" i="2"/>
  <c r="AB143" i="2"/>
  <c r="AB151" i="2"/>
  <c r="AB147" i="2"/>
  <c r="AB131" i="2"/>
  <c r="AB118" i="2"/>
  <c r="AB114" i="2"/>
  <c r="AB110" i="2"/>
  <c r="AB102" i="2"/>
  <c r="AB106" i="2"/>
  <c r="AA76" i="2"/>
  <c r="AB18" i="2"/>
  <c r="AB15" i="2"/>
  <c r="AB154" i="2"/>
  <c r="AA100" i="2"/>
  <c r="AA108" i="2"/>
  <c r="AA57" i="2"/>
  <c r="AB37" i="2"/>
  <c r="B20" i="2"/>
  <c r="B18" i="2"/>
  <c r="L22" i="1"/>
  <c r="B51" i="2"/>
  <c r="B54" i="2" s="1"/>
  <c r="AB4" i="2"/>
  <c r="AB5" i="2"/>
  <c r="AA4" i="2"/>
  <c r="AA5" i="2"/>
  <c r="D19" i="2"/>
  <c r="E19" i="2"/>
  <c r="AD238" i="2" l="1"/>
  <c r="AC240" i="2"/>
  <c r="AC244" i="2"/>
  <c r="AD245" i="2"/>
  <c r="AD255" i="2"/>
  <c r="AD257" i="2"/>
  <c r="AD259" i="2"/>
  <c r="AD261" i="2"/>
  <c r="AC266" i="2"/>
  <c r="AD267" i="2"/>
  <c r="AD269" i="2"/>
  <c r="AD274" i="2"/>
  <c r="AD276" i="2"/>
  <c r="AD280" i="2"/>
  <c r="AD282" i="2"/>
  <c r="AC285" i="2"/>
  <c r="AD286" i="2"/>
  <c r="AD288" i="2"/>
  <c r="AD293" i="2"/>
  <c r="AD296" i="2"/>
  <c r="AD299" i="2"/>
  <c r="AC300" i="2"/>
  <c r="AC307" i="2"/>
  <c r="AC308" i="2"/>
  <c r="AD311" i="2"/>
  <c r="AD312" i="2"/>
  <c r="AD319" i="2"/>
  <c r="AC323" i="2"/>
  <c r="AC324" i="2"/>
  <c r="AC327" i="2"/>
  <c r="AC328" i="2"/>
  <c r="AC331" i="2"/>
  <c r="AC332" i="2"/>
  <c r="AC336" i="2"/>
  <c r="AC340" i="2"/>
  <c r="AC344" i="2"/>
  <c r="AC348" i="2"/>
  <c r="AC352" i="2"/>
  <c r="AC353" i="2"/>
  <c r="AD354" i="2"/>
  <c r="AC356" i="2"/>
  <c r="AD358" i="2"/>
  <c r="AD361" i="2"/>
  <c r="AD365" i="2"/>
  <c r="AD373" i="2"/>
  <c r="AD381" i="2"/>
  <c r="AC396" i="2"/>
  <c r="AC397" i="2"/>
  <c r="AD401" i="2"/>
  <c r="AD403" i="2"/>
  <c r="AC412" i="2"/>
  <c r="AD413" i="2"/>
  <c r="AC414" i="2"/>
  <c r="AD417" i="2"/>
  <c r="AC418" i="2"/>
  <c r="AC420" i="2"/>
  <c r="AD421" i="2"/>
  <c r="AC422" i="2"/>
  <c r="AD425" i="2"/>
  <c r="AC429" i="2"/>
  <c r="AD430" i="2"/>
  <c r="AD433" i="2"/>
  <c r="AC435" i="2"/>
  <c r="AC436" i="2"/>
  <c r="AC439" i="2"/>
  <c r="AC440" i="2"/>
  <c r="AD444" i="2"/>
  <c r="AD446" i="2"/>
  <c r="AC452" i="2"/>
  <c r="AC456" i="2"/>
  <c r="AC460" i="2"/>
  <c r="AC461" i="2"/>
  <c r="AC463" i="2"/>
  <c r="AD464" i="2"/>
  <c r="AD466" i="2"/>
  <c r="AD472" i="2"/>
  <c r="AD473" i="2"/>
  <c r="AC480" i="2"/>
  <c r="AD484" i="2"/>
  <c r="AC485" i="2"/>
  <c r="AD486" i="2"/>
  <c r="AC496" i="2"/>
  <c r="AD500" i="2"/>
  <c r="AC501" i="2"/>
  <c r="AD502" i="2"/>
  <c r="AC235" i="2"/>
  <c r="AC236" i="2"/>
  <c r="AD240" i="2"/>
  <c r="AC241" i="2"/>
  <c r="AD244" i="2"/>
  <c r="AC248" i="2"/>
  <c r="AC249" i="2"/>
  <c r="AD250" i="2"/>
  <c r="AC270" i="2"/>
  <c r="AC277" i="2"/>
  <c r="AC278" i="2"/>
  <c r="AC281" i="2"/>
  <c r="AC289" i="2"/>
  <c r="AD300" i="2"/>
  <c r="AC303" i="2"/>
  <c r="AD307" i="2"/>
  <c r="AD308" i="2"/>
  <c r="AC315" i="2"/>
  <c r="AC316" i="2"/>
  <c r="AD321" i="2"/>
  <c r="AD323" i="2"/>
  <c r="AD324" i="2"/>
  <c r="AD327" i="2"/>
  <c r="AD328" i="2"/>
  <c r="AC330" i="2"/>
  <c r="AD331" i="2"/>
  <c r="AC333" i="2"/>
  <c r="AC337" i="2"/>
  <c r="AC341" i="2"/>
  <c r="AC345" i="2"/>
  <c r="AC349" i="2"/>
  <c r="AD353" i="2"/>
  <c r="AC357" i="2"/>
  <c r="AD375" i="2"/>
  <c r="AD377" i="2"/>
  <c r="AC382" i="2"/>
  <c r="AC392" i="2"/>
  <c r="AC393" i="2"/>
  <c r="AD397" i="2"/>
  <c r="AD399" i="2"/>
  <c r="AD407" i="2"/>
  <c r="AC409" i="2"/>
  <c r="AD415" i="2"/>
  <c r="AD423" i="2"/>
  <c r="AD429" i="2"/>
  <c r="AD436" i="2"/>
  <c r="AD438" i="2"/>
  <c r="AD440" i="2"/>
  <c r="AD442" i="2"/>
  <c r="AC451" i="2"/>
  <c r="AD452" i="2"/>
  <c r="AC453" i="2"/>
  <c r="AC455" i="2"/>
  <c r="AD456" i="2"/>
  <c r="AC457" i="2"/>
  <c r="AD460" i="2"/>
  <c r="AC467" i="2"/>
  <c r="AD470" i="2"/>
  <c r="AC476" i="2"/>
  <c r="AD480" i="2"/>
  <c r="AC481" i="2"/>
  <c r="AD482" i="2"/>
  <c r="AC492" i="2"/>
  <c r="AD496" i="2"/>
  <c r="AC497" i="2"/>
  <c r="AD498" i="2"/>
  <c r="AD236" i="2"/>
  <c r="AD242" i="2"/>
  <c r="AD246" i="2"/>
  <c r="AD248" i="2"/>
  <c r="AC251" i="2"/>
  <c r="AC252" i="2"/>
  <c r="AC262" i="2"/>
  <c r="AC263" i="2"/>
  <c r="AD265" i="2"/>
  <c r="AC271" i="2"/>
  <c r="AD278" i="2"/>
  <c r="AD284" i="2"/>
  <c r="AC290" i="2"/>
  <c r="AD292" i="2"/>
  <c r="AC295" i="2"/>
  <c r="AD297" i="2"/>
  <c r="AD303" i="2"/>
  <c r="AD315" i="2"/>
  <c r="AD316" i="2"/>
  <c r="AC320" i="2"/>
  <c r="AD325" i="2"/>
  <c r="AD329" i="2"/>
  <c r="AD333" i="2"/>
  <c r="AD337" i="2"/>
  <c r="AD341" i="2"/>
  <c r="AD345" i="2"/>
  <c r="AD349" i="2"/>
  <c r="AD357" i="2"/>
  <c r="AC364" i="2"/>
  <c r="AD366" i="2"/>
  <c r="AC368" i="2"/>
  <c r="AC369" i="2"/>
  <c r="AD370" i="2"/>
  <c r="AC372" i="2"/>
  <c r="AC379" i="2"/>
  <c r="AC383" i="2"/>
  <c r="AD385" i="2"/>
  <c r="AC387" i="2"/>
  <c r="AC388" i="2"/>
  <c r="AC389" i="2"/>
  <c r="AD393" i="2"/>
  <c r="AD395" i="2"/>
  <c r="AC404" i="2"/>
  <c r="AC405" i="2"/>
  <c r="AC408" i="2"/>
  <c r="AD409" i="2"/>
  <c r="AD411" i="2"/>
  <c r="AC416" i="2"/>
  <c r="AC424" i="2"/>
  <c r="AD427" i="2"/>
  <c r="AD431" i="2"/>
  <c r="AC447" i="2"/>
  <c r="AC448" i="2"/>
  <c r="AD454" i="2"/>
  <c r="AD458" i="2"/>
  <c r="AC468" i="2"/>
  <c r="AC469" i="2"/>
  <c r="AD476" i="2"/>
  <c r="AC477" i="2"/>
  <c r="AD478" i="2"/>
  <c r="AC488" i="2"/>
  <c r="AD492" i="2"/>
  <c r="AC493" i="2"/>
  <c r="AD494" i="2"/>
  <c r="AC504" i="2"/>
  <c r="AD234" i="2"/>
  <c r="AC243" i="2"/>
  <c r="AC247" i="2"/>
  <c r="AD252" i="2"/>
  <c r="AD254" i="2"/>
  <c r="AC258" i="2"/>
  <c r="AC259" i="2"/>
  <c r="AD263" i="2"/>
  <c r="AC267" i="2"/>
  <c r="AC268" i="2"/>
  <c r="AD271" i="2"/>
  <c r="AC273" i="2"/>
  <c r="AC274" i="2"/>
  <c r="AC282" i="2"/>
  <c r="AC283" i="2"/>
  <c r="AC286" i="2"/>
  <c r="AC287" i="2"/>
  <c r="AD290" i="2"/>
  <c r="AD295" i="2"/>
  <c r="AC296" i="2"/>
  <c r="AC299" i="2"/>
  <c r="AD301" i="2"/>
  <c r="AD305" i="2"/>
  <c r="AC311" i="2"/>
  <c r="AC312" i="2"/>
  <c r="AC319" i="2"/>
  <c r="AD320" i="2"/>
  <c r="AC360" i="2"/>
  <c r="AC361" i="2"/>
  <c r="AD362" i="2"/>
  <c r="AC365" i="2"/>
  <c r="AD369" i="2"/>
  <c r="AC373" i="2"/>
  <c r="AD374" i="2"/>
  <c r="AC378" i="2"/>
  <c r="AD379" i="2"/>
  <c r="AC380" i="2"/>
  <c r="AD383" i="2"/>
  <c r="AC384" i="2"/>
  <c r="AC386" i="2"/>
  <c r="AD387" i="2"/>
  <c r="AD389" i="2"/>
  <c r="AD391" i="2"/>
  <c r="AC400" i="2"/>
  <c r="AC401" i="2"/>
  <c r="AD405" i="2"/>
  <c r="AC413" i="2"/>
  <c r="AC417" i="2"/>
  <c r="AD419" i="2"/>
  <c r="AC421" i="2"/>
  <c r="AC425" i="2"/>
  <c r="AC426" i="2"/>
  <c r="AC433" i="2"/>
  <c r="AC443" i="2"/>
  <c r="AC444" i="2"/>
  <c r="AD448" i="2"/>
  <c r="AD450" i="2"/>
  <c r="AC459" i="2"/>
  <c r="AD462" i="2"/>
  <c r="AC464" i="2"/>
  <c r="AC465" i="2"/>
  <c r="AD468" i="2"/>
  <c r="AC471" i="2"/>
  <c r="AC472" i="2"/>
  <c r="AC473" i="2"/>
  <c r="AD474" i="2"/>
  <c r="AC484" i="2"/>
  <c r="AD488" i="2"/>
  <c r="AC489" i="2"/>
  <c r="AD490" i="2"/>
  <c r="AC500" i="2"/>
  <c r="AD504" i="2"/>
  <c r="AC512" i="2"/>
  <c r="AD516" i="2"/>
  <c r="AC517" i="2"/>
  <c r="AD520" i="2"/>
  <c r="AC523" i="2"/>
  <c r="AD524" i="2"/>
  <c r="AC525" i="2"/>
  <c r="AD528" i="2"/>
  <c r="AC529" i="2"/>
  <c r="AC531" i="2"/>
  <c r="AD532" i="2"/>
  <c r="AD534" i="2"/>
  <c r="AD542" i="2"/>
  <c r="AC548" i="2"/>
  <c r="AD549" i="2"/>
  <c r="AD552" i="2"/>
  <c r="AD554" i="2"/>
  <c r="AC555" i="2"/>
  <c r="AD559" i="2"/>
  <c r="AD561" i="2"/>
  <c r="AC570" i="2"/>
  <c r="AC571" i="2"/>
  <c r="AD575" i="2"/>
  <c r="AD577" i="2"/>
  <c r="AC586" i="2"/>
  <c r="AC587" i="2"/>
  <c r="AD595" i="2"/>
  <c r="AD597" i="2"/>
  <c r="AD603" i="2"/>
  <c r="AC606" i="2"/>
  <c r="AD607" i="2"/>
  <c r="AD609" i="2"/>
  <c r="AD617" i="2"/>
  <c r="AD631" i="2"/>
  <c r="AD633" i="2"/>
  <c r="AC638" i="2"/>
  <c r="AD642" i="2"/>
  <c r="AC643" i="2"/>
  <c r="AD644" i="2"/>
  <c r="AC654" i="2"/>
  <c r="AD658" i="2"/>
  <c r="AC659" i="2"/>
  <c r="AD660" i="2"/>
  <c r="AC670" i="2"/>
  <c r="AD674" i="2"/>
  <c r="AC675" i="2"/>
  <c r="AD676" i="2"/>
  <c r="AD682" i="2"/>
  <c r="AC683" i="2"/>
  <c r="AD684" i="2"/>
  <c r="AC686" i="2"/>
  <c r="AD692" i="2"/>
  <c r="AD700" i="2"/>
  <c r="AC714" i="2"/>
  <c r="AC725" i="2"/>
  <c r="AD729" i="2"/>
  <c r="AC730" i="2"/>
  <c r="AD731" i="2"/>
  <c r="AC741" i="2"/>
  <c r="AD745" i="2"/>
  <c r="AC746" i="2"/>
  <c r="AD747" i="2"/>
  <c r="AC508" i="2"/>
  <c r="AD512" i="2"/>
  <c r="AC513" i="2"/>
  <c r="AD514" i="2"/>
  <c r="AD526" i="2"/>
  <c r="AC535" i="2"/>
  <c r="AD538" i="2"/>
  <c r="AC543" i="2"/>
  <c r="AD548" i="2"/>
  <c r="AD555" i="2"/>
  <c r="AD557" i="2"/>
  <c r="AC566" i="2"/>
  <c r="AC567" i="2"/>
  <c r="AD571" i="2"/>
  <c r="AD573" i="2"/>
  <c r="AC582" i="2"/>
  <c r="AC583" i="2"/>
  <c r="AD587" i="2"/>
  <c r="AD589" i="2"/>
  <c r="AD601" i="2"/>
  <c r="AC610" i="2"/>
  <c r="AC618" i="2"/>
  <c r="AD621" i="2"/>
  <c r="AC627" i="2"/>
  <c r="AD628" i="2"/>
  <c r="AD638" i="2"/>
  <c r="AC639" i="2"/>
  <c r="AD640" i="2"/>
  <c r="AC650" i="2"/>
  <c r="AD654" i="2"/>
  <c r="AC655" i="2"/>
  <c r="AD656" i="2"/>
  <c r="AC666" i="2"/>
  <c r="AD670" i="2"/>
  <c r="AC671" i="2"/>
  <c r="AD672" i="2"/>
  <c r="AC678" i="2"/>
  <c r="AD680" i="2"/>
  <c r="AD686" i="2"/>
  <c r="AC687" i="2"/>
  <c r="AD688" i="2"/>
  <c r="AC693" i="2"/>
  <c r="AC701" i="2"/>
  <c r="AD704" i="2"/>
  <c r="AC710" i="2"/>
  <c r="AD711" i="2"/>
  <c r="AD714" i="2"/>
  <c r="AC721" i="2"/>
  <c r="AD725" i="2"/>
  <c r="AC726" i="2"/>
  <c r="AD727" i="2"/>
  <c r="AC737" i="2"/>
  <c r="AD741" i="2"/>
  <c r="AC742" i="2"/>
  <c r="AD743" i="2"/>
  <c r="AD508" i="2"/>
  <c r="AC509" i="2"/>
  <c r="AD510" i="2"/>
  <c r="AD522" i="2"/>
  <c r="AC527" i="2"/>
  <c r="AC536" i="2"/>
  <c r="AC537" i="2"/>
  <c r="AC540" i="2"/>
  <c r="AC544" i="2"/>
  <c r="AD550" i="2"/>
  <c r="AC562" i="2"/>
  <c r="AC563" i="2"/>
  <c r="AD567" i="2"/>
  <c r="AD569" i="2"/>
  <c r="AC578" i="2"/>
  <c r="AC579" i="2"/>
  <c r="AD583" i="2"/>
  <c r="AD585" i="2"/>
  <c r="AC591" i="2"/>
  <c r="AD593" i="2"/>
  <c r="AC598" i="2"/>
  <c r="AC599" i="2"/>
  <c r="AC602" i="2"/>
  <c r="AD605" i="2"/>
  <c r="AC611" i="2"/>
  <c r="AD613" i="2"/>
  <c r="AC615" i="2"/>
  <c r="AC619" i="2"/>
  <c r="AC620" i="2"/>
  <c r="AC623" i="2"/>
  <c r="AC624" i="2"/>
  <c r="AD627" i="2"/>
  <c r="AC635" i="2"/>
  <c r="AD636" i="2"/>
  <c r="AC646" i="2"/>
  <c r="AD650" i="2"/>
  <c r="AC651" i="2"/>
  <c r="AD652" i="2"/>
  <c r="AC662" i="2"/>
  <c r="AD666" i="2"/>
  <c r="AC667" i="2"/>
  <c r="AD668" i="2"/>
  <c r="AD678" i="2"/>
  <c r="AC679" i="2"/>
  <c r="AC690" i="2"/>
  <c r="AC694" i="2"/>
  <c r="AD696" i="2"/>
  <c r="AC698" i="2"/>
  <c r="AC702" i="2"/>
  <c r="AC703" i="2"/>
  <c r="AC706" i="2"/>
  <c r="AD710" i="2"/>
  <c r="AC717" i="2"/>
  <c r="AD721" i="2"/>
  <c r="AC722" i="2"/>
  <c r="AD723" i="2"/>
  <c r="AC733" i="2"/>
  <c r="AD737" i="2"/>
  <c r="AC738" i="2"/>
  <c r="AD739" i="2"/>
  <c r="AC749" i="2"/>
  <c r="AC505" i="2"/>
  <c r="AD506" i="2"/>
  <c r="AC516" i="2"/>
  <c r="AD518" i="2"/>
  <c r="AC520" i="2"/>
  <c r="AC521" i="2"/>
  <c r="AC524" i="2"/>
  <c r="AC528" i="2"/>
  <c r="AD530" i="2"/>
  <c r="AC532" i="2"/>
  <c r="AC533" i="2"/>
  <c r="AD536" i="2"/>
  <c r="AC539" i="2"/>
  <c r="AD540" i="2"/>
  <c r="AC541" i="2"/>
  <c r="AD544" i="2"/>
  <c r="AD546" i="2"/>
  <c r="AC552" i="2"/>
  <c r="AC558" i="2"/>
  <c r="AC559" i="2"/>
  <c r="AD563" i="2"/>
  <c r="AD565" i="2"/>
  <c r="AC574" i="2"/>
  <c r="AC575" i="2"/>
  <c r="AD579" i="2"/>
  <c r="AD581" i="2"/>
  <c r="AC590" i="2"/>
  <c r="AD591" i="2"/>
  <c r="AC594" i="2"/>
  <c r="AC595" i="2"/>
  <c r="AD599" i="2"/>
  <c r="AC603" i="2"/>
  <c r="AC604" i="2"/>
  <c r="AC607" i="2"/>
  <c r="AC608" i="2"/>
  <c r="AD611" i="2"/>
  <c r="AC612" i="2"/>
  <c r="AC614" i="2"/>
  <c r="AD615" i="2"/>
  <c r="AC616" i="2"/>
  <c r="AD619" i="2"/>
  <c r="AC622" i="2"/>
  <c r="AD623" i="2"/>
  <c r="AD625" i="2"/>
  <c r="AD629" i="2"/>
  <c r="AC631" i="2"/>
  <c r="AD635" i="2"/>
  <c r="AC642" i="2"/>
  <c r="AD646" i="2"/>
  <c r="AC647" i="2"/>
  <c r="AD648" i="2"/>
  <c r="AC658" i="2"/>
  <c r="AD662" i="2"/>
  <c r="AC663" i="2"/>
  <c r="AD664" i="2"/>
  <c r="AC674" i="2"/>
  <c r="AC682" i="2"/>
  <c r="AD690" i="2"/>
  <c r="AC691" i="2"/>
  <c r="AD694" i="2"/>
  <c r="AC695" i="2"/>
  <c r="AC697" i="2"/>
  <c r="AD698" i="2"/>
  <c r="AC699" i="2"/>
  <c r="AD702" i="2"/>
  <c r="AC705" i="2"/>
  <c r="AD706" i="2"/>
  <c r="AD708" i="2"/>
  <c r="AD712" i="2"/>
  <c r="AD717" i="2"/>
  <c r="AC718" i="2"/>
  <c r="AD719" i="2"/>
  <c r="AC729" i="2"/>
  <c r="AD733" i="2"/>
  <c r="AC734" i="2"/>
  <c r="AD735" i="2"/>
  <c r="AC745" i="2"/>
  <c r="AD749" i="2"/>
  <c r="AC750" i="2"/>
  <c r="AC753" i="2"/>
  <c r="AD757" i="2"/>
  <c r="AC758" i="2"/>
  <c r="AD759" i="2"/>
  <c r="AC769" i="2"/>
  <c r="AD773" i="2"/>
  <c r="AC774" i="2"/>
  <c r="AD775" i="2"/>
  <c r="AD781" i="2"/>
  <c r="AC782" i="2"/>
  <c r="AD783" i="2"/>
  <c r="AC785" i="2"/>
  <c r="AC793" i="2"/>
  <c r="AD795" i="2"/>
  <c r="AC800" i="2"/>
  <c r="AC809" i="2"/>
  <c r="AC810" i="2"/>
  <c r="AC813" i="2"/>
  <c r="AC817" i="2"/>
  <c r="AD819" i="2"/>
  <c r="AD13" i="2"/>
  <c r="AD17" i="2"/>
  <c r="AD20" i="2"/>
  <c r="AD22" i="2"/>
  <c r="AC35" i="2"/>
  <c r="AC36" i="2"/>
  <c r="AC37" i="2"/>
  <c r="AC39" i="2"/>
  <c r="AC40" i="2"/>
  <c r="AC46" i="2"/>
  <c r="AD50" i="2"/>
  <c r="AC51" i="2"/>
  <c r="AD52" i="2"/>
  <c r="AD56" i="2"/>
  <c r="AD59" i="2"/>
  <c r="AC77" i="2"/>
  <c r="AD81" i="2"/>
  <c r="AC82" i="2"/>
  <c r="AD83" i="2"/>
  <c r="AC93" i="2"/>
  <c r="AD95" i="2"/>
  <c r="AC97" i="2"/>
  <c r="AC100" i="2"/>
  <c r="AD105" i="2"/>
  <c r="AC111" i="2"/>
  <c r="AD115" i="2"/>
  <c r="AC116" i="2"/>
  <c r="AD117" i="2"/>
  <c r="AD123" i="2"/>
  <c r="AC125" i="2"/>
  <c r="AC126" i="2"/>
  <c r="AC133" i="2"/>
  <c r="AC134" i="2"/>
  <c r="AC141" i="2"/>
  <c r="AC142" i="2"/>
  <c r="AD149" i="2"/>
  <c r="AC150" i="2"/>
  <c r="AC156" i="2"/>
  <c r="AC157" i="2"/>
  <c r="AC158" i="2"/>
  <c r="AD163" i="2"/>
  <c r="AD166" i="2"/>
  <c r="AC167" i="2"/>
  <c r="AC170" i="2"/>
  <c r="AD172" i="2"/>
  <c r="AD179" i="2"/>
  <c r="AD182" i="2"/>
  <c r="AC183" i="2"/>
  <c r="AD753" i="2"/>
  <c r="AC754" i="2"/>
  <c r="AD755" i="2"/>
  <c r="AC765" i="2"/>
  <c r="AD769" i="2"/>
  <c r="AC770" i="2"/>
  <c r="AD771" i="2"/>
  <c r="AC777" i="2"/>
  <c r="AD779" i="2"/>
  <c r="AD785" i="2"/>
  <c r="AC786" i="2"/>
  <c r="AD787" i="2"/>
  <c r="AD793" i="2"/>
  <c r="AC794" i="2"/>
  <c r="AC797" i="2"/>
  <c r="AC801" i="2"/>
  <c r="AD803" i="2"/>
  <c r="AC805" i="2"/>
  <c r="AC806" i="2"/>
  <c r="AD809" i="2"/>
  <c r="AC812" i="2"/>
  <c r="AD813" i="2"/>
  <c r="AC814" i="2"/>
  <c r="AD817" i="2"/>
  <c r="AC818" i="2"/>
  <c r="AC821" i="2"/>
  <c r="AC8" i="2"/>
  <c r="AC9" i="2"/>
  <c r="AD10" i="2"/>
  <c r="AC31" i="2"/>
  <c r="AC32" i="2"/>
  <c r="AD36" i="2"/>
  <c r="AD40" i="2"/>
  <c r="AC42" i="2"/>
  <c r="AD46" i="2"/>
  <c r="AC47" i="2"/>
  <c r="AD48" i="2"/>
  <c r="AC53" i="2"/>
  <c r="AC58" i="2"/>
  <c r="AC64" i="2"/>
  <c r="AC65" i="2"/>
  <c r="AC73" i="2"/>
  <c r="AD74" i="2"/>
  <c r="AD77" i="2"/>
  <c r="AD79" i="2"/>
  <c r="AC89" i="2"/>
  <c r="AD93" i="2"/>
  <c r="AC94" i="2"/>
  <c r="AC96" i="2"/>
  <c r="AD97" i="2"/>
  <c r="AC98" i="2"/>
  <c r="AC101" i="2"/>
  <c r="AD103" i="2"/>
  <c r="AD107" i="2"/>
  <c r="AD111" i="2"/>
  <c r="AC112" i="2"/>
  <c r="AD113" i="2"/>
  <c r="AC119" i="2"/>
  <c r="AD125" i="2"/>
  <c r="AD126" i="2"/>
  <c r="AD133" i="2"/>
  <c r="AD134" i="2"/>
  <c r="AD141" i="2"/>
  <c r="AD142" i="2"/>
  <c r="AD147" i="2"/>
  <c r="AD150" i="2"/>
  <c r="AD157" i="2"/>
  <c r="AD158" i="2"/>
  <c r="AC161" i="2"/>
  <c r="AD167" i="2"/>
  <c r="AD170" i="2"/>
  <c r="AC171" i="2"/>
  <c r="AC174" i="2"/>
  <c r="AD176" i="2"/>
  <c r="AD183" i="2"/>
  <c r="AD191" i="2"/>
  <c r="AC194" i="2"/>
  <c r="AC198" i="2"/>
  <c r="AD199" i="2"/>
  <c r="AD206" i="2"/>
  <c r="AD751" i="2"/>
  <c r="AC761" i="2"/>
  <c r="AD765" i="2"/>
  <c r="AC766" i="2"/>
  <c r="AD767" i="2"/>
  <c r="AD777" i="2"/>
  <c r="AC778" i="2"/>
  <c r="AC789" i="2"/>
  <c r="AC796" i="2"/>
  <c r="AD797" i="2"/>
  <c r="AC798" i="2"/>
  <c r="AD801" i="2"/>
  <c r="AC802" i="2"/>
  <c r="AC804" i="2"/>
  <c r="AD805" i="2"/>
  <c r="AD807" i="2"/>
  <c r="AD815" i="2"/>
  <c r="AD821" i="2"/>
  <c r="AD6" i="2"/>
  <c r="AD9" i="2"/>
  <c r="AC12" i="2"/>
  <c r="AC23" i="2"/>
  <c r="AC24" i="2"/>
  <c r="AD26" i="2"/>
  <c r="AC28" i="2"/>
  <c r="AD32" i="2"/>
  <c r="AD34" i="2"/>
  <c r="AD38" i="2"/>
  <c r="AD42" i="2"/>
  <c r="AC43" i="2"/>
  <c r="AD44" i="2"/>
  <c r="AC54" i="2"/>
  <c r="AD55" i="2"/>
  <c r="AD58" i="2"/>
  <c r="AC60" i="2"/>
  <c r="AC61" i="2"/>
  <c r="AD65" i="2"/>
  <c r="AD67" i="2"/>
  <c r="AC69" i="2"/>
  <c r="AC70" i="2"/>
  <c r="AD73" i="2"/>
  <c r="AC85" i="2"/>
  <c r="AD89" i="2"/>
  <c r="AC90" i="2"/>
  <c r="AD91" i="2"/>
  <c r="AD101" i="2"/>
  <c r="AD109" i="2"/>
  <c r="AD119" i="2"/>
  <c r="AC120" i="2"/>
  <c r="AC129" i="2"/>
  <c r="AC130" i="2"/>
  <c r="AC137" i="2"/>
  <c r="AC138" i="2"/>
  <c r="AC145" i="2"/>
  <c r="AC146" i="2"/>
  <c r="AD151" i="2"/>
  <c r="AC153" i="2"/>
  <c r="AD161" i="2"/>
  <c r="AC162" i="2"/>
  <c r="AD164" i="2"/>
  <c r="AD171" i="2"/>
  <c r="AD174" i="2"/>
  <c r="AC175" i="2"/>
  <c r="AC178" i="2"/>
  <c r="AD180" i="2"/>
  <c r="AC757" i="2"/>
  <c r="AD761" i="2"/>
  <c r="AC762" i="2"/>
  <c r="AD763" i="2"/>
  <c r="AC773" i="2"/>
  <c r="AC781" i="2"/>
  <c r="AD789" i="2"/>
  <c r="AC790" i="2"/>
  <c r="AD791" i="2"/>
  <c r="AD799" i="2"/>
  <c r="AC808" i="2"/>
  <c r="AD811" i="2"/>
  <c r="AC816" i="2"/>
  <c r="AC13" i="2"/>
  <c r="AD14" i="2"/>
  <c r="AC16" i="2"/>
  <c r="AC17" i="2"/>
  <c r="AD19" i="2"/>
  <c r="AC20" i="2"/>
  <c r="AD24" i="2"/>
  <c r="AC27" i="2"/>
  <c r="AD28" i="2"/>
  <c r="AD30" i="2"/>
  <c r="AC50" i="2"/>
  <c r="AD54" i="2"/>
  <c r="AD61" i="2"/>
  <c r="AD63" i="2"/>
  <c r="AC68" i="2"/>
  <c r="AD69" i="2"/>
  <c r="AD71" i="2"/>
  <c r="AD75" i="2"/>
  <c r="AC81" i="2"/>
  <c r="AD85" i="2"/>
  <c r="AC86" i="2"/>
  <c r="AD87" i="2"/>
  <c r="AD99" i="2"/>
  <c r="AC105" i="2"/>
  <c r="AD106" i="2"/>
  <c r="AC115" i="2"/>
  <c r="AD121" i="2"/>
  <c r="AC123" i="2"/>
  <c r="AD129" i="2"/>
  <c r="AD130" i="2"/>
  <c r="AD137" i="2"/>
  <c r="AD138" i="2"/>
  <c r="AD145" i="2"/>
  <c r="AD146" i="2"/>
  <c r="AC149" i="2"/>
  <c r="AD153" i="2"/>
  <c r="AD162" i="2"/>
  <c r="AC163" i="2"/>
  <c r="AC166" i="2"/>
  <c r="AD168" i="2"/>
  <c r="AD175" i="2"/>
  <c r="AD178" i="2"/>
  <c r="AC179" i="2"/>
  <c r="AC182" i="2"/>
  <c r="AD184" i="2"/>
  <c r="AD186" i="2"/>
  <c r="AC187" i="2"/>
  <c r="AC190" i="2"/>
  <c r="AD195" i="2"/>
  <c r="AD202" i="2"/>
  <c r="AC186" i="2"/>
  <c r="AD187" i="2"/>
  <c r="AD192" i="2"/>
  <c r="AD196" i="2"/>
  <c r="AC202" i="2"/>
  <c r="AC207" i="2"/>
  <c r="AC214" i="2"/>
  <c r="AC215" i="2"/>
  <c r="AC229" i="2"/>
  <c r="AD231" i="2"/>
  <c r="AD198" i="2"/>
  <c r="AC206" i="2"/>
  <c r="AD207" i="2"/>
  <c r="AD214" i="2"/>
  <c r="AD215" i="2"/>
  <c r="AC218" i="2"/>
  <c r="AC219" i="2"/>
  <c r="AC223" i="2"/>
  <c r="AC227" i="2"/>
  <c r="AC230" i="2"/>
  <c r="AD218" i="2"/>
  <c r="AD188" i="2"/>
  <c r="AC201" i="2"/>
  <c r="AC210" i="2"/>
  <c r="AC211" i="2"/>
  <c r="AD219" i="2"/>
  <c r="AC222" i="2"/>
  <c r="AD223" i="2"/>
  <c r="AC226" i="2"/>
  <c r="AD227" i="2"/>
  <c r="AD230" i="2"/>
  <c r="AD190" i="2"/>
  <c r="AC191" i="2"/>
  <c r="AD194" i="2"/>
  <c r="AC195" i="2"/>
  <c r="AC203" i="2"/>
  <c r="AD210" i="2"/>
  <c r="AD211" i="2"/>
  <c r="AD222" i="2"/>
  <c r="AD226" i="2"/>
  <c r="AD200" i="2"/>
  <c r="AC106" i="2"/>
  <c r="AC104" i="2"/>
  <c r="AC102" i="2"/>
  <c r="AC709" i="2"/>
  <c r="AC549" i="2"/>
  <c r="AC547" i="2"/>
  <c r="AC634" i="2"/>
  <c r="AC245" i="2"/>
  <c r="AC304" i="2"/>
  <c r="AC819" i="2"/>
  <c r="AD804" i="2"/>
  <c r="AD810" i="2"/>
  <c r="AD794" i="2"/>
  <c r="AC792" i="2"/>
  <c r="AC776" i="2"/>
  <c r="AD790" i="2"/>
  <c r="AD774" i="2"/>
  <c r="AD770" i="2"/>
  <c r="AD766" i="2"/>
  <c r="AD762" i="2"/>
  <c r="AD758" i="2"/>
  <c r="AD754" i="2"/>
  <c r="AD750" i="2"/>
  <c r="AD746" i="2"/>
  <c r="AD742" i="2"/>
  <c r="AD738" i="2"/>
  <c r="AD734" i="2"/>
  <c r="AD730" i="2"/>
  <c r="AD726" i="2"/>
  <c r="AD722" i="2"/>
  <c r="AD718" i="2"/>
  <c r="AD681" i="2"/>
  <c r="AD693" i="2"/>
  <c r="AC779" i="2"/>
  <c r="AC689" i="2"/>
  <c r="AC772" i="2"/>
  <c r="AC764" i="2"/>
  <c r="AC756" i="2"/>
  <c r="AC748" i="2"/>
  <c r="AC740" i="2"/>
  <c r="AC732" i="2"/>
  <c r="AC724" i="2"/>
  <c r="AC716" i="2"/>
  <c r="AD677" i="2"/>
  <c r="AD679" i="2"/>
  <c r="AD614" i="2"/>
  <c r="AD596" i="2"/>
  <c r="AD610" i="2"/>
  <c r="AC600" i="2"/>
  <c r="AC684" i="2"/>
  <c r="AC672" i="2"/>
  <c r="AD669" i="2"/>
  <c r="AC664" i="2"/>
  <c r="AD661" i="2"/>
  <c r="AC656" i="2"/>
  <c r="AD653" i="2"/>
  <c r="AC648" i="2"/>
  <c r="AD645" i="2"/>
  <c r="AC640" i="2"/>
  <c r="AD637" i="2"/>
  <c r="AC633" i="2"/>
  <c r="AD604" i="2"/>
  <c r="AD634" i="2"/>
  <c r="AD632" i="2"/>
  <c r="AD592" i="2"/>
  <c r="AC625" i="2"/>
  <c r="AC617" i="2"/>
  <c r="AC609" i="2"/>
  <c r="AC601" i="2"/>
  <c r="AD594" i="2"/>
  <c r="AC585" i="2"/>
  <c r="AD582" i="2"/>
  <c r="AC577" i="2"/>
  <c r="AD574" i="2"/>
  <c r="AC569" i="2"/>
  <c r="AD566" i="2"/>
  <c r="AC561" i="2"/>
  <c r="AD558" i="2"/>
  <c r="AC550" i="2"/>
  <c r="AD519" i="2"/>
  <c r="AD539" i="2"/>
  <c r="AC584" i="2"/>
  <c r="AC576" i="2"/>
  <c r="AC568" i="2"/>
  <c r="AC560" i="2"/>
  <c r="AD553" i="2"/>
  <c r="AD471" i="2"/>
  <c r="AD449" i="2"/>
  <c r="AD451" i="2"/>
  <c r="AD445" i="2"/>
  <c r="AD441" i="2"/>
  <c r="AD437" i="2"/>
  <c r="AD426" i="2"/>
  <c r="AC160" i="2"/>
  <c r="AC18" i="2"/>
  <c r="AC55" i="2"/>
  <c r="AC78" i="2"/>
  <c r="AC632" i="2"/>
  <c r="AC707" i="2"/>
  <c r="AC545" i="2"/>
  <c r="AC628" i="2"/>
  <c r="AC432" i="2"/>
  <c r="AD802" i="2"/>
  <c r="AC780" i="2"/>
  <c r="AD816" i="2"/>
  <c r="AD800" i="2"/>
  <c r="AC784" i="2"/>
  <c r="AD788" i="2"/>
  <c r="AD778" i="2"/>
  <c r="AC712" i="2"/>
  <c r="AD697" i="2"/>
  <c r="AD691" i="2"/>
  <c r="AC685" i="2"/>
  <c r="AC811" i="2"/>
  <c r="AC803" i="2"/>
  <c r="AC795" i="2"/>
  <c r="AC783" i="2"/>
  <c r="AC771" i="2"/>
  <c r="AD768" i="2"/>
  <c r="AC763" i="2"/>
  <c r="AD760" i="2"/>
  <c r="AC755" i="2"/>
  <c r="AD752" i="2"/>
  <c r="AC747" i="2"/>
  <c r="AD744" i="2"/>
  <c r="AC739" i="2"/>
  <c r="AD736" i="2"/>
  <c r="AC731" i="2"/>
  <c r="AD728" i="2"/>
  <c r="AC723" i="2"/>
  <c r="AD720" i="2"/>
  <c r="AD705" i="2"/>
  <c r="AD709" i="2"/>
  <c r="AD707" i="2"/>
  <c r="AD683" i="2"/>
  <c r="AC629" i="2"/>
  <c r="AC704" i="2"/>
  <c r="AC696" i="2"/>
  <c r="AC688" i="2"/>
  <c r="AD620" i="2"/>
  <c r="AD606" i="2"/>
  <c r="AC588" i="2"/>
  <c r="AC673" i="2"/>
  <c r="AC665" i="2"/>
  <c r="AC657" i="2"/>
  <c r="AC649" i="2"/>
  <c r="AC641" i="2"/>
  <c r="AD602" i="2"/>
  <c r="AC597" i="2"/>
  <c r="AD590" i="2"/>
  <c r="AD584" i="2"/>
  <c r="AD580" i="2"/>
  <c r="AD576" i="2"/>
  <c r="AD572" i="2"/>
  <c r="AD568" i="2"/>
  <c r="AD564" i="2"/>
  <c r="AD560" i="2"/>
  <c r="AD556" i="2"/>
  <c r="AD533" i="2"/>
  <c r="AC542" i="2"/>
  <c r="AC534" i="2"/>
  <c r="AC526" i="2"/>
  <c r="AC518" i="2"/>
  <c r="AD515" i="2"/>
  <c r="AC510" i="2"/>
  <c r="AD507" i="2"/>
  <c r="AC502" i="2"/>
  <c r="AD499" i="2"/>
  <c r="AC494" i="2"/>
  <c r="AD491" i="2"/>
  <c r="AC486" i="2"/>
  <c r="AD483" i="2"/>
  <c r="AC478" i="2"/>
  <c r="AD475" i="2"/>
  <c r="AD463" i="2"/>
  <c r="AC515" i="2"/>
  <c r="AC507" i="2"/>
  <c r="AC499" i="2"/>
  <c r="AC491" i="2"/>
  <c r="AC76" i="2"/>
  <c r="AD159" i="2"/>
  <c r="AC822" i="2"/>
  <c r="AC820" i="2"/>
  <c r="AC626" i="2"/>
  <c r="AC630" i="2"/>
  <c r="AC715" i="2"/>
  <c r="AC430" i="2"/>
  <c r="AC428" i="2"/>
  <c r="AD820" i="2"/>
  <c r="AD814" i="2"/>
  <c r="AD798" i="2"/>
  <c r="AD808" i="2"/>
  <c r="AD792" i="2"/>
  <c r="AD776" i="2"/>
  <c r="AD782" i="2"/>
  <c r="AD695" i="2"/>
  <c r="AC681" i="2"/>
  <c r="AD713" i="2"/>
  <c r="AC787" i="2"/>
  <c r="AC708" i="2"/>
  <c r="AD703" i="2"/>
  <c r="AD689" i="2"/>
  <c r="AC768" i="2"/>
  <c r="AC760" i="2"/>
  <c r="AC752" i="2"/>
  <c r="AC744" i="2"/>
  <c r="AC736" i="2"/>
  <c r="AC728" i="2"/>
  <c r="AC720" i="2"/>
  <c r="AD715" i="2"/>
  <c r="AD701" i="2"/>
  <c r="AC677" i="2"/>
  <c r="AD687" i="2"/>
  <c r="AC596" i="2"/>
  <c r="AD624" i="2"/>
  <c r="AD600" i="2"/>
  <c r="AC676" i="2"/>
  <c r="AD673" i="2"/>
  <c r="AC668" i="2"/>
  <c r="AD665" i="2"/>
  <c r="AC660" i="2"/>
  <c r="AD657" i="2"/>
  <c r="AC652" i="2"/>
  <c r="AD649" i="2"/>
  <c r="AC644" i="2"/>
  <c r="AD641" i="2"/>
  <c r="AC636" i="2"/>
  <c r="AD622" i="2"/>
  <c r="AD616" i="2"/>
  <c r="AC592" i="2"/>
  <c r="AC621" i="2"/>
  <c r="AC613" i="2"/>
  <c r="AC605" i="2"/>
  <c r="AC593" i="2"/>
  <c r="AD586" i="2"/>
  <c r="AC581" i="2"/>
  <c r="AD578" i="2"/>
  <c r="AC573" i="2"/>
  <c r="AD570" i="2"/>
  <c r="AC565" i="2"/>
  <c r="AD562" i="2"/>
  <c r="AC557" i="2"/>
  <c r="AD529" i="2"/>
  <c r="AD551" i="2"/>
  <c r="AD541" i="2"/>
  <c r="AD525" i="2"/>
  <c r="AC554" i="2"/>
  <c r="AC546" i="2"/>
  <c r="AD521" i="2"/>
  <c r="AC580" i="2"/>
  <c r="AC572" i="2"/>
  <c r="AC564" i="2"/>
  <c r="AC556" i="2"/>
  <c r="AD535" i="2"/>
  <c r="AD461" i="2"/>
  <c r="AC449" i="2"/>
  <c r="AD459" i="2"/>
  <c r="AD517" i="2"/>
  <c r="AD513" i="2"/>
  <c r="AD509" i="2"/>
  <c r="AD505" i="2"/>
  <c r="AD501" i="2"/>
  <c r="AD497" i="2"/>
  <c r="AD493" i="2"/>
  <c r="AC154" i="2"/>
  <c r="AC108" i="2"/>
  <c r="AC152" i="2"/>
  <c r="AC713" i="2"/>
  <c r="AC553" i="2"/>
  <c r="AC551" i="2"/>
  <c r="AC711" i="2"/>
  <c r="AC302" i="2"/>
  <c r="AC253" i="2"/>
  <c r="AD818" i="2"/>
  <c r="AD780" i="2"/>
  <c r="AD784" i="2"/>
  <c r="AD812" i="2"/>
  <c r="AD796" i="2"/>
  <c r="AC788" i="2"/>
  <c r="AD822" i="2"/>
  <c r="AD806" i="2"/>
  <c r="AD786" i="2"/>
  <c r="AD685" i="2"/>
  <c r="AC815" i="2"/>
  <c r="AC807" i="2"/>
  <c r="AC799" i="2"/>
  <c r="AC791" i="2"/>
  <c r="AC775" i="2"/>
  <c r="AD772" i="2"/>
  <c r="AC767" i="2"/>
  <c r="AD764" i="2"/>
  <c r="AC759" i="2"/>
  <c r="AD756" i="2"/>
  <c r="AC751" i="2"/>
  <c r="AD748" i="2"/>
  <c r="AC743" i="2"/>
  <c r="AD740" i="2"/>
  <c r="AC735" i="2"/>
  <c r="AD732" i="2"/>
  <c r="AC727" i="2"/>
  <c r="AD724" i="2"/>
  <c r="AC719" i="2"/>
  <c r="AD716" i="2"/>
  <c r="AD699" i="2"/>
  <c r="AD675" i="2"/>
  <c r="AD671" i="2"/>
  <c r="AD667" i="2"/>
  <c r="AD663" i="2"/>
  <c r="AD659" i="2"/>
  <c r="AD655" i="2"/>
  <c r="AD651" i="2"/>
  <c r="AD647" i="2"/>
  <c r="AD643" i="2"/>
  <c r="AD639" i="2"/>
  <c r="AD612" i="2"/>
  <c r="AD630" i="2"/>
  <c r="AD608" i="2"/>
  <c r="AC700" i="2"/>
  <c r="AC692" i="2"/>
  <c r="AC680" i="2"/>
  <c r="AD588" i="2"/>
  <c r="AC669" i="2"/>
  <c r="AC661" i="2"/>
  <c r="AC653" i="2"/>
  <c r="AC645" i="2"/>
  <c r="AC637" i="2"/>
  <c r="AD626" i="2"/>
  <c r="AD618" i="2"/>
  <c r="AD598" i="2"/>
  <c r="AC589" i="2"/>
  <c r="AD531" i="2"/>
  <c r="AD543" i="2"/>
  <c r="AD527" i="2"/>
  <c r="AC519" i="2"/>
  <c r="AD537" i="2"/>
  <c r="AD523" i="2"/>
  <c r="AD547" i="2"/>
  <c r="AD545" i="2"/>
  <c r="AC538" i="2"/>
  <c r="AC530" i="2"/>
  <c r="AC522" i="2"/>
  <c r="AC514" i="2"/>
  <c r="AD511" i="2"/>
  <c r="AC506" i="2"/>
  <c r="AD503" i="2"/>
  <c r="AC498" i="2"/>
  <c r="AD495" i="2"/>
  <c r="AC490" i="2"/>
  <c r="AD487" i="2"/>
  <c r="AC482" i="2"/>
  <c r="AD479" i="2"/>
  <c r="AC474" i="2"/>
  <c r="AC511" i="2"/>
  <c r="AC503" i="2"/>
  <c r="AC495" i="2"/>
  <c r="AC487" i="2"/>
  <c r="AD467" i="2"/>
  <c r="AD410" i="2"/>
  <c r="AD434" i="2"/>
  <c r="AC470" i="2"/>
  <c r="AC462" i="2"/>
  <c r="AD447" i="2"/>
  <c r="AC442" i="2"/>
  <c r="AD439" i="2"/>
  <c r="AD418" i="2"/>
  <c r="AD416" i="2"/>
  <c r="AC423" i="2"/>
  <c r="AC415" i="2"/>
  <c r="AC403" i="2"/>
  <c r="AD400" i="2"/>
  <c r="AC395" i="2"/>
  <c r="AD392" i="2"/>
  <c r="AD384" i="2"/>
  <c r="AD402" i="2"/>
  <c r="AD398" i="2"/>
  <c r="AD394" i="2"/>
  <c r="AD390" i="2"/>
  <c r="AC371" i="2"/>
  <c r="AC359" i="2"/>
  <c r="AC366" i="2"/>
  <c r="AD363" i="2"/>
  <c r="AC342" i="2"/>
  <c r="AD335" i="2"/>
  <c r="AD364" i="2"/>
  <c r="AC347" i="2"/>
  <c r="AD344" i="2"/>
  <c r="AC339" i="2"/>
  <c r="AD336" i="2"/>
  <c r="AD342" i="2"/>
  <c r="AD318" i="2"/>
  <c r="AC313" i="2"/>
  <c r="AD310" i="2"/>
  <c r="AD304" i="2"/>
  <c r="AD302" i="2"/>
  <c r="AC301" i="2"/>
  <c r="AD285" i="2"/>
  <c r="AD287" i="2"/>
  <c r="AD264" i="2"/>
  <c r="AD262" i="2"/>
  <c r="AC246" i="2"/>
  <c r="AC192" i="2"/>
  <c r="AD185" i="2"/>
  <c r="AC184" i="2"/>
  <c r="AC176" i="2"/>
  <c r="AC168" i="2"/>
  <c r="AD156" i="2"/>
  <c r="AC173" i="2"/>
  <c r="AD160" i="2"/>
  <c r="AC128" i="2"/>
  <c r="AD100" i="2"/>
  <c r="AC72" i="2"/>
  <c r="AD62" i="2"/>
  <c r="AD53" i="2"/>
  <c r="AC63" i="2"/>
  <c r="AC57" i="2"/>
  <c r="AD37" i="2"/>
  <c r="AD49" i="2"/>
  <c r="AD41" i="2"/>
  <c r="AC29" i="2"/>
  <c r="AC10" i="2"/>
  <c r="AC483" i="2"/>
  <c r="AC475" i="2"/>
  <c r="AD469" i="2"/>
  <c r="AD465" i="2"/>
  <c r="AC445" i="2"/>
  <c r="AC437" i="2"/>
  <c r="AC450" i="2"/>
  <c r="AC438" i="2"/>
  <c r="AD435" i="2"/>
  <c r="AC431" i="2"/>
  <c r="AD420" i="2"/>
  <c r="AC406" i="2"/>
  <c r="AD408" i="2"/>
  <c r="AC376" i="2"/>
  <c r="AD378" i="2"/>
  <c r="AC398" i="2"/>
  <c r="AC390" i="2"/>
  <c r="AC358" i="2"/>
  <c r="AD355" i="2"/>
  <c r="AD350" i="2"/>
  <c r="AC350" i="2"/>
  <c r="AC381" i="2"/>
  <c r="AC367" i="2"/>
  <c r="AC354" i="2"/>
  <c r="AD347" i="2"/>
  <c r="AC338" i="2"/>
  <c r="AC322" i="2"/>
  <c r="AD368" i="2"/>
  <c r="AD352" i="2"/>
  <c r="AC325" i="2"/>
  <c r="AD346" i="2"/>
  <c r="AC326" i="2"/>
  <c r="AC321" i="2"/>
  <c r="AD306" i="2"/>
  <c r="AC318" i="2"/>
  <c r="AD309" i="2"/>
  <c r="AD281" i="2"/>
  <c r="AD289" i="2"/>
  <c r="AD277" i="2"/>
  <c r="AC272" i="2"/>
  <c r="AC275" i="2"/>
  <c r="AC265" i="2"/>
  <c r="AC255" i="2"/>
  <c r="AC256" i="2"/>
  <c r="AD251" i="2"/>
  <c r="AD243" i="2"/>
  <c r="AD239" i="2"/>
  <c r="AC234" i="2"/>
  <c r="AC217" i="2"/>
  <c r="AD203" i="2"/>
  <c r="AD216" i="2"/>
  <c r="AD201" i="2"/>
  <c r="AD232" i="2"/>
  <c r="AD228" i="2"/>
  <c r="AC228" i="2"/>
  <c r="AD225" i="2"/>
  <c r="AC220" i="2"/>
  <c r="AD217" i="2"/>
  <c r="AC212" i="2"/>
  <c r="AD209" i="2"/>
  <c r="AC204" i="2"/>
  <c r="AD148" i="2"/>
  <c r="AC188" i="2"/>
  <c r="AD154" i="2"/>
  <c r="AC143" i="2"/>
  <c r="AC177" i="2"/>
  <c r="AC159" i="2"/>
  <c r="AD155" i="2"/>
  <c r="AC147" i="2"/>
  <c r="AC144" i="2"/>
  <c r="AC132" i="2"/>
  <c r="AD120" i="2"/>
  <c r="AD135" i="2"/>
  <c r="AC118" i="2"/>
  <c r="AC139" i="2"/>
  <c r="AD136" i="2"/>
  <c r="AC131" i="2"/>
  <c r="AD128" i="2"/>
  <c r="AC122" i="2"/>
  <c r="AC117" i="2"/>
  <c r="AD114" i="2"/>
  <c r="AC109" i="2"/>
  <c r="AD98" i="2"/>
  <c r="AC88" i="2"/>
  <c r="AC80" i="2"/>
  <c r="AC75" i="2"/>
  <c r="AC95" i="2"/>
  <c r="AD92" i="2"/>
  <c r="AC87" i="2"/>
  <c r="AD84" i="2"/>
  <c r="AC71" i="2"/>
  <c r="AC56" i="2"/>
  <c r="AD51" i="2"/>
  <c r="AD47" i="2"/>
  <c r="AD43" i="2"/>
  <c r="AD39" i="2"/>
  <c r="AD29" i="2"/>
  <c r="AD35" i="2"/>
  <c r="AC30" i="2"/>
  <c r="AC26" i="2"/>
  <c r="AC21" i="2"/>
  <c r="AC15" i="2"/>
  <c r="AC11" i="2"/>
  <c r="AC7" i="2"/>
  <c r="AC291" i="2"/>
  <c r="AD298" i="2"/>
  <c r="AD313" i="2"/>
  <c r="AC293" i="2"/>
  <c r="AC288" i="2"/>
  <c r="AC264" i="2"/>
  <c r="AC261" i="2"/>
  <c r="AD247" i="2"/>
  <c r="AC250" i="2"/>
  <c r="AD233" i="2"/>
  <c r="AC242" i="2"/>
  <c r="AC205" i="2"/>
  <c r="AC200" i="2"/>
  <c r="AC185" i="2"/>
  <c r="AC189" i="2"/>
  <c r="AC180" i="2"/>
  <c r="AC172" i="2"/>
  <c r="AC164" i="2"/>
  <c r="AC181" i="2"/>
  <c r="AC165" i="2"/>
  <c r="AC136" i="2"/>
  <c r="AC121" i="2"/>
  <c r="AD96" i="2"/>
  <c r="AC110" i="2"/>
  <c r="AD72" i="2"/>
  <c r="AC74" i="2"/>
  <c r="AC66" i="2"/>
  <c r="AD64" i="2"/>
  <c r="AC59" i="2"/>
  <c r="AC41" i="2"/>
  <c r="AC48" i="2"/>
  <c r="AD33" i="2"/>
  <c r="AC38" i="2"/>
  <c r="AD21" i="2"/>
  <c r="AD11" i="2"/>
  <c r="AD457" i="2"/>
  <c r="AD453" i="2"/>
  <c r="AD489" i="2"/>
  <c r="AD485" i="2"/>
  <c r="AD481" i="2"/>
  <c r="AD477" i="2"/>
  <c r="AC410" i="2"/>
  <c r="AD422" i="2"/>
  <c r="AC466" i="2"/>
  <c r="AC458" i="2"/>
  <c r="AC446" i="2"/>
  <c r="AD443" i="2"/>
  <c r="AC427" i="2"/>
  <c r="AC419" i="2"/>
  <c r="AC411" i="2"/>
  <c r="AD404" i="2"/>
  <c r="AC399" i="2"/>
  <c r="AD396" i="2"/>
  <c r="AC391" i="2"/>
  <c r="AD388" i="2"/>
  <c r="AC374" i="2"/>
  <c r="AD382" i="2"/>
  <c r="AC375" i="2"/>
  <c r="AD371" i="2"/>
  <c r="AC362" i="2"/>
  <c r="AD359" i="2"/>
  <c r="AC363" i="2"/>
  <c r="AD351" i="2"/>
  <c r="AD343" i="2"/>
  <c r="AC334" i="2"/>
  <c r="AD372" i="2"/>
  <c r="AD356" i="2"/>
  <c r="AD348" i="2"/>
  <c r="AC343" i="2"/>
  <c r="AD340" i="2"/>
  <c r="AC335" i="2"/>
  <c r="AD332" i="2"/>
  <c r="AD334" i="2"/>
  <c r="AC317" i="2"/>
  <c r="AD314" i="2"/>
  <c r="AC309" i="2"/>
  <c r="AC306" i="2"/>
  <c r="AD294" i="2"/>
  <c r="AC305" i="2"/>
  <c r="AC279" i="2"/>
  <c r="AC280" i="2"/>
  <c r="AD258" i="2"/>
  <c r="AC254" i="2"/>
  <c r="AD241" i="2"/>
  <c r="AD237" i="2"/>
  <c r="AC221" i="2"/>
  <c r="AC197" i="2"/>
  <c r="AD193" i="2"/>
  <c r="AD204" i="2"/>
  <c r="AC196" i="2"/>
  <c r="AD177" i="2"/>
  <c r="AD169" i="2"/>
  <c r="AD139" i="2"/>
  <c r="AD108" i="2"/>
  <c r="AD57" i="2"/>
  <c r="AC67" i="2"/>
  <c r="AC49" i="2"/>
  <c r="AD45" i="2"/>
  <c r="AC25" i="2"/>
  <c r="AC22" i="2"/>
  <c r="AC479" i="2"/>
  <c r="AD455" i="2"/>
  <c r="AD412" i="2"/>
  <c r="AC441" i="2"/>
  <c r="AD428" i="2"/>
  <c r="AD424" i="2"/>
  <c r="AC454" i="2"/>
  <c r="AC434" i="2"/>
  <c r="AD432" i="2"/>
  <c r="AD414" i="2"/>
  <c r="AD406" i="2"/>
  <c r="AC407" i="2"/>
  <c r="AD386" i="2"/>
  <c r="AD380" i="2"/>
  <c r="AD376" i="2"/>
  <c r="AC402" i="2"/>
  <c r="AC394" i="2"/>
  <c r="AC355" i="2"/>
  <c r="AC385" i="2"/>
  <c r="AC377" i="2"/>
  <c r="AC370" i="2"/>
  <c r="AD367" i="2"/>
  <c r="AC346" i="2"/>
  <c r="AD339" i="2"/>
  <c r="AD330" i="2"/>
  <c r="AD322" i="2"/>
  <c r="AD360" i="2"/>
  <c r="AC351" i="2"/>
  <c r="AD338" i="2"/>
  <c r="AC329" i="2"/>
  <c r="AD326" i="2"/>
  <c r="AC297" i="2"/>
  <c r="AC310" i="2"/>
  <c r="AD317" i="2"/>
  <c r="AC292" i="2"/>
  <c r="AD283" i="2"/>
  <c r="AC276" i="2"/>
  <c r="AD273" i="2"/>
  <c r="AD268" i="2"/>
  <c r="AD275" i="2"/>
  <c r="AD266" i="2"/>
  <c r="AC257" i="2"/>
  <c r="AD260" i="2"/>
  <c r="AD256" i="2"/>
  <c r="AC260" i="2"/>
  <c r="AD253" i="2"/>
  <c r="AC237" i="2"/>
  <c r="AC238" i="2"/>
  <c r="AD235" i="2"/>
  <c r="AC239" i="2"/>
  <c r="AC225" i="2"/>
  <c r="AC209" i="2"/>
  <c r="AD220" i="2"/>
  <c r="AD208" i="2"/>
  <c r="AC231" i="2"/>
  <c r="AD224" i="2"/>
  <c r="AC232" i="2"/>
  <c r="AD229" i="2"/>
  <c r="AC224" i="2"/>
  <c r="AD221" i="2"/>
  <c r="AC216" i="2"/>
  <c r="AD213" i="2"/>
  <c r="AC208" i="2"/>
  <c r="AD205" i="2"/>
  <c r="AC199" i="2"/>
  <c r="AC155" i="2"/>
  <c r="AD143" i="2"/>
  <c r="AC169" i="2"/>
  <c r="AC140" i="2"/>
  <c r="AC124" i="2"/>
  <c r="AD127" i="2"/>
  <c r="AD118" i="2"/>
  <c r="AD144" i="2"/>
  <c r="AD140" i="2"/>
  <c r="AC135" i="2"/>
  <c r="AD132" i="2"/>
  <c r="AC127" i="2"/>
  <c r="AD124" i="2"/>
  <c r="AD116" i="2"/>
  <c r="AD112" i="2"/>
  <c r="AC107" i="2"/>
  <c r="AC113" i="2"/>
  <c r="AD110" i="2"/>
  <c r="AC103" i="2"/>
  <c r="AD104" i="2"/>
  <c r="AD102" i="2"/>
  <c r="AC92" i="2"/>
  <c r="AC84" i="2"/>
  <c r="AD78" i="2"/>
  <c r="AD94" i="2"/>
  <c r="AD90" i="2"/>
  <c r="AD86" i="2"/>
  <c r="AD82" i="2"/>
  <c r="AD76" i="2"/>
  <c r="AD70" i="2"/>
  <c r="AC99" i="2"/>
  <c r="AC91" i="2"/>
  <c r="AD88" i="2"/>
  <c r="AC83" i="2"/>
  <c r="AD80" i="2"/>
  <c r="AC33" i="2"/>
  <c r="AC34" i="2"/>
  <c r="AD31" i="2"/>
  <c r="AD27" i="2"/>
  <c r="AC19" i="2"/>
  <c r="AD18" i="2"/>
  <c r="AD15" i="2"/>
  <c r="AC14" i="2"/>
  <c r="AD7" i="2"/>
  <c r="AD16" i="2"/>
  <c r="AD12" i="2"/>
  <c r="AD8" i="2"/>
  <c r="AC314" i="2"/>
  <c r="AC298" i="2"/>
  <c r="AC294" i="2"/>
  <c r="AD291" i="2"/>
  <c r="AD279" i="2"/>
  <c r="AC284" i="2"/>
  <c r="AD270" i="2"/>
  <c r="AD272" i="2"/>
  <c r="AC269" i="2"/>
  <c r="AD249" i="2"/>
  <c r="AC233" i="2"/>
  <c r="AC213" i="2"/>
  <c r="AD197" i="2"/>
  <c r="AC193" i="2"/>
  <c r="AD212" i="2"/>
  <c r="AD189" i="2"/>
  <c r="AC148" i="2"/>
  <c r="AD181" i="2"/>
  <c r="AD173" i="2"/>
  <c r="AD165" i="2"/>
  <c r="AC151" i="2"/>
  <c r="AD152" i="2"/>
  <c r="AD122" i="2"/>
  <c r="AD131" i="2"/>
  <c r="AC114" i="2"/>
  <c r="AC79" i="2"/>
  <c r="AD66" i="2"/>
  <c r="AC62" i="2"/>
  <c r="AD68" i="2"/>
  <c r="AD60" i="2"/>
  <c r="AC45" i="2"/>
  <c r="AC52" i="2"/>
  <c r="AC44" i="2"/>
  <c r="AD25" i="2"/>
  <c r="AD23" i="2"/>
  <c r="AC6" i="2"/>
  <c r="Z240" i="2"/>
  <c r="Z242" i="2"/>
  <c r="Y244" i="2"/>
  <c r="Z248" i="2"/>
  <c r="Z252" i="2"/>
  <c r="Z254" i="2"/>
  <c r="Z257" i="2"/>
  <c r="Y259" i="2"/>
  <c r="Z261" i="2"/>
  <c r="Z263" i="2"/>
  <c r="Y267" i="2"/>
  <c r="Y271" i="2"/>
  <c r="Y273" i="2"/>
  <c r="Y277" i="2"/>
  <c r="Z280" i="2"/>
  <c r="Y283" i="2"/>
  <c r="Y285" i="2"/>
  <c r="Z288" i="2"/>
  <c r="Y295" i="2"/>
  <c r="Y296" i="2"/>
  <c r="Y299" i="2"/>
  <c r="Y303" i="2"/>
  <c r="AE303" i="2" s="1"/>
  <c r="AR303" i="2" s="1"/>
  <c r="Z304" i="2"/>
  <c r="Y308" i="2"/>
  <c r="Y311" i="2"/>
  <c r="Y312" i="2"/>
  <c r="Y236" i="2"/>
  <c r="Z244" i="2"/>
  <c r="AF244" i="2" s="1"/>
  <c r="AS244" i="2" s="1"/>
  <c r="Y247" i="2"/>
  <c r="AE247" i="2" s="1"/>
  <c r="AR247" i="2" s="1"/>
  <c r="Y262" i="2"/>
  <c r="Y266" i="2"/>
  <c r="Z267" i="2"/>
  <c r="Y290" i="2"/>
  <c r="Z295" i="2"/>
  <c r="Z299" i="2"/>
  <c r="Z303" i="2"/>
  <c r="Y307" i="2"/>
  <c r="Z308" i="2"/>
  <c r="Z236" i="2"/>
  <c r="Y241" i="2"/>
  <c r="Z250" i="2"/>
  <c r="Y251" i="2"/>
  <c r="Y258" i="2"/>
  <c r="Z269" i="2"/>
  <c r="Y274" i="2"/>
  <c r="Y278" i="2"/>
  <c r="Y281" i="2"/>
  <c r="AE281" i="2" s="1"/>
  <c r="AR281" i="2" s="1"/>
  <c r="Y282" i="2"/>
  <c r="AE282" i="2" s="1"/>
  <c r="AR282" i="2" s="1"/>
  <c r="Y286" i="2"/>
  <c r="Z290" i="2"/>
  <c r="Z292" i="2"/>
  <c r="Y293" i="2"/>
  <c r="Z297" i="2"/>
  <c r="Y300" i="2"/>
  <c r="Z312" i="2"/>
  <c r="Y315" i="2"/>
  <c r="Y320" i="2"/>
  <c r="AE320" i="2" s="1"/>
  <c r="AR320" i="2" s="1"/>
  <c r="Z324" i="2"/>
  <c r="Z327" i="2"/>
  <c r="Z234" i="2"/>
  <c r="Y235" i="2"/>
  <c r="Y240" i="2"/>
  <c r="Z246" i="2"/>
  <c r="Y263" i="2"/>
  <c r="Z265" i="2"/>
  <c r="Z271" i="2"/>
  <c r="Z274" i="2"/>
  <c r="Z278" i="2"/>
  <c r="AF278" i="2" s="1"/>
  <c r="AS278" i="2" s="1"/>
  <c r="Z282" i="2"/>
  <c r="AF282" i="2" s="1"/>
  <c r="AS282" i="2" s="1"/>
  <c r="Z286" i="2"/>
  <c r="Z300" i="2"/>
  <c r="Z238" i="2"/>
  <c r="AF238" i="2" s="1"/>
  <c r="AS238" i="2" s="1"/>
  <c r="Y243" i="2"/>
  <c r="Y245" i="2"/>
  <c r="Y248" i="2"/>
  <c r="Y249" i="2"/>
  <c r="Y252" i="2"/>
  <c r="Y255" i="2"/>
  <c r="Z259" i="2"/>
  <c r="Z276" i="2"/>
  <c r="Z284" i="2"/>
  <c r="Z296" i="2"/>
  <c r="Y316" i="2"/>
  <c r="Y319" i="2"/>
  <c r="AE319" i="2" s="1"/>
  <c r="AR319" i="2" s="1"/>
  <c r="Z323" i="2"/>
  <c r="Z328" i="2"/>
  <c r="Z320" i="2"/>
  <c r="Y323" i="2"/>
  <c r="Z311" i="2"/>
  <c r="Z315" i="2"/>
  <c r="Z316" i="2"/>
  <c r="Z319" i="2"/>
  <c r="Z331" i="2"/>
  <c r="AF331" i="2" s="1"/>
  <c r="AS331" i="2" s="1"/>
  <c r="Z333" i="2"/>
  <c r="Y337" i="2"/>
  <c r="Y340" i="2"/>
  <c r="Z349" i="2"/>
  <c r="Z353" i="2"/>
  <c r="Y356" i="2"/>
  <c r="AE356" i="2" s="1"/>
  <c r="AR356" i="2" s="1"/>
  <c r="Y360" i="2"/>
  <c r="Y361" i="2"/>
  <c r="Z365" i="2"/>
  <c r="AF365" i="2" s="1"/>
  <c r="AS365" i="2" s="1"/>
  <c r="Z369" i="2"/>
  <c r="Z373" i="2"/>
  <c r="Y374" i="2"/>
  <c r="Z377" i="2"/>
  <c r="Z381" i="2"/>
  <c r="Y386" i="2"/>
  <c r="Z389" i="2"/>
  <c r="Y393" i="2"/>
  <c r="Z395" i="2"/>
  <c r="AF395" i="2" s="1"/>
  <c r="AS395" i="2" s="1"/>
  <c r="Y400" i="2"/>
  <c r="Y324" i="2"/>
  <c r="Y328" i="2"/>
  <c r="Y330" i="2"/>
  <c r="Y332" i="2"/>
  <c r="Z341" i="2"/>
  <c r="Y345" i="2"/>
  <c r="Y348" i="2"/>
  <c r="AE348" i="2" s="1"/>
  <c r="AR348" i="2" s="1"/>
  <c r="Z354" i="2"/>
  <c r="Z357" i="2"/>
  <c r="Y364" i="2"/>
  <c r="Z370" i="2"/>
  <c r="Y372" i="2"/>
  <c r="Z379" i="2"/>
  <c r="Z383" i="2"/>
  <c r="Y384" i="2"/>
  <c r="Y387" i="2"/>
  <c r="Y392" i="2"/>
  <c r="AE392" i="2" s="1"/>
  <c r="AR392" i="2" s="1"/>
  <c r="Z397" i="2"/>
  <c r="AF397" i="2" s="1"/>
  <c r="AS397" i="2" s="1"/>
  <c r="Y401" i="2"/>
  <c r="Z403" i="2"/>
  <c r="AF403" i="2" s="1"/>
  <c r="AS403" i="2" s="1"/>
  <c r="Y333" i="2"/>
  <c r="Y341" i="2"/>
  <c r="Y349" i="2"/>
  <c r="Y353" i="2"/>
  <c r="Z366" i="2"/>
  <c r="Z387" i="2"/>
  <c r="Y388" i="2"/>
  <c r="Y389" i="2"/>
  <c r="Z391" i="2"/>
  <c r="Z405" i="2"/>
  <c r="Y408" i="2"/>
  <c r="Z411" i="2"/>
  <c r="Z415" i="2"/>
  <c r="Y421" i="2"/>
  <c r="Z423" i="2"/>
  <c r="Y425" i="2"/>
  <c r="Z427" i="2"/>
  <c r="Y429" i="2"/>
  <c r="Y430" i="2"/>
  <c r="AE430" i="2" s="1"/>
  <c r="AR430" i="2" s="1"/>
  <c r="Z431" i="2"/>
  <c r="AF431" i="2" s="1"/>
  <c r="AS431" i="2" s="1"/>
  <c r="Z433" i="2"/>
  <c r="AF433" i="2" s="1"/>
  <c r="AS433" i="2" s="1"/>
  <c r="Y444" i="2"/>
  <c r="Z446" i="2"/>
  <c r="Y331" i="2"/>
  <c r="Z361" i="2"/>
  <c r="Y365" i="2"/>
  <c r="Y369" i="2"/>
  <c r="Y383" i="2"/>
  <c r="Y404" i="2"/>
  <c r="AE404" i="2" s="1"/>
  <c r="AR404" i="2" s="1"/>
  <c r="Y409" i="2"/>
  <c r="Y413" i="2"/>
  <c r="Y417" i="2"/>
  <c r="Z421" i="2"/>
  <c r="Z425" i="2"/>
  <c r="Z429" i="2"/>
  <c r="Y436" i="2"/>
  <c r="Z438" i="2"/>
  <c r="Y440" i="2"/>
  <c r="Z442" i="2"/>
  <c r="Z444" i="2"/>
  <c r="Y448" i="2"/>
  <c r="Z450" i="2"/>
  <c r="Y452" i="2"/>
  <c r="Z454" i="2"/>
  <c r="Z456" i="2"/>
  <c r="Z460" i="2"/>
  <c r="Y463" i="2"/>
  <c r="AE463" i="2" s="1"/>
  <c r="AR463" i="2" s="1"/>
  <c r="Z466" i="2"/>
  <c r="Y468" i="2"/>
  <c r="AE468" i="2" s="1"/>
  <c r="AR468" i="2" s="1"/>
  <c r="Y473" i="2"/>
  <c r="Z482" i="2"/>
  <c r="Z484" i="2"/>
  <c r="Y488" i="2"/>
  <c r="Y489" i="2"/>
  <c r="Z498" i="2"/>
  <c r="Z500" i="2"/>
  <c r="Y327" i="2"/>
  <c r="AE327" i="2" s="1"/>
  <c r="AR327" i="2" s="1"/>
  <c r="Y336" i="2"/>
  <c r="Z337" i="2"/>
  <c r="Y344" i="2"/>
  <c r="Z345" i="2"/>
  <c r="Y352" i="2"/>
  <c r="Y373" i="2"/>
  <c r="Z401" i="2"/>
  <c r="Z409" i="2"/>
  <c r="Z413" i="2"/>
  <c r="Z417" i="2"/>
  <c r="Y418" i="2"/>
  <c r="Y428" i="2"/>
  <c r="Z436" i="2"/>
  <c r="Z440" i="2"/>
  <c r="AF440" i="2" s="1"/>
  <c r="AS440" i="2" s="1"/>
  <c r="Y443" i="2"/>
  <c r="Y357" i="2"/>
  <c r="Y368" i="2"/>
  <c r="Y379" i="2"/>
  <c r="Z385" i="2"/>
  <c r="Z393" i="2"/>
  <c r="Y396" i="2"/>
  <c r="Y397" i="2"/>
  <c r="Z399" i="2"/>
  <c r="Y405" i="2"/>
  <c r="AE405" i="2" s="1"/>
  <c r="AR405" i="2" s="1"/>
  <c r="Z407" i="2"/>
  <c r="Z419" i="2"/>
  <c r="AF419" i="2" s="1"/>
  <c r="AS419" i="2" s="1"/>
  <c r="Y422" i="2"/>
  <c r="Y424" i="2"/>
  <c r="Y433" i="2"/>
  <c r="Y435" i="2"/>
  <c r="Y439" i="2"/>
  <c r="Y447" i="2"/>
  <c r="Y457" i="2"/>
  <c r="AE457" i="2" s="1"/>
  <c r="AR457" i="2" s="1"/>
  <c r="Y459" i="2"/>
  <c r="Y461" i="2"/>
  <c r="Z464" i="2"/>
  <c r="AF464" i="2" s="1"/>
  <c r="AS464" i="2" s="1"/>
  <c r="Z472" i="2"/>
  <c r="AF472" i="2" s="1"/>
  <c r="AS472" i="2" s="1"/>
  <c r="Z474" i="2"/>
  <c r="Z476" i="2"/>
  <c r="Y480" i="2"/>
  <c r="Y481" i="2"/>
  <c r="Z490" i="2"/>
  <c r="Z492" i="2"/>
  <c r="Y496" i="2"/>
  <c r="Y497" i="2"/>
  <c r="Y456" i="2"/>
  <c r="Z458" i="2"/>
  <c r="AF458" i="2" s="1"/>
  <c r="AS458" i="2" s="1"/>
  <c r="Y464" i="2"/>
  <c r="Z468" i="2"/>
  <c r="Y472" i="2"/>
  <c r="Y476" i="2"/>
  <c r="Y485" i="2"/>
  <c r="Z486" i="2"/>
  <c r="Z496" i="2"/>
  <c r="AF496" i="2" s="1"/>
  <c r="AS496" i="2" s="1"/>
  <c r="Y504" i="2"/>
  <c r="Y505" i="2"/>
  <c r="Z514" i="2"/>
  <c r="Z516" i="2"/>
  <c r="Z518" i="2"/>
  <c r="AF518" i="2" s="1"/>
  <c r="AS518" i="2" s="1"/>
  <c r="Y520" i="2"/>
  <c r="AE520" i="2" s="1"/>
  <c r="AR520" i="2" s="1"/>
  <c r="Y524" i="2"/>
  <c r="Y528" i="2"/>
  <c r="Y532" i="2"/>
  <c r="Z536" i="2"/>
  <c r="Z540" i="2"/>
  <c r="Z544" i="2"/>
  <c r="Y548" i="2"/>
  <c r="AE548" i="2" s="1"/>
  <c r="AR548" i="2" s="1"/>
  <c r="Y549" i="2"/>
  <c r="AE549" i="2" s="1"/>
  <c r="AR549" i="2" s="1"/>
  <c r="Z550" i="2"/>
  <c r="Z552" i="2"/>
  <c r="Z559" i="2"/>
  <c r="Y563" i="2"/>
  <c r="Z565" i="2"/>
  <c r="Y570" i="2"/>
  <c r="Z452" i="2"/>
  <c r="Y453" i="2"/>
  <c r="Y460" i="2"/>
  <c r="Z462" i="2"/>
  <c r="Z473" i="2"/>
  <c r="Y477" i="2"/>
  <c r="Z478" i="2"/>
  <c r="Z488" i="2"/>
  <c r="Y500" i="2"/>
  <c r="Z502" i="2"/>
  <c r="Z504" i="2"/>
  <c r="Y508" i="2"/>
  <c r="Y509" i="2"/>
  <c r="Z520" i="2"/>
  <c r="Z524" i="2"/>
  <c r="Z528" i="2"/>
  <c r="Y529" i="2"/>
  <c r="Z532" i="2"/>
  <c r="Z548" i="2"/>
  <c r="Y558" i="2"/>
  <c r="AE558" i="2" s="1"/>
  <c r="AR558" i="2" s="1"/>
  <c r="Z563" i="2"/>
  <c r="Y567" i="2"/>
  <c r="AE567" i="2" s="1"/>
  <c r="AR567" i="2" s="1"/>
  <c r="Z569" i="2"/>
  <c r="Y574" i="2"/>
  <c r="Z579" i="2"/>
  <c r="Y583" i="2"/>
  <c r="Z585" i="2"/>
  <c r="Y590" i="2"/>
  <c r="AE590" i="2" s="1"/>
  <c r="AR590" i="2" s="1"/>
  <c r="Z595" i="2"/>
  <c r="Y598" i="2"/>
  <c r="Y603" i="2"/>
  <c r="Y611" i="2"/>
  <c r="Y616" i="2"/>
  <c r="AE616" i="2" s="1"/>
  <c r="AR616" i="2" s="1"/>
  <c r="Y618" i="2"/>
  <c r="Y620" i="2"/>
  <c r="Y622" i="2"/>
  <c r="Z625" i="2"/>
  <c r="Y627" i="2"/>
  <c r="AE627" i="2" s="1"/>
  <c r="AR627" i="2" s="1"/>
  <c r="Y628" i="2"/>
  <c r="Z470" i="2"/>
  <c r="Y471" i="2"/>
  <c r="Z480" i="2"/>
  <c r="Y492" i="2"/>
  <c r="Z506" i="2"/>
  <c r="Z508" i="2"/>
  <c r="AF508" i="2" s="1"/>
  <c r="AS508" i="2" s="1"/>
  <c r="Y512" i="2"/>
  <c r="Y513" i="2"/>
  <c r="Z530" i="2"/>
  <c r="Y533" i="2"/>
  <c r="Y535" i="2"/>
  <c r="Z538" i="2"/>
  <c r="Z542" i="2"/>
  <c r="AF542" i="2" s="1"/>
  <c r="AS542" i="2" s="1"/>
  <c r="Y547" i="2"/>
  <c r="Y555" i="2"/>
  <c r="Z557" i="2"/>
  <c r="Y562" i="2"/>
  <c r="Z448" i="2"/>
  <c r="Y465" i="2"/>
  <c r="Y467" i="2"/>
  <c r="Y484" i="2"/>
  <c r="Y493" i="2"/>
  <c r="Z494" i="2"/>
  <c r="Y501" i="2"/>
  <c r="Z510" i="2"/>
  <c r="Z512" i="2"/>
  <c r="Y516" i="2"/>
  <c r="Y517" i="2"/>
  <c r="Z522" i="2"/>
  <c r="Z526" i="2"/>
  <c r="Y531" i="2"/>
  <c r="Z534" i="2"/>
  <c r="AF534" i="2" s="1"/>
  <c r="AS534" i="2" s="1"/>
  <c r="Y536" i="2"/>
  <c r="Y540" i="2"/>
  <c r="Y544" i="2"/>
  <c r="Y552" i="2"/>
  <c r="AE552" i="2" s="1"/>
  <c r="AR552" i="2" s="1"/>
  <c r="Z555" i="2"/>
  <c r="Y559" i="2"/>
  <c r="AE559" i="2" s="1"/>
  <c r="AR559" i="2" s="1"/>
  <c r="Z561" i="2"/>
  <c r="Y566" i="2"/>
  <c r="Z571" i="2"/>
  <c r="Y575" i="2"/>
  <c r="Z577" i="2"/>
  <c r="Y582" i="2"/>
  <c r="Z587" i="2"/>
  <c r="Z591" i="2"/>
  <c r="AF591" i="2" s="1"/>
  <c r="AS591" i="2" s="1"/>
  <c r="Z597" i="2"/>
  <c r="Y599" i="2"/>
  <c r="Z601" i="2"/>
  <c r="Z607" i="2"/>
  <c r="Z615" i="2"/>
  <c r="Z619" i="2"/>
  <c r="Z621" i="2"/>
  <c r="AF621" i="2" s="1"/>
  <c r="AS621" i="2" s="1"/>
  <c r="Y623" i="2"/>
  <c r="Y626" i="2"/>
  <c r="Y631" i="2"/>
  <c r="Z583" i="2"/>
  <c r="Y586" i="2"/>
  <c r="Y587" i="2"/>
  <c r="AE587" i="2" s="1"/>
  <c r="AR587" i="2" s="1"/>
  <c r="Z589" i="2"/>
  <c r="Y602" i="2"/>
  <c r="Y604" i="2"/>
  <c r="Z611" i="2"/>
  <c r="Y615" i="2"/>
  <c r="Z617" i="2"/>
  <c r="AF617" i="2" s="1"/>
  <c r="AS617" i="2" s="1"/>
  <c r="Z623" i="2"/>
  <c r="Z627" i="2"/>
  <c r="Z631" i="2"/>
  <c r="Y634" i="2"/>
  <c r="Y638" i="2"/>
  <c r="Y639" i="2"/>
  <c r="Z648" i="2"/>
  <c r="Z650" i="2"/>
  <c r="Y654" i="2"/>
  <c r="Y655" i="2"/>
  <c r="Z664" i="2"/>
  <c r="Z666" i="2"/>
  <c r="AF666" i="2" s="1"/>
  <c r="AS666" i="2" s="1"/>
  <c r="Y670" i="2"/>
  <c r="Y671" i="2"/>
  <c r="Y678" i="2"/>
  <c r="Y682" i="2"/>
  <c r="Y686" i="2"/>
  <c r="Z690" i="2"/>
  <c r="Z694" i="2"/>
  <c r="Z696" i="2"/>
  <c r="Y698" i="2"/>
  <c r="Z700" i="2"/>
  <c r="Y702" i="2"/>
  <c r="Y714" i="2"/>
  <c r="Z723" i="2"/>
  <c r="Z725" i="2"/>
  <c r="AF725" i="2" s="1"/>
  <c r="AS725" i="2" s="1"/>
  <c r="Y729" i="2"/>
  <c r="Y730" i="2"/>
  <c r="Z575" i="2"/>
  <c r="Y578" i="2"/>
  <c r="Y579" i="2"/>
  <c r="Z581" i="2"/>
  <c r="Y591" i="2"/>
  <c r="Z599" i="2"/>
  <c r="Z603" i="2"/>
  <c r="Z609" i="2"/>
  <c r="Y619" i="2"/>
  <c r="Z636" i="2"/>
  <c r="Z638" i="2"/>
  <c r="AF638" i="2" s="1"/>
  <c r="AS638" i="2" s="1"/>
  <c r="Y642" i="2"/>
  <c r="Y643" i="2"/>
  <c r="AE643" i="2" s="1"/>
  <c r="AR643" i="2" s="1"/>
  <c r="Z652" i="2"/>
  <c r="Z654" i="2"/>
  <c r="Y658" i="2"/>
  <c r="Y659" i="2"/>
  <c r="AE659" i="2" s="1"/>
  <c r="AR659" i="2" s="1"/>
  <c r="Z668" i="2"/>
  <c r="AF668" i="2" s="1"/>
  <c r="AS668" i="2" s="1"/>
  <c r="Z670" i="2"/>
  <c r="Y674" i="2"/>
  <c r="Y675" i="2"/>
  <c r="AE675" i="2" s="1"/>
  <c r="AR675" i="2" s="1"/>
  <c r="Z678" i="2"/>
  <c r="Y679" i="2"/>
  <c r="Z682" i="2"/>
  <c r="Z684" i="2"/>
  <c r="AF684" i="2" s="1"/>
  <c r="AS684" i="2" s="1"/>
  <c r="Z686" i="2"/>
  <c r="Y687" i="2"/>
  <c r="Z698" i="2"/>
  <c r="AF698" i="2" s="1"/>
  <c r="AS698" i="2" s="1"/>
  <c r="Z702" i="2"/>
  <c r="Z704" i="2"/>
  <c r="Y706" i="2"/>
  <c r="Z708" i="2"/>
  <c r="Y710" i="2"/>
  <c r="Y711" i="2"/>
  <c r="Z712" i="2"/>
  <c r="Z714" i="2"/>
  <c r="AF714" i="2" s="1"/>
  <c r="AS714" i="2" s="1"/>
  <c r="Y717" i="2"/>
  <c r="AE717" i="2" s="1"/>
  <c r="AR717" i="2" s="1"/>
  <c r="Y718" i="2"/>
  <c r="Z567" i="2"/>
  <c r="Y571" i="2"/>
  <c r="Z573" i="2"/>
  <c r="Y607" i="2"/>
  <c r="Z633" i="2"/>
  <c r="Y635" i="2"/>
  <c r="Z640" i="2"/>
  <c r="AF640" i="2" s="1"/>
  <c r="AS640" i="2" s="1"/>
  <c r="Z642" i="2"/>
  <c r="Y646" i="2"/>
  <c r="Y647" i="2"/>
  <c r="Z656" i="2"/>
  <c r="Z658" i="2"/>
  <c r="Y662" i="2"/>
  <c r="Y663" i="2"/>
  <c r="Z672" i="2"/>
  <c r="AF672" i="2" s="1"/>
  <c r="AS672" i="2" s="1"/>
  <c r="Z674" i="2"/>
  <c r="Z680" i="2"/>
  <c r="Z692" i="2"/>
  <c r="Z706" i="2"/>
  <c r="Z710" i="2"/>
  <c r="Z717" i="2"/>
  <c r="Y721" i="2"/>
  <c r="Y722" i="2"/>
  <c r="Z593" i="2"/>
  <c r="Y594" i="2"/>
  <c r="Y595" i="2"/>
  <c r="Z605" i="2"/>
  <c r="Y606" i="2"/>
  <c r="Z613" i="2"/>
  <c r="Z635" i="2"/>
  <c r="AF635" i="2" s="1"/>
  <c r="AS635" i="2" s="1"/>
  <c r="Z644" i="2"/>
  <c r="Z646" i="2"/>
  <c r="AF646" i="2" s="1"/>
  <c r="AS646" i="2" s="1"/>
  <c r="Y650" i="2"/>
  <c r="Y651" i="2"/>
  <c r="Z660" i="2"/>
  <c r="Z662" i="2"/>
  <c r="AF662" i="2" s="1"/>
  <c r="AS662" i="2" s="1"/>
  <c r="Y666" i="2"/>
  <c r="Y667" i="2"/>
  <c r="Z676" i="2"/>
  <c r="Y683" i="2"/>
  <c r="Z688" i="2"/>
  <c r="Y690" i="2"/>
  <c r="Y694" i="2"/>
  <c r="Y699" i="2"/>
  <c r="AE699" i="2" s="1"/>
  <c r="AR699" i="2" s="1"/>
  <c r="Y701" i="2"/>
  <c r="Y703" i="2"/>
  <c r="Y705" i="2"/>
  <c r="Y709" i="2"/>
  <c r="Z719" i="2"/>
  <c r="Z721" i="2"/>
  <c r="Y725" i="2"/>
  <c r="Y726" i="2"/>
  <c r="Z735" i="2"/>
  <c r="Z737" i="2"/>
  <c r="Y741" i="2"/>
  <c r="Y742" i="2"/>
  <c r="Z751" i="2"/>
  <c r="Z753" i="2"/>
  <c r="Z733" i="2"/>
  <c r="Y734" i="2"/>
  <c r="Y737" i="2"/>
  <c r="Y746" i="2"/>
  <c r="AE746" i="2" s="1"/>
  <c r="AR746" i="2" s="1"/>
  <c r="Z749" i="2"/>
  <c r="Y754" i="2"/>
  <c r="AE754" i="2" s="1"/>
  <c r="AR754" i="2" s="1"/>
  <c r="Y757" i="2"/>
  <c r="Y758" i="2"/>
  <c r="Z767" i="2"/>
  <c r="AF767" i="2" s="1"/>
  <c r="AS767" i="2" s="1"/>
  <c r="Z769" i="2"/>
  <c r="AF769" i="2" s="1"/>
  <c r="AS769" i="2" s="1"/>
  <c r="Y773" i="2"/>
  <c r="Z779" i="2"/>
  <c r="Y790" i="2"/>
  <c r="Z793" i="2"/>
  <c r="AF793" i="2" s="1"/>
  <c r="AS793" i="2" s="1"/>
  <c r="Z803" i="2"/>
  <c r="Y806" i="2"/>
  <c r="Y808" i="2"/>
  <c r="Z811" i="2"/>
  <c r="AF811" i="2" s="1"/>
  <c r="AS811" i="2" s="1"/>
  <c r="Z815" i="2"/>
  <c r="Z9" i="2"/>
  <c r="AF9" i="2" s="1"/>
  <c r="AS9" i="2" s="1"/>
  <c r="Z13" i="2"/>
  <c r="AF13" i="2" s="1"/>
  <c r="AS13" i="2" s="1"/>
  <c r="Z17" i="2"/>
  <c r="AF17" i="2" s="1"/>
  <c r="AS17" i="2" s="1"/>
  <c r="Z24" i="2"/>
  <c r="Y35" i="2"/>
  <c r="Y37" i="2"/>
  <c r="Y39" i="2"/>
  <c r="Y40" i="2"/>
  <c r="Y42" i="2"/>
  <c r="Y43" i="2"/>
  <c r="Z54" i="2"/>
  <c r="AF54" i="2" s="1"/>
  <c r="AS54" i="2" s="1"/>
  <c r="Z61" i="2"/>
  <c r="Y65" i="2"/>
  <c r="Z67" i="2"/>
  <c r="Z69" i="2"/>
  <c r="Z731" i="2"/>
  <c r="Y750" i="2"/>
  <c r="Y753" i="2"/>
  <c r="Z755" i="2"/>
  <c r="Z757" i="2"/>
  <c r="Y761" i="2"/>
  <c r="Y762" i="2"/>
  <c r="Z771" i="2"/>
  <c r="Z773" i="2"/>
  <c r="Z775" i="2"/>
  <c r="AF775" i="2" s="1"/>
  <c r="AS775" i="2" s="1"/>
  <c r="Y782" i="2"/>
  <c r="Z787" i="2"/>
  <c r="Y789" i="2"/>
  <c r="Z795" i="2"/>
  <c r="Z799" i="2"/>
  <c r="Y804" i="2"/>
  <c r="Z807" i="2"/>
  <c r="Y809" i="2"/>
  <c r="Y813" i="2"/>
  <c r="Y817" i="2"/>
  <c r="Y12" i="2"/>
  <c r="Y23" i="2"/>
  <c r="Z26" i="2"/>
  <c r="Y28" i="2"/>
  <c r="Y32" i="2"/>
  <c r="Z34" i="2"/>
  <c r="Z40" i="2"/>
  <c r="Z42" i="2"/>
  <c r="AF42" i="2" s="1"/>
  <c r="AS42" i="2" s="1"/>
  <c r="Y46" i="2"/>
  <c r="Y47" i="2"/>
  <c r="AE47" i="2" s="1"/>
  <c r="AR47" i="2" s="1"/>
  <c r="Y51" i="2"/>
  <c r="Y60" i="2"/>
  <c r="Z65" i="2"/>
  <c r="Z71" i="2"/>
  <c r="Y73" i="2"/>
  <c r="Y74" i="2"/>
  <c r="Y81" i="2"/>
  <c r="Y82" i="2"/>
  <c r="Z741" i="2"/>
  <c r="Z743" i="2"/>
  <c r="Y745" i="2"/>
  <c r="Z747" i="2"/>
  <c r="Z759" i="2"/>
  <c r="Z761" i="2"/>
  <c r="Y765" i="2"/>
  <c r="Y766" i="2"/>
  <c r="AE766" i="2" s="1"/>
  <c r="AR766" i="2" s="1"/>
  <c r="Y777" i="2"/>
  <c r="Y781" i="2"/>
  <c r="Y785" i="2"/>
  <c r="Z789" i="2"/>
  <c r="Z791" i="2"/>
  <c r="Y797" i="2"/>
  <c r="Y801" i="2"/>
  <c r="Y805" i="2"/>
  <c r="Z809" i="2"/>
  <c r="Z813" i="2"/>
  <c r="Z817" i="2"/>
  <c r="Y818" i="2"/>
  <c r="AE818" i="2" s="1"/>
  <c r="AR818" i="2" s="1"/>
  <c r="Y821" i="2"/>
  <c r="Y8" i="2"/>
  <c r="Z10" i="2"/>
  <c r="Z14" i="2"/>
  <c r="Y20" i="2"/>
  <c r="Z22" i="2"/>
  <c r="Z28" i="2"/>
  <c r="Z30" i="2"/>
  <c r="AF30" i="2" s="1"/>
  <c r="AS30" i="2" s="1"/>
  <c r="Z32" i="2"/>
  <c r="Y36" i="2"/>
  <c r="AE36" i="2" s="1"/>
  <c r="AR36" i="2" s="1"/>
  <c r="Z38" i="2"/>
  <c r="Z44" i="2"/>
  <c r="Z46" i="2"/>
  <c r="Y50" i="2"/>
  <c r="AE50" i="2" s="1"/>
  <c r="AR50" i="2" s="1"/>
  <c r="Y53" i="2"/>
  <c r="Y58" i="2"/>
  <c r="Z59" i="2"/>
  <c r="Y64" i="2"/>
  <c r="Y68" i="2"/>
  <c r="Z727" i="2"/>
  <c r="AF727" i="2" s="1"/>
  <c r="AS727" i="2" s="1"/>
  <c r="Z729" i="2"/>
  <c r="Y733" i="2"/>
  <c r="Y738" i="2"/>
  <c r="AE738" i="2" s="1"/>
  <c r="AR738" i="2" s="1"/>
  <c r="Z739" i="2"/>
  <c r="AF739" i="2" s="1"/>
  <c r="AS739" i="2" s="1"/>
  <c r="Z745" i="2"/>
  <c r="Y749" i="2"/>
  <c r="Z763" i="2"/>
  <c r="Z765" i="2"/>
  <c r="Y769" i="2"/>
  <c r="Y770" i="2"/>
  <c r="Y774" i="2"/>
  <c r="Z777" i="2"/>
  <c r="Y778" i="2"/>
  <c r="Z781" i="2"/>
  <c r="AF781" i="2" s="1"/>
  <c r="AS781" i="2" s="1"/>
  <c r="Z783" i="2"/>
  <c r="Z785" i="2"/>
  <c r="Y786" i="2"/>
  <c r="Y793" i="2"/>
  <c r="AE793" i="2" s="1"/>
  <c r="AR793" i="2" s="1"/>
  <c r="Z797" i="2"/>
  <c r="Z801" i="2"/>
  <c r="Y802" i="2"/>
  <c r="Z805" i="2"/>
  <c r="Z819" i="2"/>
  <c r="Z821" i="2"/>
  <c r="Y9" i="2"/>
  <c r="Y13" i="2"/>
  <c r="Y16" i="2"/>
  <c r="Y17" i="2"/>
  <c r="Z20" i="2"/>
  <c r="Y24" i="2"/>
  <c r="Y27" i="2"/>
  <c r="Y31" i="2"/>
  <c r="Z36" i="2"/>
  <c r="Z48" i="2"/>
  <c r="AF48" i="2" s="1"/>
  <c r="AS48" i="2" s="1"/>
  <c r="Z50" i="2"/>
  <c r="Z52" i="2"/>
  <c r="Y54" i="2"/>
  <c r="Y55" i="2"/>
  <c r="Z56" i="2"/>
  <c r="Z58" i="2"/>
  <c r="Y61" i="2"/>
  <c r="Z63" i="2"/>
  <c r="Y69" i="2"/>
  <c r="AE69" i="2" s="1"/>
  <c r="AR69" i="2" s="1"/>
  <c r="Y72" i="2"/>
  <c r="AE72" i="2" s="1"/>
  <c r="AR72" i="2" s="1"/>
  <c r="Z77" i="2"/>
  <c r="Z83" i="2"/>
  <c r="Z85" i="2"/>
  <c r="Z81" i="2"/>
  <c r="Y89" i="2"/>
  <c r="Y90" i="2"/>
  <c r="Y94" i="2"/>
  <c r="Y100" i="2"/>
  <c r="Z117" i="2"/>
  <c r="Y123" i="2"/>
  <c r="Z125" i="2"/>
  <c r="AF125" i="2" s="1"/>
  <c r="AS125" i="2" s="1"/>
  <c r="Z126" i="2"/>
  <c r="AF126" i="2" s="1"/>
  <c r="AS126" i="2" s="1"/>
  <c r="Z129" i="2"/>
  <c r="Z130" i="2"/>
  <c r="Z133" i="2"/>
  <c r="Z134" i="2"/>
  <c r="Z137" i="2"/>
  <c r="Z138" i="2"/>
  <c r="Z141" i="2"/>
  <c r="Z142" i="2"/>
  <c r="AF142" i="2" s="1"/>
  <c r="AS142" i="2" s="1"/>
  <c r="Z145" i="2"/>
  <c r="Z146" i="2"/>
  <c r="Z151" i="2"/>
  <c r="Y156" i="2"/>
  <c r="Y157" i="2"/>
  <c r="Z158" i="2"/>
  <c r="Z161" i="2"/>
  <c r="Z162" i="2"/>
  <c r="Z163" i="2"/>
  <c r="AF163" i="2" s="1"/>
  <c r="AS163" i="2" s="1"/>
  <c r="Z168" i="2"/>
  <c r="AF168" i="2" s="1"/>
  <c r="AS168" i="2" s="1"/>
  <c r="Z170" i="2"/>
  <c r="Z171" i="2"/>
  <c r="Z176" i="2"/>
  <c r="Z178" i="2"/>
  <c r="Z179" i="2"/>
  <c r="Z184" i="2"/>
  <c r="Z186" i="2"/>
  <c r="Y187" i="2"/>
  <c r="AE187" i="2" s="1"/>
  <c r="AR187" i="2" s="1"/>
  <c r="Y190" i="2"/>
  <c r="Y191" i="2"/>
  <c r="Z196" i="2"/>
  <c r="Z202" i="2"/>
  <c r="Z215" i="2"/>
  <c r="AF215" i="2" s="1"/>
  <c r="AS215" i="2" s="1"/>
  <c r="Z219" i="2"/>
  <c r="Y226" i="2"/>
  <c r="AE226" i="2" s="1"/>
  <c r="AR226" i="2" s="1"/>
  <c r="Y230" i="2"/>
  <c r="Y85" i="2"/>
  <c r="Z89" i="2"/>
  <c r="Y93" i="2"/>
  <c r="Z95" i="2"/>
  <c r="Y97" i="2"/>
  <c r="Y98" i="2"/>
  <c r="Z99" i="2"/>
  <c r="AF99" i="2" s="1"/>
  <c r="AS99" i="2" s="1"/>
  <c r="Z103" i="2"/>
  <c r="Y105" i="2"/>
  <c r="Y106" i="2"/>
  <c r="Y111" i="2"/>
  <c r="AE111" i="2" s="1"/>
  <c r="AR111" i="2" s="1"/>
  <c r="Y112" i="2"/>
  <c r="Y119" i="2"/>
  <c r="Z121" i="2"/>
  <c r="Z123" i="2"/>
  <c r="Y149" i="2"/>
  <c r="AE149" i="2" s="1"/>
  <c r="AR149" i="2" s="1"/>
  <c r="Y153" i="2"/>
  <c r="Z154" i="2"/>
  <c r="Z157" i="2"/>
  <c r="Y166" i="2"/>
  <c r="Y167" i="2"/>
  <c r="AE167" i="2" s="1"/>
  <c r="AR167" i="2" s="1"/>
  <c r="Y174" i="2"/>
  <c r="Y175" i="2"/>
  <c r="Y182" i="2"/>
  <c r="AE182" i="2" s="1"/>
  <c r="AR182" i="2" s="1"/>
  <c r="Y183" i="2"/>
  <c r="Z187" i="2"/>
  <c r="Z190" i="2"/>
  <c r="Z191" i="2"/>
  <c r="Y194" i="2"/>
  <c r="Y198" i="2"/>
  <c r="Y199" i="2"/>
  <c r="Y206" i="2"/>
  <c r="Y207" i="2"/>
  <c r="Y210" i="2"/>
  <c r="AE210" i="2" s="1"/>
  <c r="AR210" i="2" s="1"/>
  <c r="Y211" i="2"/>
  <c r="AE211" i="2" s="1"/>
  <c r="AR211" i="2" s="1"/>
  <c r="Y214" i="2"/>
  <c r="Y218" i="2"/>
  <c r="Y222" i="2"/>
  <c r="Z226" i="2"/>
  <c r="Y227" i="2"/>
  <c r="Z230" i="2"/>
  <c r="Z214" i="2"/>
  <c r="Y223" i="2"/>
  <c r="Z227" i="2"/>
  <c r="Z231" i="2"/>
  <c r="Y86" i="2"/>
  <c r="Z87" i="2"/>
  <c r="Z91" i="2"/>
  <c r="AF91" i="2" s="1"/>
  <c r="AS91" i="2" s="1"/>
  <c r="Z93" i="2"/>
  <c r="AF93" i="2" s="1"/>
  <c r="AS93" i="2" s="1"/>
  <c r="Z97" i="2"/>
  <c r="Y101" i="2"/>
  <c r="Z105" i="2"/>
  <c r="Z109" i="2"/>
  <c r="Z111" i="2"/>
  <c r="Y115" i="2"/>
  <c r="Y116" i="2"/>
  <c r="Z119" i="2"/>
  <c r="Z149" i="2"/>
  <c r="AF149" i="2" s="1"/>
  <c r="AS149" i="2" s="1"/>
  <c r="Y150" i="2"/>
  <c r="AE150" i="2" s="1"/>
  <c r="AR150" i="2" s="1"/>
  <c r="Z153" i="2"/>
  <c r="AF153" i="2" s="1"/>
  <c r="AS153" i="2" s="1"/>
  <c r="Z159" i="2"/>
  <c r="Z164" i="2"/>
  <c r="Z166" i="2"/>
  <c r="Z167" i="2"/>
  <c r="Z172" i="2"/>
  <c r="Z174" i="2"/>
  <c r="Z175" i="2"/>
  <c r="Z180" i="2"/>
  <c r="AF180" i="2" s="1"/>
  <c r="AS180" i="2" s="1"/>
  <c r="Z182" i="2"/>
  <c r="Z183" i="2"/>
  <c r="Z192" i="2"/>
  <c r="Z194" i="2"/>
  <c r="AF194" i="2" s="1"/>
  <c r="AS194" i="2" s="1"/>
  <c r="Y195" i="2"/>
  <c r="AE195" i="2" s="1"/>
  <c r="AR195" i="2" s="1"/>
  <c r="Z198" i="2"/>
  <c r="Z199" i="2"/>
  <c r="Z206" i="2"/>
  <c r="Z207" i="2"/>
  <c r="Z210" i="2"/>
  <c r="Z211" i="2"/>
  <c r="Z218" i="2"/>
  <c r="AF218" i="2" s="1"/>
  <c r="AS218" i="2" s="1"/>
  <c r="Z222" i="2"/>
  <c r="AF222" i="2" s="1"/>
  <c r="AS222" i="2" s="1"/>
  <c r="Z73" i="2"/>
  <c r="Y77" i="2"/>
  <c r="Z79" i="2"/>
  <c r="Z101" i="2"/>
  <c r="Y104" i="2"/>
  <c r="Z113" i="2"/>
  <c r="Z115" i="2"/>
  <c r="AF115" i="2" s="1"/>
  <c r="AS115" i="2" s="1"/>
  <c r="Y122" i="2"/>
  <c r="Y125" i="2"/>
  <c r="Y126" i="2"/>
  <c r="Y129" i="2"/>
  <c r="Y130" i="2"/>
  <c r="Y133" i="2"/>
  <c r="AE133" i="2" s="1"/>
  <c r="AR133" i="2" s="1"/>
  <c r="Y134" i="2"/>
  <c r="AE134" i="2" s="1"/>
  <c r="AR134" i="2" s="1"/>
  <c r="Y137" i="2"/>
  <c r="Y138" i="2"/>
  <c r="Y141" i="2"/>
  <c r="Y142" i="2"/>
  <c r="Y145" i="2"/>
  <c r="AE145" i="2" s="1"/>
  <c r="AR145" i="2" s="1"/>
  <c r="Y146" i="2"/>
  <c r="AE146" i="2" s="1"/>
  <c r="AR146" i="2" s="1"/>
  <c r="Z150" i="2"/>
  <c r="Y158" i="2"/>
  <c r="Y161" i="2"/>
  <c r="Y162" i="2"/>
  <c r="AE162" i="2" s="1"/>
  <c r="AR162" i="2" s="1"/>
  <c r="Y163" i="2"/>
  <c r="AE163" i="2" s="1"/>
  <c r="AR163" i="2" s="1"/>
  <c r="Y170" i="2"/>
  <c r="Y171" i="2"/>
  <c r="Y178" i="2"/>
  <c r="Y179" i="2"/>
  <c r="Y186" i="2"/>
  <c r="Z188" i="2"/>
  <c r="AF188" i="2" s="1"/>
  <c r="AS188" i="2" s="1"/>
  <c r="Z195" i="2"/>
  <c r="AF195" i="2" s="1"/>
  <c r="AS195" i="2" s="1"/>
  <c r="Y202" i="2"/>
  <c r="Y215" i="2"/>
  <c r="Y219" i="2"/>
  <c r="Z223" i="2"/>
  <c r="Y229" i="2"/>
  <c r="AE229" i="2" s="1"/>
  <c r="AR229" i="2" s="1"/>
  <c r="Z213" i="2"/>
  <c r="Z205" i="2"/>
  <c r="Y228" i="2"/>
  <c r="Y110" i="2"/>
  <c r="Y113" i="2"/>
  <c r="Y139" i="2"/>
  <c r="Y131" i="2"/>
  <c r="Y91" i="2"/>
  <c r="Z60" i="2"/>
  <c r="Y34" i="2"/>
  <c r="Z12" i="2"/>
  <c r="Y740" i="2"/>
  <c r="Y67" i="2"/>
  <c r="Y803" i="2"/>
  <c r="Y760" i="2"/>
  <c r="Y728" i="2"/>
  <c r="Y63" i="2"/>
  <c r="Z31" i="2"/>
  <c r="Y796" i="2"/>
  <c r="Y756" i="2"/>
  <c r="Y59" i="2"/>
  <c r="Y22" i="2"/>
  <c r="Z8" i="2"/>
  <c r="Y791" i="2"/>
  <c r="AE791" i="2" s="1"/>
  <c r="AR791" i="2" s="1"/>
  <c r="Y759" i="2"/>
  <c r="AE759" i="2" s="1"/>
  <c r="AR759" i="2" s="1"/>
  <c r="Y727" i="2"/>
  <c r="Y668" i="2"/>
  <c r="Y645" i="2"/>
  <c r="Y617" i="2"/>
  <c r="Y723" i="2"/>
  <c r="Y657" i="2"/>
  <c r="Y593" i="2"/>
  <c r="Y688" i="2"/>
  <c r="Y644" i="2"/>
  <c r="AE644" i="2" s="1"/>
  <c r="AR644" i="2" s="1"/>
  <c r="Y731" i="2"/>
  <c r="Y672" i="2"/>
  <c r="AE672" i="2" s="1"/>
  <c r="AR672" i="2" s="1"/>
  <c r="Y649" i="2"/>
  <c r="Y609" i="2"/>
  <c r="AE609" i="2" s="1"/>
  <c r="AR609" i="2" s="1"/>
  <c r="Y568" i="2"/>
  <c r="Y585" i="2"/>
  <c r="Y486" i="2"/>
  <c r="Z546" i="2"/>
  <c r="AF546" i="2" s="1"/>
  <c r="AS546" i="2" s="1"/>
  <c r="Y514" i="2"/>
  <c r="AE514" i="2" s="1"/>
  <c r="AR514" i="2" s="1"/>
  <c r="Y494" i="2"/>
  <c r="Y621" i="2"/>
  <c r="Y597" i="2"/>
  <c r="AE597" i="2" s="1"/>
  <c r="AR597" i="2" s="1"/>
  <c r="Y537" i="2"/>
  <c r="AE537" i="2" s="1"/>
  <c r="AR537" i="2" s="1"/>
  <c r="Y522" i="2"/>
  <c r="Z501" i="2"/>
  <c r="Y557" i="2"/>
  <c r="Y498" i="2"/>
  <c r="Y442" i="2"/>
  <c r="AE442" i="2" s="1"/>
  <c r="AR442" i="2" s="1"/>
  <c r="Y391" i="2"/>
  <c r="Y335" i="2"/>
  <c r="Y415" i="2"/>
  <c r="Z329" i="2"/>
  <c r="AF329" i="2" s="1"/>
  <c r="AS329" i="2" s="1"/>
  <c r="Z447" i="2"/>
  <c r="Z352" i="2"/>
  <c r="AF352" i="2" s="1"/>
  <c r="AS352" i="2" s="1"/>
  <c r="Z336" i="2"/>
  <c r="Z356" i="2"/>
  <c r="Z321" i="2"/>
  <c r="Z307" i="2"/>
  <c r="Y378" i="2"/>
  <c r="Y347" i="2"/>
  <c r="Z317" i="2"/>
  <c r="Y260" i="2"/>
  <c r="Y318" i="2"/>
  <c r="Y246" i="2"/>
  <c r="Z293" i="2"/>
  <c r="Y239" i="2"/>
  <c r="Y269" i="2"/>
  <c r="Z255" i="2"/>
  <c r="AF255" i="2" s="1"/>
  <c r="AS255" i="2" s="1"/>
  <c r="Y780" i="2"/>
  <c r="Z780" i="2"/>
  <c r="Z820" i="2"/>
  <c r="Z800" i="2"/>
  <c r="Z810" i="2"/>
  <c r="Z794" i="2"/>
  <c r="Y822" i="2"/>
  <c r="Z806" i="2"/>
  <c r="Y792" i="2"/>
  <c r="Z792" i="2"/>
  <c r="Z782" i="2"/>
  <c r="Y203" i="2"/>
  <c r="AE203" i="2" s="1"/>
  <c r="AR203" i="2" s="1"/>
  <c r="Y99" i="2"/>
  <c r="AE99" i="2" s="1"/>
  <c r="AR99" i="2" s="1"/>
  <c r="Y224" i="2"/>
  <c r="Y204" i="2"/>
  <c r="Z80" i="2"/>
  <c r="Z144" i="2"/>
  <c r="Z136" i="2"/>
  <c r="Z128" i="2"/>
  <c r="AF128" i="2" s="1"/>
  <c r="AS128" i="2" s="1"/>
  <c r="Z88" i="2"/>
  <c r="Z84" i="2"/>
  <c r="Y26" i="2"/>
  <c r="Y799" i="2"/>
  <c r="AE799" i="2" s="1"/>
  <c r="AR799" i="2" s="1"/>
  <c r="Y775" i="2"/>
  <c r="Y755" i="2"/>
  <c r="Y732" i="2"/>
  <c r="AE732" i="2" s="1"/>
  <c r="AR732" i="2" s="1"/>
  <c r="Z45" i="2"/>
  <c r="Y83" i="2"/>
  <c r="AE83" i="2" s="1"/>
  <c r="AR83" i="2" s="1"/>
  <c r="Y52" i="2"/>
  <c r="Y772" i="2"/>
  <c r="Y751" i="2"/>
  <c r="AE751" i="2" s="1"/>
  <c r="AR751" i="2" s="1"/>
  <c r="Z68" i="2"/>
  <c r="Y44" i="2"/>
  <c r="Z19" i="2"/>
  <c r="Y747" i="2"/>
  <c r="Y743" i="2"/>
  <c r="Y720" i="2"/>
  <c r="Y684" i="2"/>
  <c r="Y661" i="2"/>
  <c r="Y589" i="2"/>
  <c r="Y716" i="2"/>
  <c r="Y673" i="2"/>
  <c r="Y613" i="2"/>
  <c r="Y660" i="2"/>
  <c r="Y637" i="2"/>
  <c r="Y724" i="2"/>
  <c r="Y665" i="2"/>
  <c r="Y581" i="2"/>
  <c r="Y625" i="2"/>
  <c r="Y556" i="2"/>
  <c r="AE556" i="2" s="1"/>
  <c r="AR556" i="2" s="1"/>
  <c r="Z509" i="2"/>
  <c r="Z485" i="2"/>
  <c r="Y539" i="2"/>
  <c r="Z493" i="2"/>
  <c r="Y564" i="2"/>
  <c r="Y534" i="2"/>
  <c r="Z517" i="2"/>
  <c r="Y470" i="2"/>
  <c r="Y542" i="2"/>
  <c r="Y478" i="2"/>
  <c r="Y455" i="2"/>
  <c r="AE455" i="2" s="1"/>
  <c r="AR455" i="2" s="1"/>
  <c r="Y438" i="2"/>
  <c r="Y427" i="2"/>
  <c r="Y411" i="2"/>
  <c r="Y394" i="2"/>
  <c r="Z481" i="2"/>
  <c r="Y419" i="2"/>
  <c r="Z346" i="2"/>
  <c r="AF346" i="2" s="1"/>
  <c r="AS346" i="2" s="1"/>
  <c r="Y451" i="2"/>
  <c r="Y381" i="2"/>
  <c r="Z342" i="2"/>
  <c r="Y403" i="2"/>
  <c r="Z372" i="2"/>
  <c r="Z334" i="2"/>
  <c r="Y306" i="2"/>
  <c r="Y280" i="2"/>
  <c r="Y257" i="2"/>
  <c r="Y275" i="2"/>
  <c r="AE275" i="2" s="1"/>
  <c r="AR275" i="2" s="1"/>
  <c r="Y238" i="2"/>
  <c r="Y261" i="2"/>
  <c r="Z235" i="2"/>
  <c r="Y234" i="2"/>
  <c r="Z818" i="2"/>
  <c r="AF818" i="2" s="1"/>
  <c r="AS818" i="2" s="1"/>
  <c r="Z802" i="2"/>
  <c r="AF802" i="2" s="1"/>
  <c r="AS802" i="2" s="1"/>
  <c r="Z814" i="2"/>
  <c r="Y784" i="2"/>
  <c r="Z784" i="2"/>
  <c r="Z812" i="2"/>
  <c r="Z796" i="2"/>
  <c r="Y816" i="2"/>
  <c r="AE816" i="2" s="1"/>
  <c r="AR816" i="2" s="1"/>
  <c r="Z808" i="2"/>
  <c r="Y776" i="2"/>
  <c r="AE776" i="2" s="1"/>
  <c r="AR776" i="2" s="1"/>
  <c r="Z776" i="2"/>
  <c r="Z778" i="2"/>
  <c r="Y220" i="2"/>
  <c r="Z209" i="2"/>
  <c r="Y95" i="2"/>
  <c r="Y212" i="2"/>
  <c r="Y201" i="2"/>
  <c r="AE201" i="2" s="1"/>
  <c r="AR201" i="2" s="1"/>
  <c r="Z229" i="2"/>
  <c r="Y87" i="2"/>
  <c r="Z221" i="2"/>
  <c r="Y135" i="2"/>
  <c r="Y127" i="2"/>
  <c r="Y109" i="2"/>
  <c r="Z49" i="2"/>
  <c r="Y810" i="2"/>
  <c r="Y795" i="2"/>
  <c r="Y771" i="2"/>
  <c r="Y815" i="2"/>
  <c r="Y779" i="2"/>
  <c r="Y48" i="2"/>
  <c r="AE48" i="2" s="1"/>
  <c r="AR48" i="2" s="1"/>
  <c r="Z16" i="2"/>
  <c r="Y783" i="2"/>
  <c r="Y748" i="2"/>
  <c r="Z64" i="2"/>
  <c r="Y38" i="2"/>
  <c r="Y812" i="2"/>
  <c r="Y768" i="2"/>
  <c r="Y735" i="2"/>
  <c r="Y736" i="2"/>
  <c r="Y636" i="2"/>
  <c r="Y700" i="2"/>
  <c r="Y648" i="2"/>
  <c r="Y605" i="2"/>
  <c r="Y565" i="2"/>
  <c r="Y676" i="2"/>
  <c r="Y653" i="2"/>
  <c r="Y692" i="2"/>
  <c r="Y640" i="2"/>
  <c r="Y572" i="2"/>
  <c r="Y502" i="2"/>
  <c r="AE502" i="2" s="1"/>
  <c r="AR502" i="2" s="1"/>
  <c r="Y521" i="2"/>
  <c r="Z505" i="2"/>
  <c r="Y580" i="2"/>
  <c r="Y561" i="2"/>
  <c r="Y510" i="2"/>
  <c r="Y538" i="2"/>
  <c r="Z513" i="2"/>
  <c r="Z477" i="2"/>
  <c r="Z489" i="2"/>
  <c r="Y469" i="2"/>
  <c r="Y454" i="2"/>
  <c r="Y351" i="2"/>
  <c r="Y446" i="2"/>
  <c r="Y423" i="2"/>
  <c r="Y385" i="2"/>
  <c r="Z497" i="2"/>
  <c r="Y474" i="2"/>
  <c r="AE474" i="2" s="1"/>
  <c r="AR474" i="2" s="1"/>
  <c r="Z439" i="2"/>
  <c r="Y407" i="2"/>
  <c r="Z344" i="2"/>
  <c r="Y398" i="2"/>
  <c r="AE398" i="2" s="1"/>
  <c r="AR398" i="2" s="1"/>
  <c r="Y377" i="2"/>
  <c r="Z340" i="2"/>
  <c r="Z364" i="2"/>
  <c r="Z332" i="2"/>
  <c r="Z305" i="2"/>
  <c r="AF305" i="2" s="1"/>
  <c r="AS305" i="2" s="1"/>
  <c r="Y250" i="2"/>
  <c r="AE250" i="2" s="1"/>
  <c r="AR250" i="2" s="1"/>
  <c r="Y310" i="2"/>
  <c r="Y265" i="2"/>
  <c r="Y314" i="2"/>
  <c r="AE314" i="2" s="1"/>
  <c r="AR314" i="2" s="1"/>
  <c r="Y284" i="2"/>
  <c r="Y819" i="2"/>
  <c r="Z804" i="2"/>
  <c r="Z816" i="2"/>
  <c r="AF816" i="2" s="1"/>
  <c r="AS816" i="2" s="1"/>
  <c r="Y788" i="2"/>
  <c r="Z788" i="2"/>
  <c r="Y820" i="2"/>
  <c r="Y798" i="2"/>
  <c r="Z790" i="2"/>
  <c r="AF790" i="2" s="1"/>
  <c r="AS790" i="2" s="1"/>
  <c r="Z774" i="2"/>
  <c r="Z770" i="2"/>
  <c r="Z766" i="2"/>
  <c r="Z762" i="2"/>
  <c r="Z758" i="2"/>
  <c r="Z754" i="2"/>
  <c r="Z750" i="2"/>
  <c r="Z746" i="2"/>
  <c r="Z742" i="2"/>
  <c r="Z738" i="2"/>
  <c r="Y216" i="2"/>
  <c r="AE216" i="2" s="1"/>
  <c r="AR216" i="2" s="1"/>
  <c r="Y114" i="2"/>
  <c r="Y232" i="2"/>
  <c r="Y208" i="2"/>
  <c r="Y117" i="2"/>
  <c r="Z92" i="2"/>
  <c r="Z225" i="2"/>
  <c r="Z140" i="2"/>
  <c r="Z132" i="2"/>
  <c r="Z124" i="2"/>
  <c r="Z217" i="2"/>
  <c r="Y71" i="2"/>
  <c r="Y21" i="2"/>
  <c r="Y807" i="2"/>
  <c r="Y787" i="2"/>
  <c r="Y764" i="2"/>
  <c r="Z35" i="2"/>
  <c r="Y811" i="2"/>
  <c r="AE811" i="2" s="1"/>
  <c r="AR811" i="2" s="1"/>
  <c r="Y767" i="2"/>
  <c r="Y739" i="2"/>
  <c r="Z41" i="2"/>
  <c r="Y763" i="2"/>
  <c r="Y744" i="2"/>
  <c r="Y30" i="2"/>
  <c r="Y794" i="2"/>
  <c r="AE794" i="2" s="1"/>
  <c r="AR794" i="2" s="1"/>
  <c r="Y752" i="2"/>
  <c r="Y704" i="2"/>
  <c r="Y652" i="2"/>
  <c r="Y584" i="2"/>
  <c r="Y696" i="2"/>
  <c r="AE696" i="2" s="1"/>
  <c r="AR696" i="2" s="1"/>
  <c r="Y664" i="2"/>
  <c r="Y641" i="2"/>
  <c r="Y719" i="2"/>
  <c r="Y669" i="2"/>
  <c r="AE669" i="2" s="1"/>
  <c r="AR669" i="2" s="1"/>
  <c r="Y573" i="2"/>
  <c r="Y680" i="2"/>
  <c r="Y656" i="2"/>
  <c r="Y576" i="2"/>
  <c r="Y569" i="2"/>
  <c r="AE569" i="2" s="1"/>
  <c r="AR569" i="2" s="1"/>
  <c r="Y523" i="2"/>
  <c r="Y458" i="2"/>
  <c r="AE458" i="2" s="1"/>
  <c r="AR458" i="2" s="1"/>
  <c r="Y518" i="2"/>
  <c r="Y601" i="2"/>
  <c r="Y577" i="2"/>
  <c r="Z554" i="2"/>
  <c r="Y526" i="2"/>
  <c r="Y560" i="2"/>
  <c r="Y530" i="2"/>
  <c r="AE530" i="2" s="1"/>
  <c r="AR530" i="2" s="1"/>
  <c r="Y506" i="2"/>
  <c r="Y462" i="2"/>
  <c r="Y482" i="2"/>
  <c r="Y466" i="2"/>
  <c r="AE466" i="2" s="1"/>
  <c r="AR466" i="2" s="1"/>
  <c r="Y450" i="2"/>
  <c r="Y343" i="2"/>
  <c r="Y420" i="2"/>
  <c r="Y399" i="2"/>
  <c r="Z368" i="2"/>
  <c r="Y490" i="2"/>
  <c r="Z435" i="2"/>
  <c r="Y402" i="2"/>
  <c r="AE402" i="2" s="1"/>
  <c r="AR402" i="2" s="1"/>
  <c r="Z338" i="2"/>
  <c r="Z443" i="2"/>
  <c r="Y395" i="2"/>
  <c r="Z360" i="2"/>
  <c r="Y339" i="2"/>
  <c r="Y390" i="2"/>
  <c r="Z348" i="2"/>
  <c r="Z313" i="2"/>
  <c r="Y288" i="2"/>
  <c r="Y256" i="2"/>
  <c r="Z309" i="2"/>
  <c r="Y242" i="2"/>
  <c r="Y276" i="2"/>
  <c r="AE276" i="2" s="1"/>
  <c r="AR276" i="2" s="1"/>
  <c r="Z798" i="2"/>
  <c r="Z822" i="2"/>
  <c r="Y814" i="2"/>
  <c r="Y800" i="2"/>
  <c r="Z786" i="2"/>
  <c r="AF786" i="2" s="1"/>
  <c r="AS786" i="2" s="1"/>
  <c r="Y712" i="2"/>
  <c r="Z713" i="2"/>
  <c r="Z693" i="2"/>
  <c r="AF693" i="2" s="1"/>
  <c r="AS693" i="2" s="1"/>
  <c r="Z726" i="2"/>
  <c r="AF726" i="2" s="1"/>
  <c r="AS726" i="2" s="1"/>
  <c r="Z722" i="2"/>
  <c r="Z718" i="2"/>
  <c r="Z697" i="2"/>
  <c r="Z768" i="2"/>
  <c r="Z760" i="2"/>
  <c r="Z752" i="2"/>
  <c r="Z744" i="2"/>
  <c r="AF744" i="2" s="1"/>
  <c r="AS744" i="2" s="1"/>
  <c r="Z736" i="2"/>
  <c r="Z728" i="2"/>
  <c r="Z720" i="2"/>
  <c r="Y697" i="2"/>
  <c r="Y715" i="2"/>
  <c r="Z701" i="2"/>
  <c r="AF701" i="2" s="1"/>
  <c r="AS701" i="2" s="1"/>
  <c r="Y693" i="2"/>
  <c r="Z679" i="2"/>
  <c r="Z614" i="2"/>
  <c r="Y596" i="2"/>
  <c r="Z596" i="2"/>
  <c r="Z624" i="2"/>
  <c r="Z620" i="2"/>
  <c r="Y612" i="2"/>
  <c r="Z618" i="2"/>
  <c r="AF618" i="2" s="1"/>
  <c r="AS618" i="2" s="1"/>
  <c r="Y610" i="2"/>
  <c r="Z598" i="2"/>
  <c r="AF598" i="2" s="1"/>
  <c r="AS598" i="2" s="1"/>
  <c r="Z594" i="2"/>
  <c r="Z590" i="2"/>
  <c r="Z586" i="2"/>
  <c r="Z570" i="2"/>
  <c r="Z527" i="2"/>
  <c r="Z572" i="2"/>
  <c r="Z556" i="2"/>
  <c r="Y546" i="2"/>
  <c r="Z539" i="2"/>
  <c r="Z521" i="2"/>
  <c r="Y553" i="2"/>
  <c r="AE553" i="2" s="1"/>
  <c r="AR553" i="2" s="1"/>
  <c r="Z535" i="2"/>
  <c r="Z515" i="2"/>
  <c r="Z499" i="2"/>
  <c r="AF499" i="2" s="1"/>
  <c r="AS499" i="2" s="1"/>
  <c r="Z483" i="2"/>
  <c r="Y449" i="2"/>
  <c r="AE449" i="2" s="1"/>
  <c r="AR449" i="2" s="1"/>
  <c r="Z449" i="2"/>
  <c r="AF449" i="2" s="1"/>
  <c r="AS449" i="2" s="1"/>
  <c r="Z459" i="2"/>
  <c r="Z469" i="2"/>
  <c r="Z451" i="2"/>
  <c r="AF451" i="2" s="1"/>
  <c r="AS451" i="2" s="1"/>
  <c r="Y426" i="2"/>
  <c r="Z396" i="2"/>
  <c r="Z382" i="2"/>
  <c r="AF382" i="2" s="1"/>
  <c r="AS382" i="2" s="1"/>
  <c r="Z390" i="2"/>
  <c r="Y376" i="2"/>
  <c r="Y355" i="2"/>
  <c r="Z355" i="2"/>
  <c r="Y370" i="2"/>
  <c r="Z347" i="2"/>
  <c r="Y346" i="2"/>
  <c r="Z330" i="2"/>
  <c r="Z730" i="2"/>
  <c r="AF730" i="2" s="1"/>
  <c r="AS730" i="2" s="1"/>
  <c r="Z711" i="2"/>
  <c r="Y681" i="2"/>
  <c r="Z681" i="2"/>
  <c r="Z715" i="2"/>
  <c r="Z707" i="2"/>
  <c r="Z703" i="2"/>
  <c r="Y689" i="2"/>
  <c r="Z689" i="2"/>
  <c r="Y677" i="2"/>
  <c r="Z677" i="2"/>
  <c r="Z675" i="2"/>
  <c r="AF675" i="2" s="1"/>
  <c r="AS675" i="2" s="1"/>
  <c r="Z671" i="2"/>
  <c r="AF671" i="2" s="1"/>
  <c r="AS671" i="2" s="1"/>
  <c r="Z667" i="2"/>
  <c r="AF667" i="2" s="1"/>
  <c r="AS667" i="2" s="1"/>
  <c r="Z663" i="2"/>
  <c r="AF663" i="2" s="1"/>
  <c r="AS663" i="2" s="1"/>
  <c r="Z659" i="2"/>
  <c r="AF659" i="2" s="1"/>
  <c r="AS659" i="2" s="1"/>
  <c r="Z655" i="2"/>
  <c r="AF655" i="2" s="1"/>
  <c r="AS655" i="2" s="1"/>
  <c r="Z651" i="2"/>
  <c r="AF651" i="2" s="1"/>
  <c r="AS651" i="2" s="1"/>
  <c r="Z647" i="2"/>
  <c r="AF647" i="2" s="1"/>
  <c r="AS647" i="2" s="1"/>
  <c r="Z643" i="2"/>
  <c r="AF643" i="2" s="1"/>
  <c r="AS643" i="2" s="1"/>
  <c r="Z639" i="2"/>
  <c r="AF639" i="2" s="1"/>
  <c r="AS639" i="2" s="1"/>
  <c r="Y629" i="2"/>
  <c r="Z612" i="2"/>
  <c r="Y600" i="2"/>
  <c r="Z600" i="2"/>
  <c r="Z669" i="2"/>
  <c r="AF669" i="2" s="1"/>
  <c r="AS669" i="2" s="1"/>
  <c r="Z661" i="2"/>
  <c r="Z653" i="2"/>
  <c r="Z645" i="2"/>
  <c r="AF645" i="2" s="1"/>
  <c r="AS645" i="2" s="1"/>
  <c r="Z637" i="2"/>
  <c r="Z632" i="2"/>
  <c r="AF632" i="2" s="1"/>
  <c r="AS632" i="2" s="1"/>
  <c r="Y588" i="2"/>
  <c r="Z588" i="2"/>
  <c r="Y630" i="2"/>
  <c r="Z626" i="2"/>
  <c r="Z616" i="2"/>
  <c r="Y592" i="2"/>
  <c r="Z592" i="2"/>
  <c r="Z574" i="2"/>
  <c r="Z558" i="2"/>
  <c r="Z549" i="2"/>
  <c r="AF549" i="2" s="1"/>
  <c r="AS549" i="2" s="1"/>
  <c r="Z531" i="2"/>
  <c r="AF531" i="2" s="1"/>
  <c r="AS531" i="2" s="1"/>
  <c r="Z525" i="2"/>
  <c r="Y519" i="2"/>
  <c r="Z576" i="2"/>
  <c r="Z560" i="2"/>
  <c r="Y554" i="2"/>
  <c r="Z537" i="2"/>
  <c r="Y543" i="2"/>
  <c r="Z533" i="2"/>
  <c r="AF533" i="2" s="1"/>
  <c r="AS533" i="2" s="1"/>
  <c r="Z503" i="2"/>
  <c r="Z487" i="2"/>
  <c r="Z461" i="2"/>
  <c r="Y515" i="2"/>
  <c r="Y511" i="2"/>
  <c r="Y507" i="2"/>
  <c r="Y503" i="2"/>
  <c r="Y499" i="2"/>
  <c r="Y495" i="2"/>
  <c r="Y491" i="2"/>
  <c r="Y487" i="2"/>
  <c r="Y483" i="2"/>
  <c r="Y479" i="2"/>
  <c r="Y475" i="2"/>
  <c r="Z455" i="2"/>
  <c r="Y432" i="2"/>
  <c r="Z428" i="2"/>
  <c r="Y416" i="2"/>
  <c r="Y431" i="2"/>
  <c r="Y412" i="2"/>
  <c r="Z416" i="2"/>
  <c r="Z400" i="2"/>
  <c r="Z384" i="2"/>
  <c r="Z394" i="2"/>
  <c r="Y380" i="2"/>
  <c r="Y362" i="2"/>
  <c r="Y366" i="2"/>
  <c r="Y367" i="2"/>
  <c r="AE367" i="2" s="1"/>
  <c r="AR367" i="2" s="1"/>
  <c r="Z367" i="2"/>
  <c r="Z362" i="2"/>
  <c r="AF362" i="2" s="1"/>
  <c r="AS362" i="2" s="1"/>
  <c r="Y354" i="2"/>
  <c r="Z343" i="2"/>
  <c r="Y342" i="2"/>
  <c r="Z325" i="2"/>
  <c r="Z310" i="2"/>
  <c r="Y309" i="2"/>
  <c r="Y304" i="2"/>
  <c r="Z301" i="2"/>
  <c r="Z302" i="2"/>
  <c r="AF302" i="2" s="1"/>
  <c r="AS302" i="2" s="1"/>
  <c r="Y294" i="2"/>
  <c r="AE294" i="2" s="1"/>
  <c r="AR294" i="2" s="1"/>
  <c r="Z294" i="2"/>
  <c r="Y305" i="2"/>
  <c r="Y292" i="2"/>
  <c r="Y289" i="2"/>
  <c r="AE289" i="2" s="1"/>
  <c r="AR289" i="2" s="1"/>
  <c r="Z279" i="2"/>
  <c r="Z289" i="2"/>
  <c r="Z273" i="2"/>
  <c r="Z272" i="2"/>
  <c r="Y264" i="2"/>
  <c r="Z264" i="2"/>
  <c r="Z260" i="2"/>
  <c r="Z253" i="2"/>
  <c r="Z243" i="2"/>
  <c r="Y237" i="2"/>
  <c r="Y225" i="2"/>
  <c r="Y209" i="2"/>
  <c r="Y197" i="2"/>
  <c r="Z197" i="2"/>
  <c r="AF197" i="2" s="1"/>
  <c r="AS197" i="2" s="1"/>
  <c r="Y200" i="2"/>
  <c r="Y231" i="2"/>
  <c r="AE231" i="2" s="1"/>
  <c r="AR231" i="2" s="1"/>
  <c r="Z204" i="2"/>
  <c r="Y189" i="2"/>
  <c r="Z189" i="2"/>
  <c r="Z734" i="2"/>
  <c r="AF734" i="2" s="1"/>
  <c r="AS734" i="2" s="1"/>
  <c r="Z695" i="2"/>
  <c r="AF695" i="2" s="1"/>
  <c r="AS695" i="2" s="1"/>
  <c r="Y685" i="2"/>
  <c r="AE685" i="2" s="1"/>
  <c r="AR685" i="2" s="1"/>
  <c r="Z685" i="2"/>
  <c r="Z772" i="2"/>
  <c r="Z764" i="2"/>
  <c r="Z756" i="2"/>
  <c r="AF756" i="2" s="1"/>
  <c r="AS756" i="2" s="1"/>
  <c r="Z748" i="2"/>
  <c r="Z740" i="2"/>
  <c r="Z732" i="2"/>
  <c r="Z724" i="2"/>
  <c r="Z716" i="2"/>
  <c r="Z705" i="2"/>
  <c r="Y695" i="2"/>
  <c r="Y713" i="2"/>
  <c r="Z709" i="2"/>
  <c r="Y707" i="2"/>
  <c r="AE707" i="2" s="1"/>
  <c r="AR707" i="2" s="1"/>
  <c r="Y691" i="2"/>
  <c r="Z687" i="2"/>
  <c r="Z610" i="2"/>
  <c r="Y614" i="2"/>
  <c r="Z606" i="2"/>
  <c r="Y608" i="2"/>
  <c r="Z578" i="2"/>
  <c r="Z562" i="2"/>
  <c r="Z529" i="2"/>
  <c r="Z551" i="2"/>
  <c r="Z543" i="2"/>
  <c r="AF543" i="2" s="1"/>
  <c r="AS543" i="2" s="1"/>
  <c r="Z580" i="2"/>
  <c r="Z564" i="2"/>
  <c r="Z553" i="2"/>
  <c r="Z545" i="2"/>
  <c r="Y551" i="2"/>
  <c r="Z547" i="2"/>
  <c r="Y545" i="2"/>
  <c r="AE545" i="2" s="1"/>
  <c r="AR545" i="2" s="1"/>
  <c r="Y525" i="2"/>
  <c r="Z507" i="2"/>
  <c r="Z491" i="2"/>
  <c r="Z475" i="2"/>
  <c r="Z471" i="2"/>
  <c r="Z463" i="2"/>
  <c r="Z465" i="2"/>
  <c r="AF465" i="2" s="1"/>
  <c r="AS465" i="2" s="1"/>
  <c r="Z434" i="2"/>
  <c r="Z412" i="2"/>
  <c r="Y445" i="2"/>
  <c r="Y441" i="2"/>
  <c r="Y437" i="2"/>
  <c r="Z424" i="2"/>
  <c r="Z420" i="2"/>
  <c r="AF420" i="2" s="1"/>
  <c r="AS420" i="2" s="1"/>
  <c r="Z414" i="2"/>
  <c r="Y406" i="2"/>
  <c r="Z406" i="2"/>
  <c r="Z408" i="2"/>
  <c r="Z404" i="2"/>
  <c r="Z388" i="2"/>
  <c r="Z376" i="2"/>
  <c r="Z398" i="2"/>
  <c r="AF398" i="2" s="1"/>
  <c r="AS398" i="2" s="1"/>
  <c r="Z378" i="2"/>
  <c r="Y375" i="2"/>
  <c r="Y371" i="2"/>
  <c r="Z371" i="2"/>
  <c r="AF371" i="2" s="1"/>
  <c r="AS371" i="2" s="1"/>
  <c r="Y359" i="2"/>
  <c r="Z359" i="2"/>
  <c r="Z375" i="2"/>
  <c r="Y363" i="2"/>
  <c r="Z363" i="2"/>
  <c r="Z691" i="2"/>
  <c r="AF691" i="2" s="1"/>
  <c r="AS691" i="2" s="1"/>
  <c r="Y708" i="2"/>
  <c r="Z699" i="2"/>
  <c r="Z683" i="2"/>
  <c r="Z628" i="2"/>
  <c r="AF628" i="2" s="1"/>
  <c r="AS628" i="2" s="1"/>
  <c r="Z630" i="2"/>
  <c r="AF630" i="2" s="1"/>
  <c r="AS630" i="2" s="1"/>
  <c r="Z608" i="2"/>
  <c r="Z673" i="2"/>
  <c r="Z665" i="2"/>
  <c r="Z657" i="2"/>
  <c r="AF657" i="2" s="1"/>
  <c r="AS657" i="2" s="1"/>
  <c r="Z649" i="2"/>
  <c r="Z641" i="2"/>
  <c r="Y633" i="2"/>
  <c r="Z629" i="2"/>
  <c r="Z622" i="2"/>
  <c r="Z604" i="2"/>
  <c r="Z634" i="2"/>
  <c r="Y632" i="2"/>
  <c r="Y624" i="2"/>
  <c r="Z602" i="2"/>
  <c r="AF602" i="2" s="1"/>
  <c r="AS602" i="2" s="1"/>
  <c r="Z582" i="2"/>
  <c r="Z566" i="2"/>
  <c r="AF566" i="2" s="1"/>
  <c r="AS566" i="2" s="1"/>
  <c r="Y550" i="2"/>
  <c r="Z541" i="2"/>
  <c r="Z519" i="2"/>
  <c r="Z584" i="2"/>
  <c r="Z568" i="2"/>
  <c r="Z523" i="2"/>
  <c r="Y541" i="2"/>
  <c r="Y527" i="2"/>
  <c r="AE527" i="2" s="1"/>
  <c r="AR527" i="2" s="1"/>
  <c r="Z511" i="2"/>
  <c r="AF511" i="2" s="1"/>
  <c r="AS511" i="2" s="1"/>
  <c r="Z495" i="2"/>
  <c r="Z479" i="2"/>
  <c r="Z457" i="2"/>
  <c r="Z453" i="2"/>
  <c r="Z467" i="2"/>
  <c r="Z445" i="2"/>
  <c r="Z441" i="2"/>
  <c r="Z437" i="2"/>
  <c r="Z426" i="2"/>
  <c r="Y410" i="2"/>
  <c r="Z410" i="2"/>
  <c r="AF410" i="2" s="1"/>
  <c r="AS410" i="2" s="1"/>
  <c r="Y434" i="2"/>
  <c r="Z422" i="2"/>
  <c r="Y414" i="2"/>
  <c r="AE414" i="2" s="1"/>
  <c r="AR414" i="2" s="1"/>
  <c r="Z430" i="2"/>
  <c r="AF430" i="2" s="1"/>
  <c r="AS430" i="2" s="1"/>
  <c r="Z418" i="2"/>
  <c r="Z432" i="2"/>
  <c r="Z392" i="2"/>
  <c r="Z386" i="2"/>
  <c r="Z374" i="2"/>
  <c r="Z380" i="2"/>
  <c r="Z402" i="2"/>
  <c r="Y382" i="2"/>
  <c r="AE382" i="2" s="1"/>
  <c r="AR382" i="2" s="1"/>
  <c r="Y358" i="2"/>
  <c r="Z350" i="2"/>
  <c r="Y350" i="2"/>
  <c r="Z358" i="2"/>
  <c r="AF358" i="2" s="1"/>
  <c r="AS358" i="2" s="1"/>
  <c r="Z351" i="2"/>
  <c r="Z335" i="2"/>
  <c r="Y334" i="2"/>
  <c r="Y325" i="2"/>
  <c r="AE325" i="2" s="1"/>
  <c r="AR325" i="2" s="1"/>
  <c r="Y321" i="2"/>
  <c r="Z314" i="2"/>
  <c r="Y313" i="2"/>
  <c r="Y302" i="2"/>
  <c r="Z283" i="2"/>
  <c r="Y287" i="2"/>
  <c r="Z281" i="2"/>
  <c r="AF281" i="2" s="1"/>
  <c r="AS281" i="2" s="1"/>
  <c r="Z268" i="2"/>
  <c r="Z275" i="2"/>
  <c r="Y268" i="2"/>
  <c r="Z247" i="2"/>
  <c r="Y254" i="2"/>
  <c r="Z249" i="2"/>
  <c r="Z237" i="2"/>
  <c r="Z233" i="2"/>
  <c r="Y233" i="2"/>
  <c r="Z239" i="2"/>
  <c r="AF239" i="2" s="1"/>
  <c r="AS239" i="2" s="1"/>
  <c r="Y217" i="2"/>
  <c r="Z212" i="2"/>
  <c r="Z306" i="2"/>
  <c r="Z270" i="2"/>
  <c r="Z251" i="2"/>
  <c r="Y221" i="2"/>
  <c r="Y213" i="2"/>
  <c r="Y205" i="2"/>
  <c r="Z228" i="2"/>
  <c r="Y184" i="2"/>
  <c r="Z169" i="2"/>
  <c r="AF169" i="2" s="1"/>
  <c r="AS169" i="2" s="1"/>
  <c r="Y168" i="2"/>
  <c r="Y154" i="2"/>
  <c r="Z147" i="2"/>
  <c r="AF147" i="2" s="1"/>
  <c r="AS147" i="2" s="1"/>
  <c r="Y120" i="2"/>
  <c r="Y103" i="2"/>
  <c r="Z72" i="2"/>
  <c r="Z70" i="2"/>
  <c r="Z75" i="2"/>
  <c r="Z53" i="2"/>
  <c r="Y25" i="2"/>
  <c r="Z23" i="2"/>
  <c r="Z7" i="2"/>
  <c r="Y322" i="2"/>
  <c r="AE322" i="2" s="1"/>
  <c r="AR322" i="2" s="1"/>
  <c r="Z322" i="2"/>
  <c r="Y298" i="2"/>
  <c r="Z298" i="2"/>
  <c r="Y279" i="2"/>
  <c r="Z277" i="2"/>
  <c r="Y270" i="2"/>
  <c r="Z256" i="2"/>
  <c r="Y253" i="2"/>
  <c r="Y193" i="2"/>
  <c r="Z193" i="2"/>
  <c r="Y185" i="2"/>
  <c r="AE185" i="2" s="1"/>
  <c r="AR185" i="2" s="1"/>
  <c r="Z185" i="2"/>
  <c r="Z200" i="2"/>
  <c r="AF200" i="2" s="1"/>
  <c r="AS200" i="2" s="1"/>
  <c r="Z173" i="2"/>
  <c r="Y172" i="2"/>
  <c r="Z156" i="2"/>
  <c r="Y181" i="2"/>
  <c r="Y173" i="2"/>
  <c r="Y165" i="2"/>
  <c r="AE165" i="2" s="1"/>
  <c r="AR165" i="2" s="1"/>
  <c r="Z155" i="2"/>
  <c r="Y136" i="2"/>
  <c r="Z131" i="2"/>
  <c r="Z106" i="2"/>
  <c r="AF106" i="2" s="1"/>
  <c r="AS106" i="2" s="1"/>
  <c r="Z96" i="2"/>
  <c r="AF96" i="2" s="1"/>
  <c r="AS96" i="2" s="1"/>
  <c r="Z108" i="2"/>
  <c r="Y96" i="2"/>
  <c r="AE96" i="2" s="1"/>
  <c r="AR96" i="2" s="1"/>
  <c r="Y108" i="2"/>
  <c r="AE108" i="2" s="1"/>
  <c r="AR108" i="2" s="1"/>
  <c r="Y75" i="2"/>
  <c r="Y66" i="2"/>
  <c r="Y62" i="2"/>
  <c r="Y56" i="2"/>
  <c r="Z21" i="2"/>
  <c r="Y18" i="2"/>
  <c r="Y196" i="2"/>
  <c r="Y144" i="2"/>
  <c r="AE144" i="2" s="1"/>
  <c r="AR144" i="2" s="1"/>
  <c r="Y124" i="2"/>
  <c r="Z127" i="2"/>
  <c r="Z118" i="2"/>
  <c r="Y121" i="2"/>
  <c r="AE121" i="2" s="1"/>
  <c r="AR121" i="2" s="1"/>
  <c r="Z110" i="2"/>
  <c r="Z104" i="2"/>
  <c r="Y92" i="2"/>
  <c r="Y84" i="2"/>
  <c r="AE84" i="2" s="1"/>
  <c r="AR84" i="2" s="1"/>
  <c r="Y78" i="2"/>
  <c r="Z66" i="2"/>
  <c r="Z47" i="2"/>
  <c r="Y19" i="2"/>
  <c r="Y15" i="2"/>
  <c r="Z6" i="2"/>
  <c r="Y7" i="2"/>
  <c r="Z339" i="2"/>
  <c r="Y338" i="2"/>
  <c r="Z318" i="2"/>
  <c r="Y317" i="2"/>
  <c r="Y291" i="2"/>
  <c r="Z291" i="2"/>
  <c r="Z285" i="2"/>
  <c r="Z287" i="2"/>
  <c r="Z266" i="2"/>
  <c r="AF266" i="2" s="1"/>
  <c r="AS266" i="2" s="1"/>
  <c r="Z262" i="2"/>
  <c r="AF262" i="2" s="1"/>
  <c r="AS262" i="2" s="1"/>
  <c r="Y192" i="2"/>
  <c r="Z224" i="2"/>
  <c r="Z220" i="2"/>
  <c r="AF220" i="2" s="1"/>
  <c r="AS220" i="2" s="1"/>
  <c r="Z216" i="2"/>
  <c r="AF216" i="2" s="1"/>
  <c r="AS216" i="2" s="1"/>
  <c r="Z232" i="2"/>
  <c r="Y155" i="2"/>
  <c r="Z148" i="2"/>
  <c r="Y188" i="2"/>
  <c r="AE188" i="2" s="1"/>
  <c r="AR188" i="2" s="1"/>
  <c r="Z177" i="2"/>
  <c r="Y176" i="2"/>
  <c r="Y152" i="2"/>
  <c r="Y143" i="2"/>
  <c r="Z143" i="2"/>
  <c r="Y159" i="2"/>
  <c r="Y140" i="2"/>
  <c r="Y118" i="2"/>
  <c r="Z107" i="2"/>
  <c r="Z102" i="2"/>
  <c r="Y102" i="2"/>
  <c r="Y88" i="2"/>
  <c r="Y80" i="2"/>
  <c r="Y70" i="2"/>
  <c r="Y79" i="2"/>
  <c r="Z57" i="2"/>
  <c r="AF57" i="2" s="1"/>
  <c r="AS57" i="2" s="1"/>
  <c r="Z62" i="2"/>
  <c r="AF62" i="2" s="1"/>
  <c r="AS62" i="2" s="1"/>
  <c r="Z51" i="2"/>
  <c r="Z43" i="2"/>
  <c r="Z33" i="2"/>
  <c r="Z15" i="2"/>
  <c r="Y14" i="2"/>
  <c r="Y329" i="2"/>
  <c r="AE329" i="2" s="1"/>
  <c r="AR329" i="2" s="1"/>
  <c r="Y326" i="2"/>
  <c r="Z326" i="2"/>
  <c r="Y297" i="2"/>
  <c r="Y301" i="2"/>
  <c r="Y272" i="2"/>
  <c r="Z258" i="2"/>
  <c r="Z241" i="2"/>
  <c r="Z245" i="2"/>
  <c r="Z208" i="2"/>
  <c r="Z201" i="2"/>
  <c r="AF201" i="2" s="1"/>
  <c r="AS201" i="2" s="1"/>
  <c r="Z203" i="2"/>
  <c r="Y148" i="2"/>
  <c r="Z181" i="2"/>
  <c r="Y180" i="2"/>
  <c r="Z165" i="2"/>
  <c r="Y164" i="2"/>
  <c r="Y160" i="2"/>
  <c r="Y177" i="2"/>
  <c r="Y169" i="2"/>
  <c r="Y151" i="2"/>
  <c r="Z160" i="2"/>
  <c r="Z152" i="2"/>
  <c r="Y147" i="2"/>
  <c r="Y128" i="2"/>
  <c r="Z122" i="2"/>
  <c r="Z120" i="2"/>
  <c r="Z139" i="2"/>
  <c r="AF139" i="2" s="1"/>
  <c r="AS139" i="2" s="1"/>
  <c r="Y107" i="2"/>
  <c r="Z98" i="2"/>
  <c r="AF98" i="2" s="1"/>
  <c r="AS98" i="2" s="1"/>
  <c r="Z94" i="2"/>
  <c r="Z90" i="2"/>
  <c r="Z86" i="2"/>
  <c r="AF86" i="2" s="1"/>
  <c r="AS86" i="2" s="1"/>
  <c r="Z82" i="2"/>
  <c r="Z74" i="2"/>
  <c r="Y57" i="2"/>
  <c r="Z55" i="2"/>
  <c r="Y49" i="2"/>
  <c r="Y45" i="2"/>
  <c r="Y41" i="2"/>
  <c r="Z37" i="2"/>
  <c r="Z39" i="2"/>
  <c r="Y33" i="2"/>
  <c r="Y29" i="2"/>
  <c r="Z18" i="2"/>
  <c r="Z11" i="2"/>
  <c r="Y10" i="2"/>
  <c r="Y11" i="2"/>
  <c r="Y132" i="2"/>
  <c r="Z135" i="2"/>
  <c r="Z116" i="2"/>
  <c r="Z112" i="2"/>
  <c r="Z114" i="2"/>
  <c r="Z100" i="2"/>
  <c r="Y76" i="2"/>
  <c r="AE76" i="2" s="1"/>
  <c r="AR76" i="2" s="1"/>
  <c r="Z76" i="2"/>
  <c r="Z78" i="2"/>
  <c r="AF78" i="2" s="1"/>
  <c r="AS78" i="2" s="1"/>
  <c r="Z29" i="2"/>
  <c r="Z25" i="2"/>
  <c r="Z27" i="2"/>
  <c r="Y6" i="2"/>
  <c r="AE6" i="2" s="1"/>
  <c r="AR6" i="2" s="1"/>
  <c r="B55" i="2"/>
  <c r="B56" i="2"/>
  <c r="Y5" i="2"/>
  <c r="Z5" i="2"/>
  <c r="D18" i="2"/>
  <c r="Y4" i="2"/>
  <c r="Z4" i="2"/>
  <c r="E18" i="2"/>
  <c r="AD4" i="2"/>
  <c r="AC4" i="2"/>
  <c r="D20" i="2"/>
  <c r="E20" i="2"/>
  <c r="AD5" i="2"/>
  <c r="AC5" i="2"/>
  <c r="AE503" i="2" l="1"/>
  <c r="AR503" i="2" s="1"/>
  <c r="AE700" i="2"/>
  <c r="AR700" i="2" s="1"/>
  <c r="AE416" i="2"/>
  <c r="AR416" i="2" s="1"/>
  <c r="AF679" i="2"/>
  <c r="AS679" i="2" s="1"/>
  <c r="AF636" i="2"/>
  <c r="AS636" i="2" s="1"/>
  <c r="AF114" i="2"/>
  <c r="AS114" i="2" s="1"/>
  <c r="AE107" i="2"/>
  <c r="AR107" i="2" s="1"/>
  <c r="AE19" i="2"/>
  <c r="AR19" i="2" s="1"/>
  <c r="AE525" i="2"/>
  <c r="AR525" i="2" s="1"/>
  <c r="AF578" i="2"/>
  <c r="AS578" i="2" s="1"/>
  <c r="AF457" i="2"/>
  <c r="AS457" i="2" s="1"/>
  <c r="AE492" i="2"/>
  <c r="AR492" i="2" s="1"/>
  <c r="AF413" i="2"/>
  <c r="AS413" i="2" s="1"/>
  <c r="AF338" i="2"/>
  <c r="AS338" i="2" s="1"/>
  <c r="AE21" i="2"/>
  <c r="AR21" i="2" s="1"/>
  <c r="AE626" i="2"/>
  <c r="AR626" i="2" s="1"/>
  <c r="AF356" i="2"/>
  <c r="AS356" i="2" s="1"/>
  <c r="AE441" i="2"/>
  <c r="AR441" i="2" s="1"/>
  <c r="AF122" i="2"/>
  <c r="AS122" i="2" s="1"/>
  <c r="AF504" i="2"/>
  <c r="AS504" i="2" s="1"/>
  <c r="AE452" i="2"/>
  <c r="AR452" i="2" s="1"/>
  <c r="AF614" i="2"/>
  <c r="AS614" i="2" s="1"/>
  <c r="AE646" i="2"/>
  <c r="AR646" i="2" s="1"/>
  <c r="AF296" i="2"/>
  <c r="AS296" i="2" s="1"/>
  <c r="AF411" i="2"/>
  <c r="AS411" i="2" s="1"/>
  <c r="AF49" i="2"/>
  <c r="AS49" i="2" s="1"/>
  <c r="AF350" i="2"/>
  <c r="AS350" i="2" s="1"/>
  <c r="AE680" i="2"/>
  <c r="AR680" i="2" s="1"/>
  <c r="AE780" i="2"/>
  <c r="AR780" i="2" s="1"/>
  <c r="AF37" i="2"/>
  <c r="AS37" i="2" s="1"/>
  <c r="AE79" i="2"/>
  <c r="AR79" i="2" s="1"/>
  <c r="AE302" i="2"/>
  <c r="AR302" i="2" s="1"/>
  <c r="AE371" i="2"/>
  <c r="AR371" i="2" s="1"/>
  <c r="AF424" i="2"/>
  <c r="AS424" i="2" s="1"/>
  <c r="AE366" i="2"/>
  <c r="AR366" i="2" s="1"/>
  <c r="AF715" i="2"/>
  <c r="AS715" i="2" s="1"/>
  <c r="AE715" i="2"/>
  <c r="AR715" i="2" s="1"/>
  <c r="AE526" i="2"/>
  <c r="AR526" i="2" s="1"/>
  <c r="AF124" i="2"/>
  <c r="AS124" i="2" s="1"/>
  <c r="AF340" i="2"/>
  <c r="AS340" i="2" s="1"/>
  <c r="AF141" i="2"/>
  <c r="AS141" i="2" s="1"/>
  <c r="AF783" i="2"/>
  <c r="AS783" i="2" s="1"/>
  <c r="AF61" i="2"/>
  <c r="AS61" i="2" s="1"/>
  <c r="AF680" i="2"/>
  <c r="AS680" i="2" s="1"/>
  <c r="AE32" i="2"/>
  <c r="AR32" i="2" s="1"/>
  <c r="AF717" i="2"/>
  <c r="AS717" i="2" s="1"/>
  <c r="AE631" i="2"/>
  <c r="AR631" i="2" s="1"/>
  <c r="AF565" i="2"/>
  <c r="AS565" i="2" s="1"/>
  <c r="AF263" i="2"/>
  <c r="AS263" i="2" s="1"/>
  <c r="AE261" i="2"/>
  <c r="AR261" i="2" s="1"/>
  <c r="AF18" i="2"/>
  <c r="AS18" i="2" s="1"/>
  <c r="AE140" i="2"/>
  <c r="AR140" i="2" s="1"/>
  <c r="AF298" i="2"/>
  <c r="AS298" i="2" s="1"/>
  <c r="AF306" i="2"/>
  <c r="AS306" i="2" s="1"/>
  <c r="AE431" i="2"/>
  <c r="AR431" i="2" s="1"/>
  <c r="AF576" i="2"/>
  <c r="AS576" i="2" s="1"/>
  <c r="AF588" i="2"/>
  <c r="AS588" i="2" s="1"/>
  <c r="AF689" i="2"/>
  <c r="AS689" i="2" s="1"/>
  <c r="AE370" i="2"/>
  <c r="AR370" i="2" s="1"/>
  <c r="AE807" i="2"/>
  <c r="AR807" i="2" s="1"/>
  <c r="AE580" i="2"/>
  <c r="AR580" i="2" s="1"/>
  <c r="AE779" i="2"/>
  <c r="AR779" i="2" s="1"/>
  <c r="AF45" i="2"/>
  <c r="AS45" i="2" s="1"/>
  <c r="AE498" i="2"/>
  <c r="AR498" i="2" s="1"/>
  <c r="AE507" i="2"/>
  <c r="AR507" i="2" s="1"/>
  <c r="AF332" i="2"/>
  <c r="AS332" i="2" s="1"/>
  <c r="AE67" i="2"/>
  <c r="AR67" i="2" s="1"/>
  <c r="AF377" i="2"/>
  <c r="AS377" i="2" s="1"/>
  <c r="AE241" i="2"/>
  <c r="AR241" i="2" s="1"/>
  <c r="AE750" i="2"/>
  <c r="AR750" i="2" s="1"/>
  <c r="AE337" i="2"/>
  <c r="AR337" i="2" s="1"/>
  <c r="AE278" i="2"/>
  <c r="AR278" i="2" s="1"/>
  <c r="AE575" i="2"/>
  <c r="AR575" i="2" s="1"/>
  <c r="AF11" i="2"/>
  <c r="AS11" i="2" s="1"/>
  <c r="AE550" i="2"/>
  <c r="AR550" i="2" s="1"/>
  <c r="AF463" i="2"/>
  <c r="AS463" i="2" s="1"/>
  <c r="AE787" i="2"/>
  <c r="AR787" i="2" s="1"/>
  <c r="AF14" i="2"/>
  <c r="AS14" i="2" s="1"/>
  <c r="AE634" i="2"/>
  <c r="AR634" i="2" s="1"/>
  <c r="AF51" i="2"/>
  <c r="AS51" i="2" s="1"/>
  <c r="AE350" i="2"/>
  <c r="AR350" i="2" s="1"/>
  <c r="AF582" i="2"/>
  <c r="AS582" i="2" s="1"/>
  <c r="AF79" i="2"/>
  <c r="AS79" i="2" s="1"/>
  <c r="AE749" i="2"/>
  <c r="AR749" i="2" s="1"/>
  <c r="AE531" i="2"/>
  <c r="AR531" i="2" s="1"/>
  <c r="AF267" i="2"/>
  <c r="AS267" i="2" s="1"/>
  <c r="AE151" i="2"/>
  <c r="AR151" i="2" s="1"/>
  <c r="AE172" i="2"/>
  <c r="AR172" i="2" s="1"/>
  <c r="AF375" i="2"/>
  <c r="AS375" i="2" s="1"/>
  <c r="AF709" i="2"/>
  <c r="AS709" i="2" s="1"/>
  <c r="AE462" i="2"/>
  <c r="AR462" i="2" s="1"/>
  <c r="AE752" i="2"/>
  <c r="AR752" i="2" s="1"/>
  <c r="AE306" i="2"/>
  <c r="AR306" i="2" s="1"/>
  <c r="AF301" i="2"/>
  <c r="AS301" i="2" s="1"/>
  <c r="AF653" i="2"/>
  <c r="AS653" i="2" s="1"/>
  <c r="AF681" i="2"/>
  <c r="AS681" i="2" s="1"/>
  <c r="AE610" i="2"/>
  <c r="AR610" i="2" s="1"/>
  <c r="AE166" i="2"/>
  <c r="AR166" i="2" s="1"/>
  <c r="AF103" i="2"/>
  <c r="AS103" i="2" s="1"/>
  <c r="AE733" i="2"/>
  <c r="AR733" i="2" s="1"/>
  <c r="AE606" i="2"/>
  <c r="AR606" i="2" s="1"/>
  <c r="AE555" i="2"/>
  <c r="AR555" i="2" s="1"/>
  <c r="AE598" i="2"/>
  <c r="AR598" i="2" s="1"/>
  <c r="AE477" i="2"/>
  <c r="AR477" i="2" s="1"/>
  <c r="AE496" i="2"/>
  <c r="AR496" i="2" s="1"/>
  <c r="AF374" i="2"/>
  <c r="AS374" i="2" s="1"/>
  <c r="AF437" i="2"/>
  <c r="AS437" i="2" s="1"/>
  <c r="AF55" i="2"/>
  <c r="AS55" i="2" s="1"/>
  <c r="AE56" i="2"/>
  <c r="AR56" i="2" s="1"/>
  <c r="AF256" i="2"/>
  <c r="AS256" i="2" s="1"/>
  <c r="AE708" i="2"/>
  <c r="AR708" i="2" s="1"/>
  <c r="AF310" i="2"/>
  <c r="AS310" i="2" s="1"/>
  <c r="AE487" i="2"/>
  <c r="AR487" i="2" s="1"/>
  <c r="AE543" i="2"/>
  <c r="AR543" i="2" s="1"/>
  <c r="AE546" i="2"/>
  <c r="AR546" i="2" s="1"/>
  <c r="AF620" i="2"/>
  <c r="AS620" i="2" s="1"/>
  <c r="AF762" i="2"/>
  <c r="AS762" i="2" s="1"/>
  <c r="AF109" i="2"/>
  <c r="AS109" i="2" s="1"/>
  <c r="AF654" i="2"/>
  <c r="AS654" i="2" s="1"/>
  <c r="AE480" i="2"/>
  <c r="AR480" i="2" s="1"/>
  <c r="AF389" i="2"/>
  <c r="AS389" i="2" s="1"/>
  <c r="AE270" i="2"/>
  <c r="AR270" i="2" s="1"/>
  <c r="AF519" i="2"/>
  <c r="AS519" i="2" s="1"/>
  <c r="AE544" i="2"/>
  <c r="AR544" i="2" s="1"/>
  <c r="AE268" i="2"/>
  <c r="AR268" i="2" s="1"/>
  <c r="AF677" i="2"/>
  <c r="AS677" i="2" s="1"/>
  <c r="AE186" i="2"/>
  <c r="AR186" i="2" s="1"/>
  <c r="AF123" i="2"/>
  <c r="AS123" i="2" s="1"/>
  <c r="AE753" i="2"/>
  <c r="AR753" i="2" s="1"/>
  <c r="AE493" i="2"/>
  <c r="AR493" i="2" s="1"/>
  <c r="AF625" i="2"/>
  <c r="AS625" i="2" s="1"/>
  <c r="AE422" i="2"/>
  <c r="AR422" i="2" s="1"/>
  <c r="AE443" i="2"/>
  <c r="AR443" i="2" s="1"/>
  <c r="AF649" i="2"/>
  <c r="AS649" i="2" s="1"/>
  <c r="AF580" i="2"/>
  <c r="AS580" i="2" s="1"/>
  <c r="AF339" i="2"/>
  <c r="AS339" i="2" s="1"/>
  <c r="AE120" i="2"/>
  <c r="AR120" i="2" s="1"/>
  <c r="AE354" i="2"/>
  <c r="AR354" i="2" s="1"/>
  <c r="AF784" i="2"/>
  <c r="AS784" i="2" s="1"/>
  <c r="AE28" i="2"/>
  <c r="AR28" i="2" s="1"/>
  <c r="AF456" i="2"/>
  <c r="AS456" i="2" s="1"/>
  <c r="AF391" i="2"/>
  <c r="AS391" i="2" s="1"/>
  <c r="AF284" i="2"/>
  <c r="AS284" i="2" s="1"/>
  <c r="AE266" i="2"/>
  <c r="AR266" i="2" s="1"/>
  <c r="AF390" i="2"/>
  <c r="AS390" i="2" s="1"/>
  <c r="AF568" i="2"/>
  <c r="AS568" i="2" s="1"/>
  <c r="AE809" i="2"/>
  <c r="AR809" i="2" s="1"/>
  <c r="AF650" i="2"/>
  <c r="AS650" i="2" s="1"/>
  <c r="AE373" i="2"/>
  <c r="AR373" i="2" s="1"/>
  <c r="AF423" i="2"/>
  <c r="AS423" i="2" s="1"/>
  <c r="AE810" i="2"/>
  <c r="AR810" i="2" s="1"/>
  <c r="AF629" i="2"/>
  <c r="AS629" i="2" s="1"/>
  <c r="AE390" i="2"/>
  <c r="AR390" i="2" s="1"/>
  <c r="AE343" i="2"/>
  <c r="AR343" i="2" s="1"/>
  <c r="AE770" i="2"/>
  <c r="AR770" i="2" s="1"/>
  <c r="AF113" i="2"/>
  <c r="AS113" i="2" s="1"/>
  <c r="AE769" i="2"/>
  <c r="AR769" i="2" s="1"/>
  <c r="AF656" i="2"/>
  <c r="AS656" i="2" s="1"/>
  <c r="AF361" i="2"/>
  <c r="AS361" i="2" s="1"/>
  <c r="AE730" i="2"/>
  <c r="AR730" i="2" s="1"/>
  <c r="AE570" i="2"/>
  <c r="AR570" i="2" s="1"/>
  <c r="AE401" i="2"/>
  <c r="AR401" i="2" s="1"/>
  <c r="AF299" i="2"/>
  <c r="AS299" i="2" s="1"/>
  <c r="AF637" i="2"/>
  <c r="AS637" i="2" s="1"/>
  <c r="AF535" i="2"/>
  <c r="AS535" i="2" s="1"/>
  <c r="AE490" i="2"/>
  <c r="AR490" i="2" s="1"/>
  <c r="AE763" i="2"/>
  <c r="AR763" i="2" s="1"/>
  <c r="AF746" i="2"/>
  <c r="AS746" i="2" s="1"/>
  <c r="AE130" i="2"/>
  <c r="AR130" i="2" s="1"/>
  <c r="AF182" i="2"/>
  <c r="AS182" i="2" s="1"/>
  <c r="AF170" i="2"/>
  <c r="AS170" i="2" s="1"/>
  <c r="AE706" i="2"/>
  <c r="AR706" i="2" s="1"/>
  <c r="AF670" i="2"/>
  <c r="AS670" i="2" s="1"/>
  <c r="AE615" i="2"/>
  <c r="AR615" i="2" s="1"/>
  <c r="AE429" i="2"/>
  <c r="AR429" i="2" s="1"/>
  <c r="AE251" i="2"/>
  <c r="AR251" i="2" s="1"/>
  <c r="AF7" i="2"/>
  <c r="AS7" i="2" s="1"/>
  <c r="AF487" i="2"/>
  <c r="AS487" i="2" s="1"/>
  <c r="AE288" i="2"/>
  <c r="AR288" i="2" s="1"/>
  <c r="AE812" i="2"/>
  <c r="AR812" i="2" s="1"/>
  <c r="AF778" i="2"/>
  <c r="AS778" i="2" s="1"/>
  <c r="AF792" i="2"/>
  <c r="AS792" i="2" s="1"/>
  <c r="AE219" i="2"/>
  <c r="AR219" i="2" s="1"/>
  <c r="AE161" i="2"/>
  <c r="AR161" i="2" s="1"/>
  <c r="AE129" i="2"/>
  <c r="AR129" i="2" s="1"/>
  <c r="AF227" i="2"/>
  <c r="AS227" i="2" s="1"/>
  <c r="AF138" i="2"/>
  <c r="AS138" i="2" s="1"/>
  <c r="AF813" i="2"/>
  <c r="AS813" i="2" s="1"/>
  <c r="AF704" i="2"/>
  <c r="AS704" i="2" s="1"/>
  <c r="AF611" i="2"/>
  <c r="AS611" i="2" s="1"/>
  <c r="AF532" i="2"/>
  <c r="AS532" i="2" s="1"/>
  <c r="AE505" i="2"/>
  <c r="AR505" i="2" s="1"/>
  <c r="AE447" i="2"/>
  <c r="AR447" i="2" s="1"/>
  <c r="AF297" i="2"/>
  <c r="AS297" i="2" s="1"/>
  <c r="AF705" i="2"/>
  <c r="AS705" i="2" s="1"/>
  <c r="AE632" i="2"/>
  <c r="AR632" i="2" s="1"/>
  <c r="AF455" i="2"/>
  <c r="AS455" i="2" s="1"/>
  <c r="AF120" i="2"/>
  <c r="AS120" i="2" s="1"/>
  <c r="AF137" i="2"/>
  <c r="AS137" i="2" s="1"/>
  <c r="AF287" i="2"/>
  <c r="AS287" i="2" s="1"/>
  <c r="AF724" i="2"/>
  <c r="AS724" i="2" s="1"/>
  <c r="AE180" i="2"/>
  <c r="AR180" i="2" s="1"/>
  <c r="AF285" i="2"/>
  <c r="AS285" i="2" s="1"/>
  <c r="AF523" i="2"/>
  <c r="AS523" i="2" s="1"/>
  <c r="AF622" i="2"/>
  <c r="AS622" i="2" s="1"/>
  <c r="AF292" i="2"/>
  <c r="AS292" i="2" s="1"/>
  <c r="AF808" i="2"/>
  <c r="AS808" i="2" s="1"/>
  <c r="AE164" i="2"/>
  <c r="AR164" i="2" s="1"/>
  <c r="AE128" i="2"/>
  <c r="AR128" i="2" s="1"/>
  <c r="AF386" i="2"/>
  <c r="AS386" i="2" s="1"/>
  <c r="AF610" i="2"/>
  <c r="AS610" i="2" s="1"/>
  <c r="AF384" i="2"/>
  <c r="AS384" i="2" s="1"/>
  <c r="AF600" i="2"/>
  <c r="AS600" i="2" s="1"/>
  <c r="AE676" i="2"/>
  <c r="AR676" i="2" s="1"/>
  <c r="AE334" i="2"/>
  <c r="AR334" i="2" s="1"/>
  <c r="AE633" i="2"/>
  <c r="AR633" i="2" s="1"/>
  <c r="AF616" i="2"/>
  <c r="AS616" i="2" s="1"/>
  <c r="AE600" i="2"/>
  <c r="AR600" i="2" s="1"/>
  <c r="AF794" i="2"/>
  <c r="AS794" i="2" s="1"/>
  <c r="AF167" i="2"/>
  <c r="AS167" i="2" s="1"/>
  <c r="AF95" i="2"/>
  <c r="AS95" i="2" s="1"/>
  <c r="AE804" i="2"/>
  <c r="AR804" i="2" s="1"/>
  <c r="AF652" i="2"/>
  <c r="AS652" i="2" s="1"/>
  <c r="AF494" i="2"/>
  <c r="AS494" i="2" s="1"/>
  <c r="AE583" i="2"/>
  <c r="AR583" i="2" s="1"/>
  <c r="AE357" i="2"/>
  <c r="AR357" i="2" s="1"/>
  <c r="AF357" i="2"/>
  <c r="AS357" i="2" s="1"/>
  <c r="AF349" i="2"/>
  <c r="AS349" i="2" s="1"/>
  <c r="AF323" i="2"/>
  <c r="AS323" i="2" s="1"/>
  <c r="AE307" i="2"/>
  <c r="AR307" i="2" s="1"/>
  <c r="AE267" i="2"/>
  <c r="AR267" i="2" s="1"/>
  <c r="AE220" i="2"/>
  <c r="AR220" i="2" s="1"/>
  <c r="AE147" i="2"/>
  <c r="AR147" i="2" s="1"/>
  <c r="AF687" i="2"/>
  <c r="AS687" i="2" s="1"/>
  <c r="AF330" i="2"/>
  <c r="AS330" i="2" s="1"/>
  <c r="AE772" i="2"/>
  <c r="AR772" i="2" s="1"/>
  <c r="AF536" i="2"/>
  <c r="AS536" i="2" s="1"/>
  <c r="AE10" i="2"/>
  <c r="AR10" i="2" s="1"/>
  <c r="AF564" i="2"/>
  <c r="AS564" i="2" s="1"/>
  <c r="AF810" i="2"/>
  <c r="AS810" i="2" s="1"/>
  <c r="AE802" i="2"/>
  <c r="AR802" i="2" s="1"/>
  <c r="AF40" i="2"/>
  <c r="AS40" i="2" s="1"/>
  <c r="AE790" i="2"/>
  <c r="AR790" i="2" s="1"/>
  <c r="AE291" i="2"/>
  <c r="AR291" i="2" s="1"/>
  <c r="AF110" i="2"/>
  <c r="AS110" i="2" s="1"/>
  <c r="AF270" i="2"/>
  <c r="AS270" i="2" s="1"/>
  <c r="AF351" i="2"/>
  <c r="AS351" i="2" s="1"/>
  <c r="AE395" i="2"/>
  <c r="AR395" i="2" s="1"/>
  <c r="AF497" i="2"/>
  <c r="AS497" i="2" s="1"/>
  <c r="AF485" i="2"/>
  <c r="AS485" i="2" s="1"/>
  <c r="AE585" i="2"/>
  <c r="AR585" i="2" s="1"/>
  <c r="AF164" i="2"/>
  <c r="AS164" i="2" s="1"/>
  <c r="AF801" i="2"/>
  <c r="AS801" i="2" s="1"/>
  <c r="AF789" i="2"/>
  <c r="AS789" i="2" s="1"/>
  <c r="AE574" i="2"/>
  <c r="AR574" i="2" s="1"/>
  <c r="AF359" i="2"/>
  <c r="AS359" i="2" s="1"/>
  <c r="AF505" i="2"/>
  <c r="AS505" i="2" s="1"/>
  <c r="AF334" i="2"/>
  <c r="AS334" i="2" s="1"/>
  <c r="AE123" i="2"/>
  <c r="AR123" i="2" s="1"/>
  <c r="AF69" i="2"/>
  <c r="AS69" i="2" s="1"/>
  <c r="AE399" i="2"/>
  <c r="AR399" i="2" s="1"/>
  <c r="AE293" i="2"/>
  <c r="AR293" i="2" s="1"/>
  <c r="AF148" i="2"/>
  <c r="AS148" i="2" s="1"/>
  <c r="AF545" i="2"/>
  <c r="AS545" i="2" s="1"/>
  <c r="AE200" i="2"/>
  <c r="AR200" i="2" s="1"/>
  <c r="AF273" i="2"/>
  <c r="AS273" i="2" s="1"/>
  <c r="AE592" i="2"/>
  <c r="AR592" i="2" s="1"/>
  <c r="AE284" i="2"/>
  <c r="AR284" i="2" s="1"/>
  <c r="AE822" i="2"/>
  <c r="AR822" i="2" s="1"/>
  <c r="AF230" i="2"/>
  <c r="AS230" i="2" s="1"/>
  <c r="AF50" i="2"/>
  <c r="AS50" i="2" s="1"/>
  <c r="AE774" i="2"/>
  <c r="AR774" i="2" s="1"/>
  <c r="AF28" i="2"/>
  <c r="AS28" i="2" s="1"/>
  <c r="AE662" i="2"/>
  <c r="AR662" i="2" s="1"/>
  <c r="AE501" i="2"/>
  <c r="AR501" i="2" s="1"/>
  <c r="AF540" i="2"/>
  <c r="AS540" i="2" s="1"/>
  <c r="AE364" i="2"/>
  <c r="AR364" i="2" s="1"/>
  <c r="AE148" i="2"/>
  <c r="AR148" i="2" s="1"/>
  <c r="AE783" i="2"/>
  <c r="AR783" i="2" s="1"/>
  <c r="AE260" i="2"/>
  <c r="AR260" i="2" s="1"/>
  <c r="AE52" i="2"/>
  <c r="AR52" i="2" s="1"/>
  <c r="AE709" i="2"/>
  <c r="AR709" i="2" s="1"/>
  <c r="AF27" i="2"/>
  <c r="AS27" i="2" s="1"/>
  <c r="AF112" i="2"/>
  <c r="AS112" i="2" s="1"/>
  <c r="AE169" i="2"/>
  <c r="AR169" i="2" s="1"/>
  <c r="AF165" i="2"/>
  <c r="AS165" i="2" s="1"/>
  <c r="AF241" i="2"/>
  <c r="AS241" i="2" s="1"/>
  <c r="AE297" i="2"/>
  <c r="AR297" i="2" s="1"/>
  <c r="AE14" i="2"/>
  <c r="AR14" i="2" s="1"/>
  <c r="AE176" i="2"/>
  <c r="AR176" i="2" s="1"/>
  <c r="AF224" i="2"/>
  <c r="AS224" i="2" s="1"/>
  <c r="AE7" i="2"/>
  <c r="AR7" i="2" s="1"/>
  <c r="AF118" i="2"/>
  <c r="AS118" i="2" s="1"/>
  <c r="AE62" i="2"/>
  <c r="AR62" i="2" s="1"/>
  <c r="AF131" i="2"/>
  <c r="AS131" i="2" s="1"/>
  <c r="AF193" i="2"/>
  <c r="AS193" i="2" s="1"/>
  <c r="AF247" i="2"/>
  <c r="AS247" i="2" s="1"/>
  <c r="AF392" i="2"/>
  <c r="AS392" i="2" s="1"/>
  <c r="AF665" i="2"/>
  <c r="AS665" i="2" s="1"/>
  <c r="AE406" i="2"/>
  <c r="AR406" i="2" s="1"/>
  <c r="AF551" i="2"/>
  <c r="AS551" i="2" s="1"/>
  <c r="AE713" i="2"/>
  <c r="AR713" i="2" s="1"/>
  <c r="AE362" i="2"/>
  <c r="AR362" i="2" s="1"/>
  <c r="AF483" i="2"/>
  <c r="AS483" i="2" s="1"/>
  <c r="AF368" i="2"/>
  <c r="AS368" i="2" s="1"/>
  <c r="AE506" i="2"/>
  <c r="AR506" i="2" s="1"/>
  <c r="AF132" i="2"/>
  <c r="AS132" i="2" s="1"/>
  <c r="AE117" i="2"/>
  <c r="AR117" i="2" s="1"/>
  <c r="AE377" i="2"/>
  <c r="AR377" i="2" s="1"/>
  <c r="AF439" i="2"/>
  <c r="AS439" i="2" s="1"/>
  <c r="AE565" i="2"/>
  <c r="AR565" i="2" s="1"/>
  <c r="AE815" i="2"/>
  <c r="AR815" i="2" s="1"/>
  <c r="AF221" i="2"/>
  <c r="AS221" i="2" s="1"/>
  <c r="AE234" i="2"/>
  <c r="AR234" i="2" s="1"/>
  <c r="AF481" i="2"/>
  <c r="AS481" i="2" s="1"/>
  <c r="AE438" i="2"/>
  <c r="AR438" i="2" s="1"/>
  <c r="AE470" i="2"/>
  <c r="AR470" i="2" s="1"/>
  <c r="AF493" i="2"/>
  <c r="AS493" i="2" s="1"/>
  <c r="AE26" i="2"/>
  <c r="AR26" i="2" s="1"/>
  <c r="AF136" i="2"/>
  <c r="AS136" i="2" s="1"/>
  <c r="AE727" i="2"/>
  <c r="AR727" i="2" s="1"/>
  <c r="AE55" i="2"/>
  <c r="AR55" i="2" s="1"/>
  <c r="AE428" i="2"/>
  <c r="AR428" i="2" s="1"/>
  <c r="AE114" i="2"/>
  <c r="AR114" i="2" s="1"/>
  <c r="AF522" i="2"/>
  <c r="AS522" i="2" s="1"/>
  <c r="AE132" i="2"/>
  <c r="AR132" i="2" s="1"/>
  <c r="AE152" i="2"/>
  <c r="AR152" i="2" s="1"/>
  <c r="AF75" i="2"/>
  <c r="AS75" i="2" s="1"/>
  <c r="AF441" i="2"/>
  <c r="AS441" i="2" s="1"/>
  <c r="AF584" i="2"/>
  <c r="AS584" i="2" s="1"/>
  <c r="AF471" i="2"/>
  <c r="AS471" i="2" s="1"/>
  <c r="AF716" i="2"/>
  <c r="AS716" i="2" s="1"/>
  <c r="AF748" i="2"/>
  <c r="AS748" i="2" s="1"/>
  <c r="AF685" i="2"/>
  <c r="AS685" i="2" s="1"/>
  <c r="AF461" i="2"/>
  <c r="AS461" i="2" s="1"/>
  <c r="AF570" i="2"/>
  <c r="AS570" i="2" s="1"/>
  <c r="AF768" i="2"/>
  <c r="AS768" i="2" s="1"/>
  <c r="AF443" i="2"/>
  <c r="AS443" i="2" s="1"/>
  <c r="AE518" i="2"/>
  <c r="AR518" i="2" s="1"/>
  <c r="AE788" i="2"/>
  <c r="AR788" i="2" s="1"/>
  <c r="AF513" i="2"/>
  <c r="AS513" i="2" s="1"/>
  <c r="AE572" i="2"/>
  <c r="AR572" i="2" s="1"/>
  <c r="AE768" i="2"/>
  <c r="AR768" i="2" s="1"/>
  <c r="AF782" i="2"/>
  <c r="AS782" i="2" s="1"/>
  <c r="AE318" i="2"/>
  <c r="AR318" i="2" s="1"/>
  <c r="AE228" i="2"/>
  <c r="AR228" i="2" s="1"/>
  <c r="AF223" i="2"/>
  <c r="AS223" i="2" s="1"/>
  <c r="AE178" i="2"/>
  <c r="AR178" i="2" s="1"/>
  <c r="AE122" i="2"/>
  <c r="AR122" i="2" s="1"/>
  <c r="AF119" i="2"/>
  <c r="AS119" i="2" s="1"/>
  <c r="AE218" i="2"/>
  <c r="AR218" i="2" s="1"/>
  <c r="AE183" i="2"/>
  <c r="AR183" i="2" s="1"/>
  <c r="AE29" i="2"/>
  <c r="AR29" i="2" s="1"/>
  <c r="AE70" i="2"/>
  <c r="AR70" i="2" s="1"/>
  <c r="AE159" i="2"/>
  <c r="AR159" i="2" s="1"/>
  <c r="AE313" i="2"/>
  <c r="AR313" i="2" s="1"/>
  <c r="AF479" i="2"/>
  <c r="AS479" i="2" s="1"/>
  <c r="AE541" i="2"/>
  <c r="AR541" i="2" s="1"/>
  <c r="AF634" i="2"/>
  <c r="AS634" i="2" s="1"/>
  <c r="AF434" i="2"/>
  <c r="AS434" i="2" s="1"/>
  <c r="AE608" i="2"/>
  <c r="AR608" i="2" s="1"/>
  <c r="AE189" i="2"/>
  <c r="AR189" i="2" s="1"/>
  <c r="AE491" i="2"/>
  <c r="AR491" i="2" s="1"/>
  <c r="AF537" i="2"/>
  <c r="AS537" i="2" s="1"/>
  <c r="AE689" i="2"/>
  <c r="AR689" i="2" s="1"/>
  <c r="AF355" i="2"/>
  <c r="AS355" i="2" s="1"/>
  <c r="AF469" i="2"/>
  <c r="AS469" i="2" s="1"/>
  <c r="AE301" i="2"/>
  <c r="AR301" i="2" s="1"/>
  <c r="AF43" i="2"/>
  <c r="AS43" i="2" s="1"/>
  <c r="AE102" i="2"/>
  <c r="AR102" i="2" s="1"/>
  <c r="AF736" i="2"/>
  <c r="AS736" i="2" s="1"/>
  <c r="AF798" i="2"/>
  <c r="AS798" i="2" s="1"/>
  <c r="AE576" i="2"/>
  <c r="AR576" i="2" s="1"/>
  <c r="AE748" i="2"/>
  <c r="AR748" i="2" s="1"/>
  <c r="AE661" i="2"/>
  <c r="AR661" i="2" s="1"/>
  <c r="AE668" i="2"/>
  <c r="AR668" i="2" s="1"/>
  <c r="AE11" i="2"/>
  <c r="AR11" i="2" s="1"/>
  <c r="AE57" i="2"/>
  <c r="AR57" i="2" s="1"/>
  <c r="AE173" i="2"/>
  <c r="AR173" i="2" s="1"/>
  <c r="AE184" i="2"/>
  <c r="AR184" i="2" s="1"/>
  <c r="AE18" i="2"/>
  <c r="AR18" i="2" s="1"/>
  <c r="AE66" i="2"/>
  <c r="AR66" i="2" s="1"/>
  <c r="AE181" i="2"/>
  <c r="AR181" i="2" s="1"/>
  <c r="AF277" i="2"/>
  <c r="AS277" i="2" s="1"/>
  <c r="AE287" i="2"/>
  <c r="AR287" i="2" s="1"/>
  <c r="AF335" i="2"/>
  <c r="AS335" i="2" s="1"/>
  <c r="AF422" i="2"/>
  <c r="AS422" i="2" s="1"/>
  <c r="AF495" i="2"/>
  <c r="AS495" i="2" s="1"/>
  <c r="AF151" i="2"/>
  <c r="AS151" i="2" s="1"/>
  <c r="AE94" i="2"/>
  <c r="AR94" i="2" s="1"/>
  <c r="AF819" i="2"/>
  <c r="AS819" i="2" s="1"/>
  <c r="AF38" i="2"/>
  <c r="AS38" i="2" s="1"/>
  <c r="AF817" i="2"/>
  <c r="AS817" i="2" s="1"/>
  <c r="AE801" i="2"/>
  <c r="AR801" i="2" s="1"/>
  <c r="AE785" i="2"/>
  <c r="AR785" i="2" s="1"/>
  <c r="AE765" i="2"/>
  <c r="AR765" i="2" s="1"/>
  <c r="AF807" i="2"/>
  <c r="AS807" i="2" s="1"/>
  <c r="AE789" i="2"/>
  <c r="AR789" i="2" s="1"/>
  <c r="AE701" i="2"/>
  <c r="AR701" i="2" s="1"/>
  <c r="AE679" i="2"/>
  <c r="AR679" i="2" s="1"/>
  <c r="AF603" i="2"/>
  <c r="AS603" i="2" s="1"/>
  <c r="AE579" i="2"/>
  <c r="AR579" i="2" s="1"/>
  <c r="AF664" i="2"/>
  <c r="AS664" i="2" s="1"/>
  <c r="AF648" i="2"/>
  <c r="AS648" i="2" s="1"/>
  <c r="AF589" i="2"/>
  <c r="AS589" i="2" s="1"/>
  <c r="AF557" i="2"/>
  <c r="AS557" i="2" s="1"/>
  <c r="AF538" i="2"/>
  <c r="AS538" i="2" s="1"/>
  <c r="AE513" i="2"/>
  <c r="AR513" i="2" s="1"/>
  <c r="AE524" i="2"/>
  <c r="AR524" i="2" s="1"/>
  <c r="AF486" i="2"/>
  <c r="AS486" i="2" s="1"/>
  <c r="AE433" i="2"/>
  <c r="AR433" i="2" s="1"/>
  <c r="AE489" i="2"/>
  <c r="AR489" i="2" s="1"/>
  <c r="AE473" i="2"/>
  <c r="AR473" i="2" s="1"/>
  <c r="AF460" i="2"/>
  <c r="AS460" i="2" s="1"/>
  <c r="AF450" i="2"/>
  <c r="AS450" i="2" s="1"/>
  <c r="AF387" i="2"/>
  <c r="AS387" i="2" s="1"/>
  <c r="AF353" i="2"/>
  <c r="AS353" i="2" s="1"/>
  <c r="AF315" i="2"/>
  <c r="AS315" i="2" s="1"/>
  <c r="AF328" i="2"/>
  <c r="AS328" i="2" s="1"/>
  <c r="AF286" i="2"/>
  <c r="AS286" i="2" s="1"/>
  <c r="AE312" i="2"/>
  <c r="AR312" i="2" s="1"/>
  <c r="AF254" i="2"/>
  <c r="AS254" i="2" s="1"/>
  <c r="AF242" i="2"/>
  <c r="AS242" i="2" s="1"/>
  <c r="AF586" i="2"/>
  <c r="AS586" i="2" s="1"/>
  <c r="AF624" i="2"/>
  <c r="AS624" i="2" s="1"/>
  <c r="AF697" i="2"/>
  <c r="AS697" i="2" s="1"/>
  <c r="AE339" i="2"/>
  <c r="AR339" i="2" s="1"/>
  <c r="AE450" i="2"/>
  <c r="AR450" i="2" s="1"/>
  <c r="AF554" i="2"/>
  <c r="AS554" i="2" s="1"/>
  <c r="AE656" i="2"/>
  <c r="AR656" i="2" s="1"/>
  <c r="AF750" i="2"/>
  <c r="AS750" i="2" s="1"/>
  <c r="AF766" i="2"/>
  <c r="AS766" i="2" s="1"/>
  <c r="AE423" i="2"/>
  <c r="AR423" i="2" s="1"/>
  <c r="AE538" i="2"/>
  <c r="AR538" i="2" s="1"/>
  <c r="AE640" i="2"/>
  <c r="AR640" i="2" s="1"/>
  <c r="AE636" i="2"/>
  <c r="AR636" i="2" s="1"/>
  <c r="AE212" i="2"/>
  <c r="AR212" i="2" s="1"/>
  <c r="AE784" i="2"/>
  <c r="AR784" i="2" s="1"/>
  <c r="AE673" i="2"/>
  <c r="AR673" i="2" s="1"/>
  <c r="AE224" i="2"/>
  <c r="AR224" i="2" s="1"/>
  <c r="AF780" i="2"/>
  <c r="AS780" i="2" s="1"/>
  <c r="AF307" i="2"/>
  <c r="AS307" i="2" s="1"/>
  <c r="AE803" i="2"/>
  <c r="AR803" i="2" s="1"/>
  <c r="AE139" i="2"/>
  <c r="AR139" i="2" s="1"/>
  <c r="AE171" i="2"/>
  <c r="AR171" i="2" s="1"/>
  <c r="AE137" i="2"/>
  <c r="AR137" i="2" s="1"/>
  <c r="AF206" i="2"/>
  <c r="AS206" i="2" s="1"/>
  <c r="AF105" i="2"/>
  <c r="AS105" i="2" s="1"/>
  <c r="AE206" i="2"/>
  <c r="AR206" i="2" s="1"/>
  <c r="AF191" i="2"/>
  <c r="AS191" i="2" s="1"/>
  <c r="AE112" i="2"/>
  <c r="AR112" i="2" s="1"/>
  <c r="AE230" i="2"/>
  <c r="AR230" i="2" s="1"/>
  <c r="AF202" i="2"/>
  <c r="AS202" i="2" s="1"/>
  <c r="AF178" i="2"/>
  <c r="AS178" i="2" s="1"/>
  <c r="AF158" i="2"/>
  <c r="AS158" i="2" s="1"/>
  <c r="AF146" i="2"/>
  <c r="AS146" i="2" s="1"/>
  <c r="AF130" i="2"/>
  <c r="AS130" i="2" s="1"/>
  <c r="AE90" i="2"/>
  <c r="AR90" i="2" s="1"/>
  <c r="AF63" i="2"/>
  <c r="AS63" i="2" s="1"/>
  <c r="AE64" i="2"/>
  <c r="AR64" i="2" s="1"/>
  <c r="AF22" i="2"/>
  <c r="AS22" i="2" s="1"/>
  <c r="AF743" i="2"/>
  <c r="AS743" i="2" s="1"/>
  <c r="AF787" i="2"/>
  <c r="AS787" i="2" s="1"/>
  <c r="AE39" i="2"/>
  <c r="AR39" i="2" s="1"/>
  <c r="AE734" i="2"/>
  <c r="AR734" i="2" s="1"/>
  <c r="AE683" i="2"/>
  <c r="AR683" i="2" s="1"/>
  <c r="AF593" i="2"/>
  <c r="AS593" i="2" s="1"/>
  <c r="AF710" i="2"/>
  <c r="AS710" i="2" s="1"/>
  <c r="AF674" i="2"/>
  <c r="AS674" i="2" s="1"/>
  <c r="AF658" i="2"/>
  <c r="AS658" i="2" s="1"/>
  <c r="AF642" i="2"/>
  <c r="AS642" i="2" s="1"/>
  <c r="AE718" i="2"/>
  <c r="AR718" i="2" s="1"/>
  <c r="AE711" i="2"/>
  <c r="AR711" i="2" s="1"/>
  <c r="AF686" i="2"/>
  <c r="AS686" i="2" s="1"/>
  <c r="AF599" i="2"/>
  <c r="AS599" i="2" s="1"/>
  <c r="AF700" i="2"/>
  <c r="AS700" i="2" s="1"/>
  <c r="AE671" i="2"/>
  <c r="AR671" i="2" s="1"/>
  <c r="AE655" i="2"/>
  <c r="AR655" i="2" s="1"/>
  <c r="AE639" i="2"/>
  <c r="AR639" i="2" s="1"/>
  <c r="AF627" i="2"/>
  <c r="AS627" i="2" s="1"/>
  <c r="AF615" i="2"/>
  <c r="AS615" i="2" s="1"/>
  <c r="AE516" i="2"/>
  <c r="AR516" i="2" s="1"/>
  <c r="AE465" i="2"/>
  <c r="AR465" i="2" s="1"/>
  <c r="AE512" i="2"/>
  <c r="AR512" i="2" s="1"/>
  <c r="AF480" i="2"/>
  <c r="AS480" i="2" s="1"/>
  <c r="AF502" i="2"/>
  <c r="AS502" i="2" s="1"/>
  <c r="AE453" i="2"/>
  <c r="AR453" i="2" s="1"/>
  <c r="AE563" i="2"/>
  <c r="AR563" i="2" s="1"/>
  <c r="AF409" i="2"/>
  <c r="AS409" i="2" s="1"/>
  <c r="AF345" i="2"/>
  <c r="AS345" i="2" s="1"/>
  <c r="AF421" i="2"/>
  <c r="AS421" i="2" s="1"/>
  <c r="AF427" i="2"/>
  <c r="AS427" i="2" s="1"/>
  <c r="AF366" i="2"/>
  <c r="AS366" i="2" s="1"/>
  <c r="AE324" i="2"/>
  <c r="AR324" i="2" s="1"/>
  <c r="AE361" i="2"/>
  <c r="AR361" i="2" s="1"/>
  <c r="AF311" i="2"/>
  <c r="AS311" i="2" s="1"/>
  <c r="AE252" i="2"/>
  <c r="AR252" i="2" s="1"/>
  <c r="AE274" i="2"/>
  <c r="AR274" i="2" s="1"/>
  <c r="AF250" i="2"/>
  <c r="AS250" i="2" s="1"/>
  <c r="AE299" i="2"/>
  <c r="AR299" i="2" s="1"/>
  <c r="AF683" i="2"/>
  <c r="AS683" i="2" s="1"/>
  <c r="AE359" i="2"/>
  <c r="AR359" i="2" s="1"/>
  <c r="AF378" i="2"/>
  <c r="AS378" i="2" s="1"/>
  <c r="AF529" i="2"/>
  <c r="AS529" i="2" s="1"/>
  <c r="AE691" i="2"/>
  <c r="AR691" i="2" s="1"/>
  <c r="AF732" i="2"/>
  <c r="AS732" i="2" s="1"/>
  <c r="AF764" i="2"/>
  <c r="AS764" i="2" s="1"/>
  <c r="AE380" i="2"/>
  <c r="AR380" i="2" s="1"/>
  <c r="AE495" i="2"/>
  <c r="AR495" i="2" s="1"/>
  <c r="AE554" i="2"/>
  <c r="AR554" i="2" s="1"/>
  <c r="AF626" i="2"/>
  <c r="AS626" i="2" s="1"/>
  <c r="AF612" i="2"/>
  <c r="AS612" i="2" s="1"/>
  <c r="AF596" i="2"/>
  <c r="AS596" i="2" s="1"/>
  <c r="AF720" i="2"/>
  <c r="AS720" i="2" s="1"/>
  <c r="AF752" i="2"/>
  <c r="AS752" i="2" s="1"/>
  <c r="AF718" i="2"/>
  <c r="AS718" i="2" s="1"/>
  <c r="AE242" i="2"/>
  <c r="AR242" i="2" s="1"/>
  <c r="AF313" i="2"/>
  <c r="AS313" i="2" s="1"/>
  <c r="AE523" i="2"/>
  <c r="AR523" i="2" s="1"/>
  <c r="AE641" i="2"/>
  <c r="AR641" i="2" s="1"/>
  <c r="AE652" i="2"/>
  <c r="AR652" i="2" s="1"/>
  <c r="AE30" i="2"/>
  <c r="AR30" i="2" s="1"/>
  <c r="AE71" i="2"/>
  <c r="AR71" i="2" s="1"/>
  <c r="AE820" i="2"/>
  <c r="AR820" i="2" s="1"/>
  <c r="AF804" i="2"/>
  <c r="AS804" i="2" s="1"/>
  <c r="AE692" i="2"/>
  <c r="AR692" i="2" s="1"/>
  <c r="AE736" i="2"/>
  <c r="AR736" i="2" s="1"/>
  <c r="AE95" i="2"/>
  <c r="AR95" i="2" s="1"/>
  <c r="AE716" i="2"/>
  <c r="AR716" i="2" s="1"/>
  <c r="AF321" i="2"/>
  <c r="AS321" i="2" s="1"/>
  <c r="AE621" i="2"/>
  <c r="AR621" i="2" s="1"/>
  <c r="AE486" i="2"/>
  <c r="AR486" i="2" s="1"/>
  <c r="AE688" i="2"/>
  <c r="AR688" i="2" s="1"/>
  <c r="AE617" i="2"/>
  <c r="AR617" i="2" s="1"/>
  <c r="AE215" i="2"/>
  <c r="AR215" i="2" s="1"/>
  <c r="AE170" i="2"/>
  <c r="AR170" i="2" s="1"/>
  <c r="AE158" i="2"/>
  <c r="AR158" i="2" s="1"/>
  <c r="AE77" i="2"/>
  <c r="AR77" i="2" s="1"/>
  <c r="AE115" i="2"/>
  <c r="AR115" i="2" s="1"/>
  <c r="AE101" i="2"/>
  <c r="AR101" i="2" s="1"/>
  <c r="AF87" i="2"/>
  <c r="AS87" i="2" s="1"/>
  <c r="AF226" i="2"/>
  <c r="AS226" i="2" s="1"/>
  <c r="AF190" i="2"/>
  <c r="AS190" i="2" s="1"/>
  <c r="AE93" i="2"/>
  <c r="AR93" i="2" s="1"/>
  <c r="AF196" i="2"/>
  <c r="AS196" i="2" s="1"/>
  <c r="AF186" i="2"/>
  <c r="AS186" i="2" s="1"/>
  <c r="AF117" i="2"/>
  <c r="AS117" i="2" s="1"/>
  <c r="AF77" i="2"/>
  <c r="AS77" i="2" s="1"/>
  <c r="AE61" i="2"/>
  <c r="AR61" i="2" s="1"/>
  <c r="AE54" i="2"/>
  <c r="AR54" i="2" s="1"/>
  <c r="AF36" i="2"/>
  <c r="AS36" i="2" s="1"/>
  <c r="AE9" i="2"/>
  <c r="AR9" i="2" s="1"/>
  <c r="AE20" i="2"/>
  <c r="AR20" i="2" s="1"/>
  <c r="AF809" i="2"/>
  <c r="AS809" i="2" s="1"/>
  <c r="AE777" i="2"/>
  <c r="AR777" i="2" s="1"/>
  <c r="AF759" i="2"/>
  <c r="AS759" i="2" s="1"/>
  <c r="AE51" i="2"/>
  <c r="AR51" i="2" s="1"/>
  <c r="AF26" i="2"/>
  <c r="AS26" i="2" s="1"/>
  <c r="AE762" i="2"/>
  <c r="AR762" i="2" s="1"/>
  <c r="AE808" i="2"/>
  <c r="AR808" i="2" s="1"/>
  <c r="AF605" i="2"/>
  <c r="AS605" i="2" s="1"/>
  <c r="AF706" i="2"/>
  <c r="AS706" i="2" s="1"/>
  <c r="AF573" i="2"/>
  <c r="AS573" i="2" s="1"/>
  <c r="AE619" i="2"/>
  <c r="AR619" i="2" s="1"/>
  <c r="AF723" i="2"/>
  <c r="AS723" i="2" s="1"/>
  <c r="AE698" i="2"/>
  <c r="AR698" i="2" s="1"/>
  <c r="AF623" i="2"/>
  <c r="AS623" i="2" s="1"/>
  <c r="AE586" i="2"/>
  <c r="AR586" i="2" s="1"/>
  <c r="AE540" i="2"/>
  <c r="AR540" i="2" s="1"/>
  <c r="AE533" i="2"/>
  <c r="AR533" i="2" s="1"/>
  <c r="AE529" i="2"/>
  <c r="AR529" i="2" s="1"/>
  <c r="AF473" i="2"/>
  <c r="AS473" i="2" s="1"/>
  <c r="AF492" i="2"/>
  <c r="AS492" i="2" s="1"/>
  <c r="AF476" i="2"/>
  <c r="AS476" i="2" s="1"/>
  <c r="AE439" i="2"/>
  <c r="AR439" i="2" s="1"/>
  <c r="AF399" i="2"/>
  <c r="AS399" i="2" s="1"/>
  <c r="AF401" i="2"/>
  <c r="AS401" i="2" s="1"/>
  <c r="AF454" i="2"/>
  <c r="AS454" i="2" s="1"/>
  <c r="AE387" i="2"/>
  <c r="AR387" i="2" s="1"/>
  <c r="AE372" i="2"/>
  <c r="AR372" i="2" s="1"/>
  <c r="AE332" i="2"/>
  <c r="AR332" i="2" s="1"/>
  <c r="AF373" i="2"/>
  <c r="AS373" i="2" s="1"/>
  <c r="AF276" i="2"/>
  <c r="AS276" i="2" s="1"/>
  <c r="AF234" i="2"/>
  <c r="AS234" i="2" s="1"/>
  <c r="AE271" i="2"/>
  <c r="AR271" i="2" s="1"/>
  <c r="AF39" i="2"/>
  <c r="AS39" i="2" s="1"/>
  <c r="AF160" i="2"/>
  <c r="AS160" i="2" s="1"/>
  <c r="AE272" i="2"/>
  <c r="AR272" i="2" s="1"/>
  <c r="AE326" i="2"/>
  <c r="AR326" i="2" s="1"/>
  <c r="AF33" i="2"/>
  <c r="AS33" i="2" s="1"/>
  <c r="AE88" i="2"/>
  <c r="AR88" i="2" s="1"/>
  <c r="AF155" i="2"/>
  <c r="AS155" i="2" s="1"/>
  <c r="AE279" i="2"/>
  <c r="AR279" i="2" s="1"/>
  <c r="AE103" i="2"/>
  <c r="AR103" i="2" s="1"/>
  <c r="AE205" i="2"/>
  <c r="AR205" i="2" s="1"/>
  <c r="AF275" i="2"/>
  <c r="AS275" i="2" s="1"/>
  <c r="AF283" i="2"/>
  <c r="AS283" i="2" s="1"/>
  <c r="AE434" i="2"/>
  <c r="AR434" i="2" s="1"/>
  <c r="AF699" i="2"/>
  <c r="AS699" i="2" s="1"/>
  <c r="AE209" i="2"/>
  <c r="AR209" i="2" s="1"/>
  <c r="AE309" i="2"/>
  <c r="AR309" i="2" s="1"/>
  <c r="AF343" i="2"/>
  <c r="AS343" i="2" s="1"/>
  <c r="AF394" i="2"/>
  <c r="AS394" i="2" s="1"/>
  <c r="AE515" i="2"/>
  <c r="AR515" i="2" s="1"/>
  <c r="AE629" i="2"/>
  <c r="AR629" i="2" s="1"/>
  <c r="AE677" i="2"/>
  <c r="AR677" i="2" s="1"/>
  <c r="AF515" i="2"/>
  <c r="AS515" i="2" s="1"/>
  <c r="AF822" i="2"/>
  <c r="AS822" i="2" s="1"/>
  <c r="AF309" i="2"/>
  <c r="AS309" i="2" s="1"/>
  <c r="AF348" i="2"/>
  <c r="AS348" i="2" s="1"/>
  <c r="AF225" i="2"/>
  <c r="AS225" i="2" s="1"/>
  <c r="AF788" i="2"/>
  <c r="AS788" i="2" s="1"/>
  <c r="AF364" i="2"/>
  <c r="AS364" i="2" s="1"/>
  <c r="AE653" i="2"/>
  <c r="AR653" i="2" s="1"/>
  <c r="AF64" i="2"/>
  <c r="AS64" i="2" s="1"/>
  <c r="AE795" i="2"/>
  <c r="AR795" i="2" s="1"/>
  <c r="AF209" i="2"/>
  <c r="AS209" i="2" s="1"/>
  <c r="AE581" i="2"/>
  <c r="AR581" i="2" s="1"/>
  <c r="AE743" i="2"/>
  <c r="AR743" i="2" s="1"/>
  <c r="AE775" i="2"/>
  <c r="AR775" i="2" s="1"/>
  <c r="AE246" i="2"/>
  <c r="AR246" i="2" s="1"/>
  <c r="AE728" i="2"/>
  <c r="AR728" i="2" s="1"/>
  <c r="AE740" i="2"/>
  <c r="AR740" i="2" s="1"/>
  <c r="AE202" i="2"/>
  <c r="AR202" i="2" s="1"/>
  <c r="AE179" i="2"/>
  <c r="AR179" i="2" s="1"/>
  <c r="AF73" i="2"/>
  <c r="AS73" i="2" s="1"/>
  <c r="AF210" i="2"/>
  <c r="AS210" i="2" s="1"/>
  <c r="AE174" i="2"/>
  <c r="AR174" i="2" s="1"/>
  <c r="AF154" i="2"/>
  <c r="AS154" i="2" s="1"/>
  <c r="AF121" i="2"/>
  <c r="AS121" i="2" s="1"/>
  <c r="AE191" i="2"/>
  <c r="AR191" i="2" s="1"/>
  <c r="AF171" i="2"/>
  <c r="AS171" i="2" s="1"/>
  <c r="AF81" i="2"/>
  <c r="AS81" i="2" s="1"/>
  <c r="AF52" i="2"/>
  <c r="AS52" i="2" s="1"/>
  <c r="AF747" i="2"/>
  <c r="AS747" i="2" s="1"/>
  <c r="AE65" i="2"/>
  <c r="AR65" i="2" s="1"/>
  <c r="AE35" i="2"/>
  <c r="AR35" i="2" s="1"/>
  <c r="AF779" i="2"/>
  <c r="AS779" i="2" s="1"/>
  <c r="AF753" i="2"/>
  <c r="AS753" i="2" s="1"/>
  <c r="AE690" i="2"/>
  <c r="AR690" i="2" s="1"/>
  <c r="AE667" i="2"/>
  <c r="AR667" i="2" s="1"/>
  <c r="AE651" i="2"/>
  <c r="AR651" i="2" s="1"/>
  <c r="AF342" i="2"/>
  <c r="AS342" i="2" s="1"/>
  <c r="AE419" i="2"/>
  <c r="AR419" i="2" s="1"/>
  <c r="AE542" i="2"/>
  <c r="AR542" i="2" s="1"/>
  <c r="AE564" i="2"/>
  <c r="AR564" i="2" s="1"/>
  <c r="AE665" i="2"/>
  <c r="AR665" i="2" s="1"/>
  <c r="AE613" i="2"/>
  <c r="AR613" i="2" s="1"/>
  <c r="AE747" i="2"/>
  <c r="AR747" i="2" s="1"/>
  <c r="AE204" i="2"/>
  <c r="AR204" i="2" s="1"/>
  <c r="AF820" i="2"/>
  <c r="AS820" i="2" s="1"/>
  <c r="AE269" i="2"/>
  <c r="AR269" i="2" s="1"/>
  <c r="AE378" i="2"/>
  <c r="AR378" i="2" s="1"/>
  <c r="AE568" i="2"/>
  <c r="AR568" i="2" s="1"/>
  <c r="AE657" i="2"/>
  <c r="AR657" i="2" s="1"/>
  <c r="AE796" i="2"/>
  <c r="AR796" i="2" s="1"/>
  <c r="AE131" i="2"/>
  <c r="AR131" i="2" s="1"/>
  <c r="AF101" i="2"/>
  <c r="AS101" i="2" s="1"/>
  <c r="AF172" i="2"/>
  <c r="AS172" i="2" s="1"/>
  <c r="AF159" i="2"/>
  <c r="AS159" i="2" s="1"/>
  <c r="AF231" i="2"/>
  <c r="AS231" i="2" s="1"/>
  <c r="AE207" i="2"/>
  <c r="AR207" i="2" s="1"/>
  <c r="AE119" i="2"/>
  <c r="AR119" i="2" s="1"/>
  <c r="AE105" i="2"/>
  <c r="AR105" i="2" s="1"/>
  <c r="AE97" i="2"/>
  <c r="AR97" i="2" s="1"/>
  <c r="AE85" i="2"/>
  <c r="AR85" i="2" s="1"/>
  <c r="AE190" i="2"/>
  <c r="AR190" i="2" s="1"/>
  <c r="AF179" i="2"/>
  <c r="AS179" i="2" s="1"/>
  <c r="AF161" i="2"/>
  <c r="AS161" i="2" s="1"/>
  <c r="AF85" i="2"/>
  <c r="AS85" i="2" s="1"/>
  <c r="AF56" i="2"/>
  <c r="AS56" i="2" s="1"/>
  <c r="AE27" i="2"/>
  <c r="AR27" i="2" s="1"/>
  <c r="AF797" i="2"/>
  <c r="AS797" i="2" s="1"/>
  <c r="AE53" i="2"/>
  <c r="AR53" i="2" s="1"/>
  <c r="AE745" i="2"/>
  <c r="AR745" i="2" s="1"/>
  <c r="AE46" i="2"/>
  <c r="AR46" i="2" s="1"/>
  <c r="AF773" i="2"/>
  <c r="AS773" i="2" s="1"/>
  <c r="AF757" i="2"/>
  <c r="AS757" i="2" s="1"/>
  <c r="AF731" i="2"/>
  <c r="AS731" i="2" s="1"/>
  <c r="AE773" i="2"/>
  <c r="AR773" i="2" s="1"/>
  <c r="AE757" i="2"/>
  <c r="AR757" i="2" s="1"/>
  <c r="AE737" i="2"/>
  <c r="AR737" i="2" s="1"/>
  <c r="AF688" i="2"/>
  <c r="AS688" i="2" s="1"/>
  <c r="AE666" i="2"/>
  <c r="AR666" i="2" s="1"/>
  <c r="AE650" i="2"/>
  <c r="AR650" i="2" s="1"/>
  <c r="AF613" i="2"/>
  <c r="AS613" i="2" s="1"/>
  <c r="AE594" i="2"/>
  <c r="AR594" i="2" s="1"/>
  <c r="AF633" i="2"/>
  <c r="AS633" i="2" s="1"/>
  <c r="AF712" i="2"/>
  <c r="AS712" i="2" s="1"/>
  <c r="AE687" i="2"/>
  <c r="AR687" i="2" s="1"/>
  <c r="AE729" i="2"/>
  <c r="AR729" i="2" s="1"/>
  <c r="AE678" i="2"/>
  <c r="AR678" i="2" s="1"/>
  <c r="AF631" i="2"/>
  <c r="AS631" i="2" s="1"/>
  <c r="AF619" i="2"/>
  <c r="AS619" i="2" s="1"/>
  <c r="AE599" i="2"/>
  <c r="AR599" i="2" s="1"/>
  <c r="AE517" i="2"/>
  <c r="AR517" i="2" s="1"/>
  <c r="AE467" i="2"/>
  <c r="AR467" i="2" s="1"/>
  <c r="AE628" i="2"/>
  <c r="AR628" i="2" s="1"/>
  <c r="AF585" i="2"/>
  <c r="AS585" i="2" s="1"/>
  <c r="AF569" i="2"/>
  <c r="AS569" i="2" s="1"/>
  <c r="AF548" i="2"/>
  <c r="AS548" i="2" s="1"/>
  <c r="AF478" i="2"/>
  <c r="AS478" i="2" s="1"/>
  <c r="AE460" i="2"/>
  <c r="AR460" i="2" s="1"/>
  <c r="AF550" i="2"/>
  <c r="AS550" i="2" s="1"/>
  <c r="AE497" i="2"/>
  <c r="AR497" i="2" s="1"/>
  <c r="AE481" i="2"/>
  <c r="AR481" i="2" s="1"/>
  <c r="AF407" i="2"/>
  <c r="AS407" i="2" s="1"/>
  <c r="AE396" i="2"/>
  <c r="AR396" i="2" s="1"/>
  <c r="AE368" i="2"/>
  <c r="AR368" i="2" s="1"/>
  <c r="AF436" i="2"/>
  <c r="AS436" i="2" s="1"/>
  <c r="AE352" i="2"/>
  <c r="AR352" i="2" s="1"/>
  <c r="AE336" i="2"/>
  <c r="AR336" i="2" s="1"/>
  <c r="AE440" i="2"/>
  <c r="AR440" i="2" s="1"/>
  <c r="AF425" i="2"/>
  <c r="AS425" i="2" s="1"/>
  <c r="AE409" i="2"/>
  <c r="AR409" i="2" s="1"/>
  <c r="AE365" i="2"/>
  <c r="AR365" i="2" s="1"/>
  <c r="AE444" i="2"/>
  <c r="AR444" i="2" s="1"/>
  <c r="AE341" i="2"/>
  <c r="AR341" i="2" s="1"/>
  <c r="AE345" i="2"/>
  <c r="AR345" i="2" s="1"/>
  <c r="AE328" i="2"/>
  <c r="AR328" i="2" s="1"/>
  <c r="AE393" i="2"/>
  <c r="AR393" i="2" s="1"/>
  <c r="AF271" i="2"/>
  <c r="AS271" i="2" s="1"/>
  <c r="AE240" i="2"/>
  <c r="AR240" i="2" s="1"/>
  <c r="AF324" i="2"/>
  <c r="AS324" i="2" s="1"/>
  <c r="AE300" i="2"/>
  <c r="AR300" i="2" s="1"/>
  <c r="AF295" i="2"/>
  <c r="AS295" i="2" s="1"/>
  <c r="AE277" i="2"/>
  <c r="AR277" i="2" s="1"/>
  <c r="AE721" i="2"/>
  <c r="AR721" i="2" s="1"/>
  <c r="AE635" i="2"/>
  <c r="AR635" i="2" s="1"/>
  <c r="AE571" i="2"/>
  <c r="AR571" i="2" s="1"/>
  <c r="AF708" i="2"/>
  <c r="AS708" i="2" s="1"/>
  <c r="AE674" i="2"/>
  <c r="AR674" i="2" s="1"/>
  <c r="AE658" i="2"/>
  <c r="AR658" i="2" s="1"/>
  <c r="AE642" i="2"/>
  <c r="AR642" i="2" s="1"/>
  <c r="AE714" i="2"/>
  <c r="AR714" i="2" s="1"/>
  <c r="AF583" i="2"/>
  <c r="AS583" i="2" s="1"/>
  <c r="AF601" i="2"/>
  <c r="AS601" i="2" s="1"/>
  <c r="AE611" i="2"/>
  <c r="AR611" i="2" s="1"/>
  <c r="AF544" i="2"/>
  <c r="AS544" i="2" s="1"/>
  <c r="AE528" i="2"/>
  <c r="AR528" i="2" s="1"/>
  <c r="AF516" i="2"/>
  <c r="AS516" i="2" s="1"/>
  <c r="AE456" i="2"/>
  <c r="AR456" i="2" s="1"/>
  <c r="AF490" i="2"/>
  <c r="AS490" i="2" s="1"/>
  <c r="AF474" i="2"/>
  <c r="AS474" i="2" s="1"/>
  <c r="AE459" i="2"/>
  <c r="AR459" i="2" s="1"/>
  <c r="AE379" i="2"/>
  <c r="AR379" i="2" s="1"/>
  <c r="AF417" i="2"/>
  <c r="AS417" i="2" s="1"/>
  <c r="AF442" i="2"/>
  <c r="AS442" i="2" s="1"/>
  <c r="AF429" i="2"/>
  <c r="AS429" i="2" s="1"/>
  <c r="AE388" i="2"/>
  <c r="AR388" i="2" s="1"/>
  <c r="AE330" i="2"/>
  <c r="AR330" i="2" s="1"/>
  <c r="AF381" i="2"/>
  <c r="AS381" i="2" s="1"/>
  <c r="AF316" i="2"/>
  <c r="AS316" i="2" s="1"/>
  <c r="AF246" i="2"/>
  <c r="AS246" i="2" s="1"/>
  <c r="AF312" i="2"/>
  <c r="AS312" i="2" s="1"/>
  <c r="AE258" i="2"/>
  <c r="AR258" i="2" s="1"/>
  <c r="AE295" i="2"/>
  <c r="AR295" i="2" s="1"/>
  <c r="AF280" i="2"/>
  <c r="AS280" i="2" s="1"/>
  <c r="AE22" i="2"/>
  <c r="AR22" i="2" s="1"/>
  <c r="AE351" i="2"/>
  <c r="AR351" i="2" s="1"/>
  <c r="AE110" i="2"/>
  <c r="AR110" i="2" s="1"/>
  <c r="AE213" i="2"/>
  <c r="AR213" i="2" s="1"/>
  <c r="AF189" i="2"/>
  <c r="AS189" i="2" s="1"/>
  <c r="AE256" i="2"/>
  <c r="AR256" i="2" s="1"/>
  <c r="AF92" i="2"/>
  <c r="AS92" i="2" s="1"/>
  <c r="AE407" i="2"/>
  <c r="AR407" i="2" s="1"/>
  <c r="AE238" i="2"/>
  <c r="AR238" i="2" s="1"/>
  <c r="AE427" i="2"/>
  <c r="AR427" i="2" s="1"/>
  <c r="AF509" i="2"/>
  <c r="AS509" i="2" s="1"/>
  <c r="AF336" i="2"/>
  <c r="AS336" i="2" s="1"/>
  <c r="AE415" i="2"/>
  <c r="AR415" i="2" s="1"/>
  <c r="AE731" i="2"/>
  <c r="AR731" i="2" s="1"/>
  <c r="AF8" i="2"/>
  <c r="AS8" i="2" s="1"/>
  <c r="AE760" i="2"/>
  <c r="AR760" i="2" s="1"/>
  <c r="AE138" i="2"/>
  <c r="AR138" i="2" s="1"/>
  <c r="AF207" i="2"/>
  <c r="AS207" i="2" s="1"/>
  <c r="AE194" i="2"/>
  <c r="AR194" i="2" s="1"/>
  <c r="AE153" i="2"/>
  <c r="AR153" i="2" s="1"/>
  <c r="AF133" i="2"/>
  <c r="AS133" i="2" s="1"/>
  <c r="AE16" i="2"/>
  <c r="AR16" i="2" s="1"/>
  <c r="AF763" i="2"/>
  <c r="AS763" i="2" s="1"/>
  <c r="AE68" i="2"/>
  <c r="AR68" i="2" s="1"/>
  <c r="AF10" i="2"/>
  <c r="AS10" i="2" s="1"/>
  <c r="AE81" i="2"/>
  <c r="AR81" i="2" s="1"/>
  <c r="AF65" i="2"/>
  <c r="AS65" i="2" s="1"/>
  <c r="AE12" i="2"/>
  <c r="AR12" i="2" s="1"/>
  <c r="AE40" i="2"/>
  <c r="AR40" i="2" s="1"/>
  <c r="AF24" i="2"/>
  <c r="AS24" i="2" s="1"/>
  <c r="AF815" i="2"/>
  <c r="AS815" i="2" s="1"/>
  <c r="AF803" i="2"/>
  <c r="AS803" i="2" s="1"/>
  <c r="AF751" i="2"/>
  <c r="AS751" i="2" s="1"/>
  <c r="AF735" i="2"/>
  <c r="AS735" i="2" s="1"/>
  <c r="AF719" i="2"/>
  <c r="AS719" i="2" s="1"/>
  <c r="AF567" i="2"/>
  <c r="AS567" i="2" s="1"/>
  <c r="AE702" i="2"/>
  <c r="AR702" i="2" s="1"/>
  <c r="AF694" i="2"/>
  <c r="AS694" i="2" s="1"/>
  <c r="AE582" i="2"/>
  <c r="AR582" i="2" s="1"/>
  <c r="AE566" i="2"/>
  <c r="AR566" i="2" s="1"/>
  <c r="AE620" i="2"/>
  <c r="AR620" i="2" s="1"/>
  <c r="AE603" i="2"/>
  <c r="AR603" i="2" s="1"/>
  <c r="AF524" i="2"/>
  <c r="AS524" i="2" s="1"/>
  <c r="AF514" i="2"/>
  <c r="AS514" i="2" s="1"/>
  <c r="AF468" i="2"/>
  <c r="AS468" i="2" s="1"/>
  <c r="AE421" i="2"/>
  <c r="AR421" i="2" s="1"/>
  <c r="AF405" i="2"/>
  <c r="AS405" i="2" s="1"/>
  <c r="AF383" i="2"/>
  <c r="AS383" i="2" s="1"/>
  <c r="AF333" i="2"/>
  <c r="AS333" i="2" s="1"/>
  <c r="AF308" i="2"/>
  <c r="AS308" i="2" s="1"/>
  <c r="AE262" i="2"/>
  <c r="AR262" i="2" s="1"/>
  <c r="AF288" i="2"/>
  <c r="AS288" i="2" s="1"/>
  <c r="AE243" i="2"/>
  <c r="AR243" i="2" s="1"/>
  <c r="AE255" i="2"/>
  <c r="AR255" i="2" s="1"/>
  <c r="AE384" i="2"/>
  <c r="AR384" i="2" s="1"/>
  <c r="AF269" i="2"/>
  <c r="AS269" i="2" s="1"/>
  <c r="AE33" i="2"/>
  <c r="AR33" i="2" s="1"/>
  <c r="AE80" i="2"/>
  <c r="AR80" i="2" s="1"/>
  <c r="AF107" i="2"/>
  <c r="AS107" i="2" s="1"/>
  <c r="AF232" i="2"/>
  <c r="AS232" i="2" s="1"/>
  <c r="AE192" i="2"/>
  <c r="AR192" i="2" s="1"/>
  <c r="AF104" i="2"/>
  <c r="AS104" i="2" s="1"/>
  <c r="AE136" i="2"/>
  <c r="AR136" i="2" s="1"/>
  <c r="AF72" i="2"/>
  <c r="AS72" i="2" s="1"/>
  <c r="AE154" i="2"/>
  <c r="AR154" i="2" s="1"/>
  <c r="AF251" i="2"/>
  <c r="AS251" i="2" s="1"/>
  <c r="AE217" i="2"/>
  <c r="AR217" i="2" s="1"/>
  <c r="AF237" i="2"/>
  <c r="AS237" i="2" s="1"/>
  <c r="AF432" i="2"/>
  <c r="AS432" i="2" s="1"/>
  <c r="AF426" i="2"/>
  <c r="AS426" i="2" s="1"/>
  <c r="AF467" i="2"/>
  <c r="AS467" i="2" s="1"/>
  <c r="AF541" i="2"/>
  <c r="AS541" i="2" s="1"/>
  <c r="AF363" i="2"/>
  <c r="AS363" i="2" s="1"/>
  <c r="AF547" i="2"/>
  <c r="AS547" i="2" s="1"/>
  <c r="AF29" i="2"/>
  <c r="AS29" i="2" s="1"/>
  <c r="AF135" i="2"/>
  <c r="AS135" i="2" s="1"/>
  <c r="AE49" i="2"/>
  <c r="AR49" i="2" s="1"/>
  <c r="AF82" i="2"/>
  <c r="AS82" i="2" s="1"/>
  <c r="AE143" i="2"/>
  <c r="AR143" i="2" s="1"/>
  <c r="AE78" i="2"/>
  <c r="AR78" i="2" s="1"/>
  <c r="AE253" i="2"/>
  <c r="AR253" i="2" s="1"/>
  <c r="AF53" i="2"/>
  <c r="AS53" i="2" s="1"/>
  <c r="AE168" i="2"/>
  <c r="AR168" i="2" s="1"/>
  <c r="AE321" i="2"/>
  <c r="AR321" i="2" s="1"/>
  <c r="AF418" i="2"/>
  <c r="AS418" i="2" s="1"/>
  <c r="AF453" i="2"/>
  <c r="AS453" i="2" s="1"/>
  <c r="AF608" i="2"/>
  <c r="AS608" i="2" s="1"/>
  <c r="AF408" i="2"/>
  <c r="AS408" i="2" s="1"/>
  <c r="AE445" i="2"/>
  <c r="AR445" i="2" s="1"/>
  <c r="AF562" i="2"/>
  <c r="AS562" i="2" s="1"/>
  <c r="AF740" i="2"/>
  <c r="AS740" i="2" s="1"/>
  <c r="AF606" i="2"/>
  <c r="AS606" i="2" s="1"/>
  <c r="AE695" i="2"/>
  <c r="AR695" i="2" s="1"/>
  <c r="AF204" i="2"/>
  <c r="AS204" i="2" s="1"/>
  <c r="AF279" i="2"/>
  <c r="AS279" i="2" s="1"/>
  <c r="AE304" i="2"/>
  <c r="AR304" i="2" s="1"/>
  <c r="AF428" i="2"/>
  <c r="AS428" i="2" s="1"/>
  <c r="AE479" i="2"/>
  <c r="AR479" i="2" s="1"/>
  <c r="AE511" i="2"/>
  <c r="AR511" i="2" s="1"/>
  <c r="AF503" i="2"/>
  <c r="AS503" i="2" s="1"/>
  <c r="AF703" i="2"/>
  <c r="AS703" i="2" s="1"/>
  <c r="AE681" i="2"/>
  <c r="AR681" i="2" s="1"/>
  <c r="AF396" i="2"/>
  <c r="AS396" i="2" s="1"/>
  <c r="AF459" i="2"/>
  <c r="AS459" i="2" s="1"/>
  <c r="AF521" i="2"/>
  <c r="AS521" i="2" s="1"/>
  <c r="AE577" i="2"/>
  <c r="AR577" i="2" s="1"/>
  <c r="AE764" i="2"/>
  <c r="AR764" i="2" s="1"/>
  <c r="AE510" i="2"/>
  <c r="AR510" i="2" s="1"/>
  <c r="AE605" i="2"/>
  <c r="AR605" i="2" s="1"/>
  <c r="AE38" i="2"/>
  <c r="AR38" i="2" s="1"/>
  <c r="AE87" i="2"/>
  <c r="AR87" i="2" s="1"/>
  <c r="AF235" i="2"/>
  <c r="AS235" i="2" s="1"/>
  <c r="AE451" i="2"/>
  <c r="AR451" i="2" s="1"/>
  <c r="AE394" i="2"/>
  <c r="AR394" i="2" s="1"/>
  <c r="AE539" i="2"/>
  <c r="AR539" i="2" s="1"/>
  <c r="AE720" i="2"/>
  <c r="AR720" i="2" s="1"/>
  <c r="AE44" i="2"/>
  <c r="AR44" i="2" s="1"/>
  <c r="AF144" i="2"/>
  <c r="AS144" i="2" s="1"/>
  <c r="AF293" i="2"/>
  <c r="AS293" i="2" s="1"/>
  <c r="AE59" i="2"/>
  <c r="AR59" i="2" s="1"/>
  <c r="AF211" i="2"/>
  <c r="AS211" i="2" s="1"/>
  <c r="AF166" i="2"/>
  <c r="AS166" i="2" s="1"/>
  <c r="AE223" i="2"/>
  <c r="AR223" i="2" s="1"/>
  <c r="AE199" i="2"/>
  <c r="AR199" i="2" s="1"/>
  <c r="AF176" i="2"/>
  <c r="AS176" i="2" s="1"/>
  <c r="AE89" i="2"/>
  <c r="AR89" i="2" s="1"/>
  <c r="AF32" i="2"/>
  <c r="AS32" i="2" s="1"/>
  <c r="AE821" i="2"/>
  <c r="AR821" i="2" s="1"/>
  <c r="AF791" i="2"/>
  <c r="AS791" i="2" s="1"/>
  <c r="AF741" i="2"/>
  <c r="AS741" i="2" s="1"/>
  <c r="AE73" i="2"/>
  <c r="AR73" i="2" s="1"/>
  <c r="AE813" i="2"/>
  <c r="AR813" i="2" s="1"/>
  <c r="AE782" i="2"/>
  <c r="AR782" i="2" s="1"/>
  <c r="AF67" i="2"/>
  <c r="AS67" i="2" s="1"/>
  <c r="AE43" i="2"/>
  <c r="AR43" i="2" s="1"/>
  <c r="AE741" i="2"/>
  <c r="AR741" i="2" s="1"/>
  <c r="AE725" i="2"/>
  <c r="AR725" i="2" s="1"/>
  <c r="AE694" i="2"/>
  <c r="AR694" i="2" s="1"/>
  <c r="AF676" i="2"/>
  <c r="AS676" i="2" s="1"/>
  <c r="AF660" i="2"/>
  <c r="AS660" i="2" s="1"/>
  <c r="AF644" i="2"/>
  <c r="AS644" i="2" s="1"/>
  <c r="AE710" i="2"/>
  <c r="AR710" i="2" s="1"/>
  <c r="AF702" i="2"/>
  <c r="AS702" i="2" s="1"/>
  <c r="AF575" i="2"/>
  <c r="AS575" i="2" s="1"/>
  <c r="AE686" i="2"/>
  <c r="AR686" i="2" s="1"/>
  <c r="AE604" i="2"/>
  <c r="AR604" i="2" s="1"/>
  <c r="AE623" i="2"/>
  <c r="AR623" i="2" s="1"/>
  <c r="AF607" i="2"/>
  <c r="AS607" i="2" s="1"/>
  <c r="AF526" i="2"/>
  <c r="AS526" i="2" s="1"/>
  <c r="AE471" i="2"/>
  <c r="AR471" i="2" s="1"/>
  <c r="AF595" i="2"/>
  <c r="AS595" i="2" s="1"/>
  <c r="AF579" i="2"/>
  <c r="AS579" i="2" s="1"/>
  <c r="AF563" i="2"/>
  <c r="AS563" i="2" s="1"/>
  <c r="AE509" i="2"/>
  <c r="AR509" i="2" s="1"/>
  <c r="AE500" i="2"/>
  <c r="AR500" i="2" s="1"/>
  <c r="AF559" i="2"/>
  <c r="AS559" i="2" s="1"/>
  <c r="AE418" i="2"/>
  <c r="AR418" i="2" s="1"/>
  <c r="AF500" i="2"/>
  <c r="AS500" i="2" s="1"/>
  <c r="AF484" i="2"/>
  <c r="AS484" i="2" s="1"/>
  <c r="AF466" i="2"/>
  <c r="AS466" i="2" s="1"/>
  <c r="AF444" i="2"/>
  <c r="AS444" i="2" s="1"/>
  <c r="AE383" i="2"/>
  <c r="AR383" i="2" s="1"/>
  <c r="AE425" i="2"/>
  <c r="AR425" i="2" s="1"/>
  <c r="AE389" i="2"/>
  <c r="AR389" i="2" s="1"/>
  <c r="AE353" i="2"/>
  <c r="AR353" i="2" s="1"/>
  <c r="AE340" i="2"/>
  <c r="AR340" i="2" s="1"/>
  <c r="AF319" i="2"/>
  <c r="AS319" i="2" s="1"/>
  <c r="AE263" i="2"/>
  <c r="AR263" i="2" s="1"/>
  <c r="AE315" i="2"/>
  <c r="AR315" i="2" s="1"/>
  <c r="AE283" i="2"/>
  <c r="AR283" i="2" s="1"/>
  <c r="AE259" i="2"/>
  <c r="AR259" i="2" s="1"/>
  <c r="AF248" i="2"/>
  <c r="AS248" i="2" s="1"/>
  <c r="AF772" i="2"/>
  <c r="AS772" i="2" s="1"/>
  <c r="AE412" i="2"/>
  <c r="AR412" i="2" s="1"/>
  <c r="AE483" i="2"/>
  <c r="AR483" i="2" s="1"/>
  <c r="AF560" i="2"/>
  <c r="AS560" i="2" s="1"/>
  <c r="AF592" i="2"/>
  <c r="AS592" i="2" s="1"/>
  <c r="AE630" i="2"/>
  <c r="AR630" i="2" s="1"/>
  <c r="AF347" i="2"/>
  <c r="AS347" i="2" s="1"/>
  <c r="AF539" i="2"/>
  <c r="AS539" i="2" s="1"/>
  <c r="AF527" i="2"/>
  <c r="AS527" i="2" s="1"/>
  <c r="AE612" i="2"/>
  <c r="AR612" i="2" s="1"/>
  <c r="AF728" i="2"/>
  <c r="AS728" i="2" s="1"/>
  <c r="AF760" i="2"/>
  <c r="AS760" i="2" s="1"/>
  <c r="AF435" i="2"/>
  <c r="AS435" i="2" s="1"/>
  <c r="AE560" i="2"/>
  <c r="AR560" i="2" s="1"/>
  <c r="AE601" i="2"/>
  <c r="AR601" i="2" s="1"/>
  <c r="AE664" i="2"/>
  <c r="AR664" i="2" s="1"/>
  <c r="AE704" i="2"/>
  <c r="AR704" i="2" s="1"/>
  <c r="AE232" i="2"/>
  <c r="AR232" i="2" s="1"/>
  <c r="AF742" i="2"/>
  <c r="AS742" i="2" s="1"/>
  <c r="AF758" i="2"/>
  <c r="AS758" i="2" s="1"/>
  <c r="AF774" i="2"/>
  <c r="AS774" i="2" s="1"/>
  <c r="AE310" i="2"/>
  <c r="AR310" i="2" s="1"/>
  <c r="AF477" i="2"/>
  <c r="AS477" i="2" s="1"/>
  <c r="AE561" i="2"/>
  <c r="AR561" i="2" s="1"/>
  <c r="AE648" i="2"/>
  <c r="AR648" i="2" s="1"/>
  <c r="AE127" i="2"/>
  <c r="AR127" i="2" s="1"/>
  <c r="AF812" i="2"/>
  <c r="AS812" i="2" s="1"/>
  <c r="AE280" i="2"/>
  <c r="AR280" i="2" s="1"/>
  <c r="AE403" i="2"/>
  <c r="AR403" i="2" s="1"/>
  <c r="AE478" i="2"/>
  <c r="AR478" i="2" s="1"/>
  <c r="AE534" i="2"/>
  <c r="AR534" i="2" s="1"/>
  <c r="AE660" i="2"/>
  <c r="AR660" i="2" s="1"/>
  <c r="AF68" i="2"/>
  <c r="AS68" i="2" s="1"/>
  <c r="AF806" i="2"/>
  <c r="AS806" i="2" s="1"/>
  <c r="AE347" i="2"/>
  <c r="AR347" i="2" s="1"/>
  <c r="AE522" i="2"/>
  <c r="AR522" i="2" s="1"/>
  <c r="AE494" i="2"/>
  <c r="AR494" i="2" s="1"/>
  <c r="AE645" i="2"/>
  <c r="AR645" i="2" s="1"/>
  <c r="AE91" i="2"/>
  <c r="AR91" i="2" s="1"/>
  <c r="AF150" i="2"/>
  <c r="AS150" i="2" s="1"/>
  <c r="AE141" i="2"/>
  <c r="AR141" i="2" s="1"/>
  <c r="AE125" i="2"/>
  <c r="AR125" i="2" s="1"/>
  <c r="AF174" i="2"/>
  <c r="AS174" i="2" s="1"/>
  <c r="AF97" i="2"/>
  <c r="AS97" i="2" s="1"/>
  <c r="AF214" i="2"/>
  <c r="AS214" i="2" s="1"/>
  <c r="AE198" i="2"/>
  <c r="AR198" i="2" s="1"/>
  <c r="AF187" i="2"/>
  <c r="AS187" i="2" s="1"/>
  <c r="AE106" i="2"/>
  <c r="AR106" i="2" s="1"/>
  <c r="AF219" i="2"/>
  <c r="AS219" i="2" s="1"/>
  <c r="AE156" i="2"/>
  <c r="AR156" i="2" s="1"/>
  <c r="AF134" i="2"/>
  <c r="AS134" i="2" s="1"/>
  <c r="AF58" i="2"/>
  <c r="AS58" i="2" s="1"/>
  <c r="AE31" i="2"/>
  <c r="AR31" i="2" s="1"/>
  <c r="AE17" i="2"/>
  <c r="AR17" i="2" s="1"/>
  <c r="AF821" i="2"/>
  <c r="AS821" i="2" s="1"/>
  <c r="AF785" i="2"/>
  <c r="AS785" i="2" s="1"/>
  <c r="AF777" i="2"/>
  <c r="AS777" i="2" s="1"/>
  <c r="AE805" i="2"/>
  <c r="AR805" i="2" s="1"/>
  <c r="AE82" i="2"/>
  <c r="AR82" i="2" s="1"/>
  <c r="AE23" i="2"/>
  <c r="AR23" i="2" s="1"/>
  <c r="AF795" i="2"/>
  <c r="AS795" i="2" s="1"/>
  <c r="AE761" i="2"/>
  <c r="AR761" i="2" s="1"/>
  <c r="AE42" i="2"/>
  <c r="AR42" i="2" s="1"/>
  <c r="AF737" i="2"/>
  <c r="AS737" i="2" s="1"/>
  <c r="AF721" i="2"/>
  <c r="AS721" i="2" s="1"/>
  <c r="AE703" i="2"/>
  <c r="AR703" i="2" s="1"/>
  <c r="AE682" i="2"/>
  <c r="AR682" i="2" s="1"/>
  <c r="AE536" i="2"/>
  <c r="AR536" i="2" s="1"/>
  <c r="AE484" i="2"/>
  <c r="AR484" i="2" s="1"/>
  <c r="AF530" i="2"/>
  <c r="AS530" i="2" s="1"/>
  <c r="AF470" i="2"/>
  <c r="AS470" i="2" s="1"/>
  <c r="AE508" i="2"/>
  <c r="AR508" i="2" s="1"/>
  <c r="AF462" i="2"/>
  <c r="AS462" i="2" s="1"/>
  <c r="AE435" i="2"/>
  <c r="AR435" i="2" s="1"/>
  <c r="AF337" i="2"/>
  <c r="AS337" i="2" s="1"/>
  <c r="AF498" i="2"/>
  <c r="AS498" i="2" s="1"/>
  <c r="AF482" i="2"/>
  <c r="AS482" i="2" s="1"/>
  <c r="AE413" i="2"/>
  <c r="AR413" i="2" s="1"/>
  <c r="AE369" i="2"/>
  <c r="AR369" i="2" s="1"/>
  <c r="AF320" i="2"/>
  <c r="AS320" i="2" s="1"/>
  <c r="AF259" i="2"/>
  <c r="AS259" i="2" s="1"/>
  <c r="AE248" i="2"/>
  <c r="AR248" i="2" s="1"/>
  <c r="AF300" i="2"/>
  <c r="AS300" i="2" s="1"/>
  <c r="AE236" i="2"/>
  <c r="AR236" i="2" s="1"/>
  <c r="AE244" i="2"/>
  <c r="AR244" i="2" s="1"/>
  <c r="AE245" i="2"/>
  <c r="AR245" i="2" s="1"/>
  <c r="AF290" i="2"/>
  <c r="AS290" i="2" s="1"/>
  <c r="AE235" i="2"/>
  <c r="AR235" i="2" s="1"/>
  <c r="AF257" i="2"/>
  <c r="AS257" i="2" s="1"/>
  <c r="AF205" i="2"/>
  <c r="AS205" i="2" s="1"/>
  <c r="AF304" i="2"/>
  <c r="AS304" i="2" s="1"/>
  <c r="AF265" i="2"/>
  <c r="AS265" i="2" s="1"/>
  <c r="AF501" i="2"/>
  <c r="AS501" i="2" s="1"/>
  <c r="AF415" i="2"/>
  <c r="AS415" i="2" s="1"/>
  <c r="AF354" i="2"/>
  <c r="AS354" i="2" s="1"/>
  <c r="AF60" i="2"/>
  <c r="AS60" i="2" s="1"/>
  <c r="AF799" i="2"/>
  <c r="AS799" i="2" s="1"/>
  <c r="AE37" i="2"/>
  <c r="AR37" i="2" s="1"/>
  <c r="AF35" i="2"/>
  <c r="AS35" i="2" s="1"/>
  <c r="AE806" i="2"/>
  <c r="AR806" i="2" s="1"/>
  <c r="AF690" i="2"/>
  <c r="AS690" i="2" s="1"/>
  <c r="AE535" i="2"/>
  <c r="AR535" i="2" s="1"/>
  <c r="AF597" i="2"/>
  <c r="AS597" i="2" s="1"/>
  <c r="AF447" i="2"/>
  <c r="AS447" i="2" s="1"/>
  <c r="AF489" i="2"/>
  <c r="AS489" i="2" s="1"/>
  <c r="AF84" i="2"/>
  <c r="AS84" i="2" s="1"/>
  <c r="AF692" i="2"/>
  <c r="AS692" i="2" s="1"/>
  <c r="AF682" i="2"/>
  <c r="AS682" i="2" s="1"/>
  <c r="AF609" i="2"/>
  <c r="AS609" i="2" s="1"/>
  <c r="AF327" i="2"/>
  <c r="AS327" i="2" s="1"/>
  <c r="AF31" i="2"/>
  <c r="AS31" i="2" s="1"/>
  <c r="AE233" i="2"/>
  <c r="AR233" i="2" s="1"/>
  <c r="AE254" i="2"/>
  <c r="AR254" i="2" s="1"/>
  <c r="AF268" i="2"/>
  <c r="AS268" i="2" s="1"/>
  <c r="AF376" i="2"/>
  <c r="AS376" i="2" s="1"/>
  <c r="AF406" i="2"/>
  <c r="AS406" i="2" s="1"/>
  <c r="AF412" i="2"/>
  <c r="AS412" i="2" s="1"/>
  <c r="AE225" i="2"/>
  <c r="AR225" i="2" s="1"/>
  <c r="AF260" i="2"/>
  <c r="AS260" i="2" s="1"/>
  <c r="AE292" i="2"/>
  <c r="AR292" i="2" s="1"/>
  <c r="AE385" i="2"/>
  <c r="AR385" i="2" s="1"/>
  <c r="AE454" i="2"/>
  <c r="AR454" i="2" s="1"/>
  <c r="AE135" i="2"/>
  <c r="AR135" i="2" s="1"/>
  <c r="AF12" i="2"/>
  <c r="AS12" i="2" s="1"/>
  <c r="AF23" i="2"/>
  <c r="AS23" i="2" s="1"/>
  <c r="AF212" i="2"/>
  <c r="AS212" i="2" s="1"/>
  <c r="AF388" i="2"/>
  <c r="AS388" i="2" s="1"/>
  <c r="AE237" i="2"/>
  <c r="AR237" i="2" s="1"/>
  <c r="AE305" i="2"/>
  <c r="AR305" i="2" s="1"/>
  <c r="AE335" i="2"/>
  <c r="AR335" i="2" s="1"/>
  <c r="AF90" i="2"/>
  <c r="AS90" i="2" s="1"/>
  <c r="AE92" i="2"/>
  <c r="AR92" i="2" s="1"/>
  <c r="AF173" i="2"/>
  <c r="AS173" i="2" s="1"/>
  <c r="AF70" i="2"/>
  <c r="AS70" i="2" s="1"/>
  <c r="AF116" i="2"/>
  <c r="AS116" i="2" s="1"/>
  <c r="AE45" i="2"/>
  <c r="AR45" i="2" s="1"/>
  <c r="AF326" i="2"/>
  <c r="AS326" i="2" s="1"/>
  <c r="AF15" i="2"/>
  <c r="AS15" i="2" s="1"/>
  <c r="AF143" i="2"/>
  <c r="AS143" i="2" s="1"/>
  <c r="AF177" i="2"/>
  <c r="AS177" i="2" s="1"/>
  <c r="AF66" i="2"/>
  <c r="AS66" i="2" s="1"/>
  <c r="AF127" i="2"/>
  <c r="AS127" i="2" s="1"/>
  <c r="AE25" i="2"/>
  <c r="AR25" i="2" s="1"/>
  <c r="AF314" i="2"/>
  <c r="AS314" i="2" s="1"/>
  <c r="AF404" i="2"/>
  <c r="AS404" i="2" s="1"/>
  <c r="AE197" i="2"/>
  <c r="AR197" i="2" s="1"/>
  <c r="AE346" i="2"/>
  <c r="AR346" i="2" s="1"/>
  <c r="AF360" i="2"/>
  <c r="AS360" i="2" s="1"/>
  <c r="AE208" i="2"/>
  <c r="AR208" i="2" s="1"/>
  <c r="AF88" i="2"/>
  <c r="AS88" i="2" s="1"/>
  <c r="AF317" i="2"/>
  <c r="AS317" i="2" s="1"/>
  <c r="AF41" i="2"/>
  <c r="AS41" i="2" s="1"/>
  <c r="AE547" i="2"/>
  <c r="AR547" i="2" s="1"/>
  <c r="AE104" i="2"/>
  <c r="AR104" i="2" s="1"/>
  <c r="AF71" i="2"/>
  <c r="AS71" i="2" s="1"/>
  <c r="AE100" i="2"/>
  <c r="AR100" i="2" s="1"/>
  <c r="AF696" i="2"/>
  <c r="AS696" i="2" s="1"/>
  <c r="AE618" i="2"/>
  <c r="AR618" i="2" s="1"/>
  <c r="AE386" i="2"/>
  <c r="AR386" i="2" s="1"/>
  <c r="AF370" i="2"/>
  <c r="AS370" i="2" s="1"/>
  <c r="AE461" i="2"/>
  <c r="AR461" i="2" s="1"/>
  <c r="AF76" i="2"/>
  <c r="AS76" i="2" s="1"/>
  <c r="AE41" i="2"/>
  <c r="AR41" i="2" s="1"/>
  <c r="AF203" i="2"/>
  <c r="AS203" i="2" s="1"/>
  <c r="AF102" i="2"/>
  <c r="AS102" i="2" s="1"/>
  <c r="AE155" i="2"/>
  <c r="AR155" i="2" s="1"/>
  <c r="AE317" i="2"/>
  <c r="AR317" i="2" s="1"/>
  <c r="AF47" i="2"/>
  <c r="AS47" i="2" s="1"/>
  <c r="AE196" i="2"/>
  <c r="AR196" i="2" s="1"/>
  <c r="AF245" i="2"/>
  <c r="AS245" i="2" s="1"/>
  <c r="AF94" i="2"/>
  <c r="AS94" i="2" s="1"/>
  <c r="AF152" i="2"/>
  <c r="AS152" i="2" s="1"/>
  <c r="AE177" i="2"/>
  <c r="AR177" i="2" s="1"/>
  <c r="AF6" i="2"/>
  <c r="AS6" i="2" s="1"/>
  <c r="AF228" i="2"/>
  <c r="AS228" i="2" s="1"/>
  <c r="AF641" i="2"/>
  <c r="AS641" i="2" s="1"/>
  <c r="AF243" i="2"/>
  <c r="AS243" i="2" s="1"/>
  <c r="AE264" i="2"/>
  <c r="AR264" i="2" s="1"/>
  <c r="AF294" i="2"/>
  <c r="AS294" i="2" s="1"/>
  <c r="AE342" i="2"/>
  <c r="AR342" i="2" s="1"/>
  <c r="AF367" i="2"/>
  <c r="AS367" i="2" s="1"/>
  <c r="AF416" i="2"/>
  <c r="AS416" i="2" s="1"/>
  <c r="AF525" i="2"/>
  <c r="AS525" i="2" s="1"/>
  <c r="AF661" i="2"/>
  <c r="AS661" i="2" s="1"/>
  <c r="AF572" i="2"/>
  <c r="AS572" i="2" s="1"/>
  <c r="AE693" i="2"/>
  <c r="AR693" i="2" s="1"/>
  <c r="AF713" i="2"/>
  <c r="AS713" i="2" s="1"/>
  <c r="AE739" i="2"/>
  <c r="AR739" i="2" s="1"/>
  <c r="AF754" i="2"/>
  <c r="AS754" i="2" s="1"/>
  <c r="AE265" i="2"/>
  <c r="AR265" i="2" s="1"/>
  <c r="AE446" i="2"/>
  <c r="AR446" i="2" s="1"/>
  <c r="AE771" i="2"/>
  <c r="AR771" i="2" s="1"/>
  <c r="AF776" i="2"/>
  <c r="AS776" i="2" s="1"/>
  <c r="AF814" i="2"/>
  <c r="AS814" i="2" s="1"/>
  <c r="AF372" i="2"/>
  <c r="AS372" i="2" s="1"/>
  <c r="AF517" i="2"/>
  <c r="AS517" i="2" s="1"/>
  <c r="AE625" i="2"/>
  <c r="AR625" i="2" s="1"/>
  <c r="AE755" i="2"/>
  <c r="AR755" i="2" s="1"/>
  <c r="AE792" i="2"/>
  <c r="AR792" i="2" s="1"/>
  <c r="AE649" i="2"/>
  <c r="AR649" i="2" s="1"/>
  <c r="AE113" i="2"/>
  <c r="AR113" i="2" s="1"/>
  <c r="AF192" i="2"/>
  <c r="AS192" i="2" s="1"/>
  <c r="AF157" i="2"/>
  <c r="AS157" i="2" s="1"/>
  <c r="AE157" i="2"/>
  <c r="AR157" i="2" s="1"/>
  <c r="AF20" i="2"/>
  <c r="AS20" i="2" s="1"/>
  <c r="AE778" i="2"/>
  <c r="AR778" i="2" s="1"/>
  <c r="AF745" i="2"/>
  <c r="AS745" i="2" s="1"/>
  <c r="AF59" i="2"/>
  <c r="AS59" i="2" s="1"/>
  <c r="AE670" i="2"/>
  <c r="AR670" i="2" s="1"/>
  <c r="AE638" i="2"/>
  <c r="AR638" i="2" s="1"/>
  <c r="AF452" i="2"/>
  <c r="AS452" i="2" s="1"/>
  <c r="AE476" i="2"/>
  <c r="AR476" i="2" s="1"/>
  <c r="AE344" i="2"/>
  <c r="AR344" i="2" s="1"/>
  <c r="AE436" i="2"/>
  <c r="AR436" i="2" s="1"/>
  <c r="AE417" i="2"/>
  <c r="AR417" i="2" s="1"/>
  <c r="AE331" i="2"/>
  <c r="AR331" i="2" s="1"/>
  <c r="AE360" i="2"/>
  <c r="AR360" i="2" s="1"/>
  <c r="AE323" i="2"/>
  <c r="AR323" i="2" s="1"/>
  <c r="AE249" i="2"/>
  <c r="AR249" i="2" s="1"/>
  <c r="AF303" i="2"/>
  <c r="AS303" i="2" s="1"/>
  <c r="AE308" i="2"/>
  <c r="AR308" i="2" s="1"/>
  <c r="AE296" i="2"/>
  <c r="AR296" i="2" s="1"/>
  <c r="AF25" i="2"/>
  <c r="AS25" i="2" s="1"/>
  <c r="AF74" i="2"/>
  <c r="AS74" i="2" s="1"/>
  <c r="AF258" i="2"/>
  <c r="AS258" i="2" s="1"/>
  <c r="AF318" i="2"/>
  <c r="AS318" i="2" s="1"/>
  <c r="AF108" i="2"/>
  <c r="AS108" i="2" s="1"/>
  <c r="AE193" i="2"/>
  <c r="AR193" i="2" s="1"/>
  <c r="AF322" i="2"/>
  <c r="AS322" i="2" s="1"/>
  <c r="AF380" i="2"/>
  <c r="AS380" i="2" s="1"/>
  <c r="AF604" i="2"/>
  <c r="AS604" i="2" s="1"/>
  <c r="AF673" i="2"/>
  <c r="AS673" i="2" s="1"/>
  <c r="AF414" i="2"/>
  <c r="AS414" i="2" s="1"/>
  <c r="AF491" i="2"/>
  <c r="AS491" i="2" s="1"/>
  <c r="AF574" i="2"/>
  <c r="AS574" i="2" s="1"/>
  <c r="AE355" i="2"/>
  <c r="AR355" i="2" s="1"/>
  <c r="AF590" i="2"/>
  <c r="AS590" i="2" s="1"/>
  <c r="AE814" i="2"/>
  <c r="AR814" i="2" s="1"/>
  <c r="AF140" i="2"/>
  <c r="AS140" i="2" s="1"/>
  <c r="AF738" i="2"/>
  <c r="AS738" i="2" s="1"/>
  <c r="AF770" i="2"/>
  <c r="AS770" i="2" s="1"/>
  <c r="AE521" i="2"/>
  <c r="AR521" i="2" s="1"/>
  <c r="AF16" i="2"/>
  <c r="AS16" i="2" s="1"/>
  <c r="AE109" i="2"/>
  <c r="AR109" i="2" s="1"/>
  <c r="AF796" i="2"/>
  <c r="AS796" i="2" s="1"/>
  <c r="AE257" i="2"/>
  <c r="AR257" i="2" s="1"/>
  <c r="AE637" i="2"/>
  <c r="AR637" i="2" s="1"/>
  <c r="AE391" i="2"/>
  <c r="AR391" i="2" s="1"/>
  <c r="AE63" i="2"/>
  <c r="AR63" i="2" s="1"/>
  <c r="AF213" i="2"/>
  <c r="AS213" i="2" s="1"/>
  <c r="AE142" i="2"/>
  <c r="AR142" i="2" s="1"/>
  <c r="AE126" i="2"/>
  <c r="AR126" i="2" s="1"/>
  <c r="AF199" i="2"/>
  <c r="AS199" i="2" s="1"/>
  <c r="AF175" i="2"/>
  <c r="AS175" i="2" s="1"/>
  <c r="AE175" i="2"/>
  <c r="AR175" i="2" s="1"/>
  <c r="AF145" i="2"/>
  <c r="AS145" i="2" s="1"/>
  <c r="AF129" i="2"/>
  <c r="AS129" i="2" s="1"/>
  <c r="AE786" i="2"/>
  <c r="AR786" i="2" s="1"/>
  <c r="AF729" i="2"/>
  <c r="AS729" i="2" s="1"/>
  <c r="AF46" i="2"/>
  <c r="AS46" i="2" s="1"/>
  <c r="AF749" i="2"/>
  <c r="AS749" i="2" s="1"/>
  <c r="AF733" i="2"/>
  <c r="AS733" i="2" s="1"/>
  <c r="AE705" i="2"/>
  <c r="AR705" i="2" s="1"/>
  <c r="AE722" i="2"/>
  <c r="AR722" i="2" s="1"/>
  <c r="AE591" i="2"/>
  <c r="AR591" i="2" s="1"/>
  <c r="AE654" i="2"/>
  <c r="AR654" i="2" s="1"/>
  <c r="AF512" i="2"/>
  <c r="AS512" i="2" s="1"/>
  <c r="AF448" i="2"/>
  <c r="AS448" i="2" s="1"/>
  <c r="AE532" i="2"/>
  <c r="AR532" i="2" s="1"/>
  <c r="AE504" i="2"/>
  <c r="AR504" i="2" s="1"/>
  <c r="AF385" i="2"/>
  <c r="AS385" i="2" s="1"/>
  <c r="AE400" i="2"/>
  <c r="AR400" i="2" s="1"/>
  <c r="AF100" i="2"/>
  <c r="AS100" i="2" s="1"/>
  <c r="AE298" i="2"/>
  <c r="AR298" i="2" s="1"/>
  <c r="AE221" i="2"/>
  <c r="AR221" i="2" s="1"/>
  <c r="AF233" i="2"/>
  <c r="AS233" i="2" s="1"/>
  <c r="AF402" i="2"/>
  <c r="AS402" i="2" s="1"/>
  <c r="AE410" i="2"/>
  <c r="AR410" i="2" s="1"/>
  <c r="AF445" i="2"/>
  <c r="AS445" i="2" s="1"/>
  <c r="AE375" i="2"/>
  <c r="AR375" i="2" s="1"/>
  <c r="AE437" i="2"/>
  <c r="AR437" i="2" s="1"/>
  <c r="AF475" i="2"/>
  <c r="AS475" i="2" s="1"/>
  <c r="AF553" i="2"/>
  <c r="AS553" i="2" s="1"/>
  <c r="AF264" i="2"/>
  <c r="AS264" i="2" s="1"/>
  <c r="AF289" i="2"/>
  <c r="AS289" i="2" s="1"/>
  <c r="AF325" i="2"/>
  <c r="AS325" i="2" s="1"/>
  <c r="AF400" i="2"/>
  <c r="AS400" i="2" s="1"/>
  <c r="AE475" i="2"/>
  <c r="AR475" i="2" s="1"/>
  <c r="AE519" i="2"/>
  <c r="AR519" i="2" s="1"/>
  <c r="AF558" i="2"/>
  <c r="AS558" i="2" s="1"/>
  <c r="AE588" i="2"/>
  <c r="AR588" i="2" s="1"/>
  <c r="AF556" i="2"/>
  <c r="AS556" i="2" s="1"/>
  <c r="AE697" i="2"/>
  <c r="AR697" i="2" s="1"/>
  <c r="AE800" i="2"/>
  <c r="AR800" i="2" s="1"/>
  <c r="AE719" i="2"/>
  <c r="AR719" i="2" s="1"/>
  <c r="AE584" i="2"/>
  <c r="AR584" i="2" s="1"/>
  <c r="AE798" i="2"/>
  <c r="AR798" i="2" s="1"/>
  <c r="AE469" i="2"/>
  <c r="AR469" i="2" s="1"/>
  <c r="AE381" i="2"/>
  <c r="AR381" i="2" s="1"/>
  <c r="AE724" i="2"/>
  <c r="AR724" i="2" s="1"/>
  <c r="AE684" i="2"/>
  <c r="AR684" i="2" s="1"/>
  <c r="AF19" i="2"/>
  <c r="AS19" i="2" s="1"/>
  <c r="AE239" i="2"/>
  <c r="AR239" i="2" s="1"/>
  <c r="AE557" i="2"/>
  <c r="AR557" i="2" s="1"/>
  <c r="AE723" i="2"/>
  <c r="AR723" i="2" s="1"/>
  <c r="AE34" i="2"/>
  <c r="AR34" i="2" s="1"/>
  <c r="AE116" i="2"/>
  <c r="AR116" i="2" s="1"/>
  <c r="AE227" i="2"/>
  <c r="AR227" i="2" s="1"/>
  <c r="AE214" i="2"/>
  <c r="AR214" i="2" s="1"/>
  <c r="AF83" i="2"/>
  <c r="AS83" i="2" s="1"/>
  <c r="AE24" i="2"/>
  <c r="AR24" i="2" s="1"/>
  <c r="AE13" i="2"/>
  <c r="AR13" i="2" s="1"/>
  <c r="AF805" i="2"/>
  <c r="AS805" i="2" s="1"/>
  <c r="AE8" i="2"/>
  <c r="AR8" i="2" s="1"/>
  <c r="AE797" i="2"/>
  <c r="AR797" i="2" s="1"/>
  <c r="AE781" i="2"/>
  <c r="AR781" i="2" s="1"/>
  <c r="AF761" i="2"/>
  <c r="AS761" i="2" s="1"/>
  <c r="AE74" i="2"/>
  <c r="AR74" i="2" s="1"/>
  <c r="AE60" i="2"/>
  <c r="AR60" i="2" s="1"/>
  <c r="AE817" i="2"/>
  <c r="AR817" i="2" s="1"/>
  <c r="AF771" i="2"/>
  <c r="AS771" i="2" s="1"/>
  <c r="AF755" i="2"/>
  <c r="AS755" i="2" s="1"/>
  <c r="AE742" i="2"/>
  <c r="AR742" i="2" s="1"/>
  <c r="AE726" i="2"/>
  <c r="AR726" i="2" s="1"/>
  <c r="AE607" i="2"/>
  <c r="AR607" i="2" s="1"/>
  <c r="AF678" i="2"/>
  <c r="AS678" i="2" s="1"/>
  <c r="AE578" i="2"/>
  <c r="AR578" i="2" s="1"/>
  <c r="AF577" i="2"/>
  <c r="AS577" i="2" s="1"/>
  <c r="AF561" i="2"/>
  <c r="AS561" i="2" s="1"/>
  <c r="AF520" i="2"/>
  <c r="AS520" i="2" s="1"/>
  <c r="AE485" i="2"/>
  <c r="AR485" i="2" s="1"/>
  <c r="AE464" i="2"/>
  <c r="AR464" i="2" s="1"/>
  <c r="AE424" i="2"/>
  <c r="AR424" i="2" s="1"/>
  <c r="AF393" i="2"/>
  <c r="AS393" i="2" s="1"/>
  <c r="AE488" i="2"/>
  <c r="AR488" i="2" s="1"/>
  <c r="AE448" i="2"/>
  <c r="AR448" i="2" s="1"/>
  <c r="AF438" i="2"/>
  <c r="AS438" i="2" s="1"/>
  <c r="AE333" i="2"/>
  <c r="AR333" i="2" s="1"/>
  <c r="AF379" i="2"/>
  <c r="AS379" i="2" s="1"/>
  <c r="AF341" i="2"/>
  <c r="AS341" i="2" s="1"/>
  <c r="AE374" i="2"/>
  <c r="AR374" i="2" s="1"/>
  <c r="AE286" i="2"/>
  <c r="AR286" i="2" s="1"/>
  <c r="AE290" i="2"/>
  <c r="AR290" i="2" s="1"/>
  <c r="AE311" i="2"/>
  <c r="AR311" i="2" s="1"/>
  <c r="AE285" i="2"/>
  <c r="AR285" i="2" s="1"/>
  <c r="AE273" i="2"/>
  <c r="AR273" i="2" s="1"/>
  <c r="AF261" i="2"/>
  <c r="AS261" i="2" s="1"/>
  <c r="AF252" i="2"/>
  <c r="AS252" i="2" s="1"/>
  <c r="AF240" i="2"/>
  <c r="AS240" i="2" s="1"/>
  <c r="AE160" i="2"/>
  <c r="AR160" i="2" s="1"/>
  <c r="AF181" i="2"/>
  <c r="AS181" i="2" s="1"/>
  <c r="AF208" i="2"/>
  <c r="AS208" i="2" s="1"/>
  <c r="AE118" i="2"/>
  <c r="AR118" i="2" s="1"/>
  <c r="AF291" i="2"/>
  <c r="AS291" i="2" s="1"/>
  <c r="AE338" i="2"/>
  <c r="AR338" i="2" s="1"/>
  <c r="AE15" i="2"/>
  <c r="AR15" i="2" s="1"/>
  <c r="AE124" i="2"/>
  <c r="AR124" i="2" s="1"/>
  <c r="AF21" i="2"/>
  <c r="AS21" i="2" s="1"/>
  <c r="AE75" i="2"/>
  <c r="AR75" i="2" s="1"/>
  <c r="AF156" i="2"/>
  <c r="AS156" i="2" s="1"/>
  <c r="AF185" i="2"/>
  <c r="AS185" i="2" s="1"/>
  <c r="AF249" i="2"/>
  <c r="AS249" i="2" s="1"/>
  <c r="AE358" i="2"/>
  <c r="AR358" i="2" s="1"/>
  <c r="AE624" i="2"/>
  <c r="AR624" i="2" s="1"/>
  <c r="AE363" i="2"/>
  <c r="AR363" i="2" s="1"/>
  <c r="AF507" i="2"/>
  <c r="AS507" i="2" s="1"/>
  <c r="AE551" i="2"/>
  <c r="AR551" i="2" s="1"/>
  <c r="AE614" i="2"/>
  <c r="AR614" i="2" s="1"/>
  <c r="AF253" i="2"/>
  <c r="AS253" i="2" s="1"/>
  <c r="AF272" i="2"/>
  <c r="AS272" i="2" s="1"/>
  <c r="AE432" i="2"/>
  <c r="AR432" i="2" s="1"/>
  <c r="AE499" i="2"/>
  <c r="AR499" i="2" s="1"/>
  <c r="AF707" i="2"/>
  <c r="AS707" i="2" s="1"/>
  <c r="AF711" i="2"/>
  <c r="AS711" i="2" s="1"/>
  <c r="AE376" i="2"/>
  <c r="AR376" i="2" s="1"/>
  <c r="AE426" i="2"/>
  <c r="AR426" i="2" s="1"/>
  <c r="AF594" i="2"/>
  <c r="AS594" i="2" s="1"/>
  <c r="AE596" i="2"/>
  <c r="AR596" i="2" s="1"/>
  <c r="AF722" i="2"/>
  <c r="AS722" i="2" s="1"/>
  <c r="AE712" i="2"/>
  <c r="AR712" i="2" s="1"/>
  <c r="AE420" i="2"/>
  <c r="AR420" i="2" s="1"/>
  <c r="AE482" i="2"/>
  <c r="AR482" i="2" s="1"/>
  <c r="AE573" i="2"/>
  <c r="AR573" i="2" s="1"/>
  <c r="AE744" i="2"/>
  <c r="AR744" i="2" s="1"/>
  <c r="AE767" i="2"/>
  <c r="AR767" i="2" s="1"/>
  <c r="AF217" i="2"/>
  <c r="AS217" i="2" s="1"/>
  <c r="AE819" i="2"/>
  <c r="AR819" i="2" s="1"/>
  <c r="AF344" i="2"/>
  <c r="AS344" i="2" s="1"/>
  <c r="AE735" i="2"/>
  <c r="AR735" i="2" s="1"/>
  <c r="AF229" i="2"/>
  <c r="AS229" i="2" s="1"/>
  <c r="AE411" i="2"/>
  <c r="AR411" i="2" s="1"/>
  <c r="AE589" i="2"/>
  <c r="AR589" i="2" s="1"/>
  <c r="AF80" i="2"/>
  <c r="AS80" i="2" s="1"/>
  <c r="AF800" i="2"/>
  <c r="AS800" i="2" s="1"/>
  <c r="AE593" i="2"/>
  <c r="AR593" i="2" s="1"/>
  <c r="AE756" i="2"/>
  <c r="AR756" i="2" s="1"/>
  <c r="AF198" i="2"/>
  <c r="AS198" i="2" s="1"/>
  <c r="AF183" i="2"/>
  <c r="AS183" i="2" s="1"/>
  <c r="AF111" i="2"/>
  <c r="AS111" i="2" s="1"/>
  <c r="AE86" i="2"/>
  <c r="AR86" i="2" s="1"/>
  <c r="AE222" i="2"/>
  <c r="AR222" i="2" s="1"/>
  <c r="AE98" i="2"/>
  <c r="AR98" i="2" s="1"/>
  <c r="AF89" i="2"/>
  <c r="AS89" i="2" s="1"/>
  <c r="AF184" i="2"/>
  <c r="AS184" i="2" s="1"/>
  <c r="AF162" i="2"/>
  <c r="AS162" i="2" s="1"/>
  <c r="AF765" i="2"/>
  <c r="AS765" i="2" s="1"/>
  <c r="AE58" i="2"/>
  <c r="AR58" i="2" s="1"/>
  <c r="AF44" i="2"/>
  <c r="AS44" i="2" s="1"/>
  <c r="AF34" i="2"/>
  <c r="AS34" i="2" s="1"/>
  <c r="AE758" i="2"/>
  <c r="AR758" i="2" s="1"/>
  <c r="AE595" i="2"/>
  <c r="AR595" i="2" s="1"/>
  <c r="AE663" i="2"/>
  <c r="AR663" i="2" s="1"/>
  <c r="AE647" i="2"/>
  <c r="AR647" i="2" s="1"/>
  <c r="AF581" i="2"/>
  <c r="AS581" i="2" s="1"/>
  <c r="AE602" i="2"/>
  <c r="AR602" i="2" s="1"/>
  <c r="AF587" i="2"/>
  <c r="AS587" i="2" s="1"/>
  <c r="AF571" i="2"/>
  <c r="AS571" i="2" s="1"/>
  <c r="AF555" i="2"/>
  <c r="AS555" i="2" s="1"/>
  <c r="AF510" i="2"/>
  <c r="AS510" i="2" s="1"/>
  <c r="AE562" i="2"/>
  <c r="AR562" i="2" s="1"/>
  <c r="AF506" i="2"/>
  <c r="AS506" i="2" s="1"/>
  <c r="AE622" i="2"/>
  <c r="AR622" i="2" s="1"/>
  <c r="AF528" i="2"/>
  <c r="AS528" i="2" s="1"/>
  <c r="AF488" i="2"/>
  <c r="AS488" i="2" s="1"/>
  <c r="AF552" i="2"/>
  <c r="AS552" i="2" s="1"/>
  <c r="AE472" i="2"/>
  <c r="AR472" i="2" s="1"/>
  <c r="AE397" i="2"/>
  <c r="AR397" i="2" s="1"/>
  <c r="AF446" i="2"/>
  <c r="AS446" i="2" s="1"/>
  <c r="AE408" i="2"/>
  <c r="AR408" i="2" s="1"/>
  <c r="AE349" i="2"/>
  <c r="AR349" i="2" s="1"/>
  <c r="AF369" i="2"/>
  <c r="AS369" i="2" s="1"/>
  <c r="AE316" i="2"/>
  <c r="AR316" i="2" s="1"/>
  <c r="AF274" i="2"/>
  <c r="AS274" i="2" s="1"/>
  <c r="AF236" i="2"/>
  <c r="AS236" i="2" s="1"/>
  <c r="AT236" i="2"/>
  <c r="AU237" i="2"/>
  <c r="AU241" i="2"/>
  <c r="AU242" i="2"/>
  <c r="AU244" i="2"/>
  <c r="AU246" i="2"/>
  <c r="AT248" i="2"/>
  <c r="AU258" i="2"/>
  <c r="AU259" i="2"/>
  <c r="AU262" i="2"/>
  <c r="AU263" i="2"/>
  <c r="AU266" i="2"/>
  <c r="AU267" i="2"/>
  <c r="AT269" i="2"/>
  <c r="AU273" i="2"/>
  <c r="AU274" i="2"/>
  <c r="AT278" i="2"/>
  <c r="AU284" i="2"/>
  <c r="AU295" i="2"/>
  <c r="AU296" i="2"/>
  <c r="AU297" i="2"/>
  <c r="AU299" i="2"/>
  <c r="AU300" i="2"/>
  <c r="AT301" i="2"/>
  <c r="AU303" i="2"/>
  <c r="AU305" i="2"/>
  <c r="AU306" i="2"/>
  <c r="AU307" i="2"/>
  <c r="AT308" i="2"/>
  <c r="AT315" i="2"/>
  <c r="AT316" i="2"/>
  <c r="AU319" i="2"/>
  <c r="AU320" i="2"/>
  <c r="AU322" i="2"/>
  <c r="AT328" i="2"/>
  <c r="AT234" i="2"/>
  <c r="AU236" i="2"/>
  <c r="AU239" i="2"/>
  <c r="AU243" i="2"/>
  <c r="AU247" i="2"/>
  <c r="AU248" i="2"/>
  <c r="AU249" i="2"/>
  <c r="AT250" i="2"/>
  <c r="AU251" i="2"/>
  <c r="AT252" i="2"/>
  <c r="AT254" i="2"/>
  <c r="AT255" i="2"/>
  <c r="AU256" i="2"/>
  <c r="AU264" i="2"/>
  <c r="AT265" i="2"/>
  <c r="AU269" i="2"/>
  <c r="AT271" i="2"/>
  <c r="AT276" i="2"/>
  <c r="AU277" i="2"/>
  <c r="AU278" i="2"/>
  <c r="AU279" i="2"/>
  <c r="AT280" i="2"/>
  <c r="AT286" i="2"/>
  <c r="AT292" i="2"/>
  <c r="AU304" i="2"/>
  <c r="AU308" i="2"/>
  <c r="AU313" i="2"/>
  <c r="AU314" i="2"/>
  <c r="AU315" i="2"/>
  <c r="AU316" i="2"/>
  <c r="AU317" i="2"/>
  <c r="AU318" i="2"/>
  <c r="AT321" i="2"/>
  <c r="AT324" i="2"/>
  <c r="AT327" i="2"/>
  <c r="AU328" i="2"/>
  <c r="AU334" i="2"/>
  <c r="AU335" i="2"/>
  <c r="AU336" i="2"/>
  <c r="AT337" i="2"/>
  <c r="AU341" i="2"/>
  <c r="AU234" i="2"/>
  <c r="AT238" i="2"/>
  <c r="AT240" i="2"/>
  <c r="AU250" i="2"/>
  <c r="AU252" i="2"/>
  <c r="AU254" i="2"/>
  <c r="AU255" i="2"/>
  <c r="AT257" i="2"/>
  <c r="AU260" i="2"/>
  <c r="AT261" i="2"/>
  <c r="AU265" i="2"/>
  <c r="AU271" i="2"/>
  <c r="AU275" i="2"/>
  <c r="AU276" i="2"/>
  <c r="AU280" i="2"/>
  <c r="AT282" i="2"/>
  <c r="AU283" i="2"/>
  <c r="AU285" i="2"/>
  <c r="AU286" i="2"/>
  <c r="AT288" i="2"/>
  <c r="AT290" i="2"/>
  <c r="AU292" i="2"/>
  <c r="AT293" i="2"/>
  <c r="AT311" i="2"/>
  <c r="AT312" i="2"/>
  <c r="AT323" i="2"/>
  <c r="AU324" i="2"/>
  <c r="AU327" i="2"/>
  <c r="AU233" i="2"/>
  <c r="AU235" i="2"/>
  <c r="AU238" i="2"/>
  <c r="AU240" i="2"/>
  <c r="AT242" i="2"/>
  <c r="AT244" i="2"/>
  <c r="AT245" i="2"/>
  <c r="AT246" i="2"/>
  <c r="AU257" i="2"/>
  <c r="AT259" i="2"/>
  <c r="AU261" i="2"/>
  <c r="AT263" i="2"/>
  <c r="AT267" i="2"/>
  <c r="AT274" i="2"/>
  <c r="AU281" i="2"/>
  <c r="AU282" i="2"/>
  <c r="AT284" i="2"/>
  <c r="AU288" i="2"/>
  <c r="AU290" i="2"/>
  <c r="AU293" i="2"/>
  <c r="AT295" i="2"/>
  <c r="AT296" i="2"/>
  <c r="AT297" i="2"/>
  <c r="AU298" i="2"/>
  <c r="AT299" i="2"/>
  <c r="AT300" i="2"/>
  <c r="AU302" i="2"/>
  <c r="AT303" i="2"/>
  <c r="AT305" i="2"/>
  <c r="AT307" i="2"/>
  <c r="AU309" i="2"/>
  <c r="AU310" i="2"/>
  <c r="AU311" i="2"/>
  <c r="AU312" i="2"/>
  <c r="AT319" i="2"/>
  <c r="AT320" i="2"/>
  <c r="AU323" i="2"/>
  <c r="AT331" i="2"/>
  <c r="AU333" i="2"/>
  <c r="AU342" i="2"/>
  <c r="AU343" i="2"/>
  <c r="AU331" i="2"/>
  <c r="AU332" i="2"/>
  <c r="AU337" i="2"/>
  <c r="AU338" i="2"/>
  <c r="AU339" i="2"/>
  <c r="AU346" i="2"/>
  <c r="AU347" i="2"/>
  <c r="AU348" i="2"/>
  <c r="AT349" i="2"/>
  <c r="AT366" i="2"/>
  <c r="AU372" i="2"/>
  <c r="AT373" i="2"/>
  <c r="AT377" i="2"/>
  <c r="AU381" i="2"/>
  <c r="AU383" i="2"/>
  <c r="AU385" i="2"/>
  <c r="AU388" i="2"/>
  <c r="AU389" i="2"/>
  <c r="AU394" i="2"/>
  <c r="AT395" i="2"/>
  <c r="AU396" i="2"/>
  <c r="AU397" i="2"/>
  <c r="AU402" i="2"/>
  <c r="AT403" i="2"/>
  <c r="AU404" i="2"/>
  <c r="AU405" i="2"/>
  <c r="AT409" i="2"/>
  <c r="AU411" i="2"/>
  <c r="AU424" i="2"/>
  <c r="AU427" i="2"/>
  <c r="AU429" i="2"/>
  <c r="AU431" i="2"/>
  <c r="AU433" i="2"/>
  <c r="AU437" i="2"/>
  <c r="AT448" i="2"/>
  <c r="AU450" i="2"/>
  <c r="AT452" i="2"/>
  <c r="AU454" i="2"/>
  <c r="AU344" i="2"/>
  <c r="AT345" i="2"/>
  <c r="AU349" i="2"/>
  <c r="AT357" i="2"/>
  <c r="AU360" i="2"/>
  <c r="AT361" i="2"/>
  <c r="AU366" i="2"/>
  <c r="AU368" i="2"/>
  <c r="AT369" i="2"/>
  <c r="AU370" i="2"/>
  <c r="AU373" i="2"/>
  <c r="AU377" i="2"/>
  <c r="AT393" i="2"/>
  <c r="AU395" i="2"/>
  <c r="AT401" i="2"/>
  <c r="AU403" i="2"/>
  <c r="AU408" i="2"/>
  <c r="AU409" i="2"/>
  <c r="AT413" i="2"/>
  <c r="AU420" i="2"/>
  <c r="AT421" i="2"/>
  <c r="AT436" i="2"/>
  <c r="AT438" i="2"/>
  <c r="AU441" i="2"/>
  <c r="AT442" i="2"/>
  <c r="AU445" i="2"/>
  <c r="AT446" i="2"/>
  <c r="AU447" i="2"/>
  <c r="AU448" i="2"/>
  <c r="AU452" i="2"/>
  <c r="AT341" i="2"/>
  <c r="AU345" i="2"/>
  <c r="AU352" i="2"/>
  <c r="AT353" i="2"/>
  <c r="AU354" i="2"/>
  <c r="AU355" i="2"/>
  <c r="AU356" i="2"/>
  <c r="AU357" i="2"/>
  <c r="AT358" i="2"/>
  <c r="AU361" i="2"/>
  <c r="AT365" i="2"/>
  <c r="AU369" i="2"/>
  <c r="AU375" i="2"/>
  <c r="AT379" i="2"/>
  <c r="AU386" i="2"/>
  <c r="AT387" i="2"/>
  <c r="AU390" i="2"/>
  <c r="AT391" i="2"/>
  <c r="AU392" i="2"/>
  <c r="AU393" i="2"/>
  <c r="AU398" i="2"/>
  <c r="AT399" i="2"/>
  <c r="AU400" i="2"/>
  <c r="AU401" i="2"/>
  <c r="AT407" i="2"/>
  <c r="AU413" i="2"/>
  <c r="AT415" i="2"/>
  <c r="AT417" i="2"/>
  <c r="AU418" i="2"/>
  <c r="AT419" i="2"/>
  <c r="AU421" i="2"/>
  <c r="AT423" i="2"/>
  <c r="AT425" i="2"/>
  <c r="AU435" i="2"/>
  <c r="AU436" i="2"/>
  <c r="AU438" i="2"/>
  <c r="AT440" i="2"/>
  <c r="AU442" i="2"/>
  <c r="AT444" i="2"/>
  <c r="AU446" i="2"/>
  <c r="AU453" i="2"/>
  <c r="AT333" i="2"/>
  <c r="AU340" i="2"/>
  <c r="AU350" i="2"/>
  <c r="AU351" i="2"/>
  <c r="AU353" i="2"/>
  <c r="AU363" i="2"/>
  <c r="AU364" i="2"/>
  <c r="AU365" i="2"/>
  <c r="AU367" i="2"/>
  <c r="AT374" i="2"/>
  <c r="AU379" i="2"/>
  <c r="AT381" i="2"/>
  <c r="AT383" i="2"/>
  <c r="AU384" i="2"/>
  <c r="AT385" i="2"/>
  <c r="AU387" i="2"/>
  <c r="AT389" i="2"/>
  <c r="AU391" i="2"/>
  <c r="AT397" i="2"/>
  <c r="AU399" i="2"/>
  <c r="AT405" i="2"/>
  <c r="AU407" i="2"/>
  <c r="AU410" i="2"/>
  <c r="AT411" i="2"/>
  <c r="AU415" i="2"/>
  <c r="AU417" i="2"/>
  <c r="AU419" i="2"/>
  <c r="AU422" i="2"/>
  <c r="AU423" i="2"/>
  <c r="AU425" i="2"/>
  <c r="AU426" i="2"/>
  <c r="AT427" i="2"/>
  <c r="AT429" i="2"/>
  <c r="AT430" i="2"/>
  <c r="AT431" i="2"/>
  <c r="AT433" i="2"/>
  <c r="AU439" i="2"/>
  <c r="AU440" i="2"/>
  <c r="AU443" i="2"/>
  <c r="AU444" i="2"/>
  <c r="AU449" i="2"/>
  <c r="AT450" i="2"/>
  <c r="AT454" i="2"/>
  <c r="AU456" i="2"/>
  <c r="AT458" i="2"/>
  <c r="AT460" i="2"/>
  <c r="AU461" i="2"/>
  <c r="AT462" i="2"/>
  <c r="AU465" i="2"/>
  <c r="AU466" i="2"/>
  <c r="AU468" i="2"/>
  <c r="AT470" i="2"/>
  <c r="AU471" i="2"/>
  <c r="AT472" i="2"/>
  <c r="AU478" i="2"/>
  <c r="AT480" i="2"/>
  <c r="AU486" i="2"/>
  <c r="AT488" i="2"/>
  <c r="AU457" i="2"/>
  <c r="AU458" i="2"/>
  <c r="AU460" i="2"/>
  <c r="AU462" i="2"/>
  <c r="AU467" i="2"/>
  <c r="AU470" i="2"/>
  <c r="AU472" i="2"/>
  <c r="AT474" i="2"/>
  <c r="AU479" i="2"/>
  <c r="AU480" i="2"/>
  <c r="AU481" i="2"/>
  <c r="AT482" i="2"/>
  <c r="AU487" i="2"/>
  <c r="AU488" i="2"/>
  <c r="AU489" i="2"/>
  <c r="AT490" i="2"/>
  <c r="AU495" i="2"/>
  <c r="AU496" i="2"/>
  <c r="AU497" i="2"/>
  <c r="AT498" i="2"/>
  <c r="AU503" i="2"/>
  <c r="AU504" i="2"/>
  <c r="AU505" i="2"/>
  <c r="AT506" i="2"/>
  <c r="AU511" i="2"/>
  <c r="AU512" i="2"/>
  <c r="AU513" i="2"/>
  <c r="AT514" i="2"/>
  <c r="AU520" i="2"/>
  <c r="AT522" i="2"/>
  <c r="AU526" i="2"/>
  <c r="AU528" i="2"/>
  <c r="AU530" i="2"/>
  <c r="AU535" i="2"/>
  <c r="AU538" i="2"/>
  <c r="AU548" i="2"/>
  <c r="AU550" i="2"/>
  <c r="AU552" i="2"/>
  <c r="AT559" i="2"/>
  <c r="AU561" i="2"/>
  <c r="AT567" i="2"/>
  <c r="AU569" i="2"/>
  <c r="AT575" i="2"/>
  <c r="AU577" i="2"/>
  <c r="AT583" i="2"/>
  <c r="AU459" i="2"/>
  <c r="AT464" i="2"/>
  <c r="AT473" i="2"/>
  <c r="AU474" i="2"/>
  <c r="AT476" i="2"/>
  <c r="AU482" i="2"/>
  <c r="AT484" i="2"/>
  <c r="AU490" i="2"/>
  <c r="AT492" i="2"/>
  <c r="AT456" i="2"/>
  <c r="AU463" i="2"/>
  <c r="AU464" i="2"/>
  <c r="AT466" i="2"/>
  <c r="AT468" i="2"/>
  <c r="AU473" i="2"/>
  <c r="AU475" i="2"/>
  <c r="AU476" i="2"/>
  <c r="AU477" i="2"/>
  <c r="AT478" i="2"/>
  <c r="AU483" i="2"/>
  <c r="AU484" i="2"/>
  <c r="AU485" i="2"/>
  <c r="AT486" i="2"/>
  <c r="AU491" i="2"/>
  <c r="AU492" i="2"/>
  <c r="AU493" i="2"/>
  <c r="AT494" i="2"/>
  <c r="AU499" i="2"/>
  <c r="AU500" i="2"/>
  <c r="AU501" i="2"/>
  <c r="AT502" i="2"/>
  <c r="AU507" i="2"/>
  <c r="AU508" i="2"/>
  <c r="AU509" i="2"/>
  <c r="AT510" i="2"/>
  <c r="AU515" i="2"/>
  <c r="AU516" i="2"/>
  <c r="AU518" i="2"/>
  <c r="AT524" i="2"/>
  <c r="AU531" i="2"/>
  <c r="AU532" i="2"/>
  <c r="AT534" i="2"/>
  <c r="AT536" i="2"/>
  <c r="AU540" i="2"/>
  <c r="AT542" i="2"/>
  <c r="AT544" i="2"/>
  <c r="AU554" i="2"/>
  <c r="AT555" i="2"/>
  <c r="AU557" i="2"/>
  <c r="AT563" i="2"/>
  <c r="AU565" i="2"/>
  <c r="AT571" i="2"/>
  <c r="AU573" i="2"/>
  <c r="AT579" i="2"/>
  <c r="AU581" i="2"/>
  <c r="AU494" i="2"/>
  <c r="AU498" i="2"/>
  <c r="AU502" i="2"/>
  <c r="AU506" i="2"/>
  <c r="AU510" i="2"/>
  <c r="AU514" i="2"/>
  <c r="AU517" i="2"/>
  <c r="AT538" i="2"/>
  <c r="AT540" i="2"/>
  <c r="AT550" i="2"/>
  <c r="AU559" i="2"/>
  <c r="AU560" i="2"/>
  <c r="AT561" i="2"/>
  <c r="AU566" i="2"/>
  <c r="AU575" i="2"/>
  <c r="AU576" i="2"/>
  <c r="AT577" i="2"/>
  <c r="AU582" i="2"/>
  <c r="AU584" i="2"/>
  <c r="AT585" i="2"/>
  <c r="AU586" i="2"/>
  <c r="AU587" i="2"/>
  <c r="AT591" i="2"/>
  <c r="AT593" i="2"/>
  <c r="AU594" i="2"/>
  <c r="AU595" i="2"/>
  <c r="AT601" i="2"/>
  <c r="AU603" i="2"/>
  <c r="AT605" i="2"/>
  <c r="AU609" i="2"/>
  <c r="AU611" i="2"/>
  <c r="AU613" i="2"/>
  <c r="AU618" i="2"/>
  <c r="AU621" i="2"/>
  <c r="AU631" i="2"/>
  <c r="AU633" i="2"/>
  <c r="AU635" i="2"/>
  <c r="AU637" i="2"/>
  <c r="AU638" i="2"/>
  <c r="AU639" i="2"/>
  <c r="AT640" i="2"/>
  <c r="AU645" i="2"/>
  <c r="AU646" i="2"/>
  <c r="AU647" i="2"/>
  <c r="AT648" i="2"/>
  <c r="AU653" i="2"/>
  <c r="AU654" i="2"/>
  <c r="AU655" i="2"/>
  <c r="AT656" i="2"/>
  <c r="AU661" i="2"/>
  <c r="AU662" i="2"/>
  <c r="AU663" i="2"/>
  <c r="AT664" i="2"/>
  <c r="AU519" i="2"/>
  <c r="AU522" i="2"/>
  <c r="AU524" i="2"/>
  <c r="AT528" i="2"/>
  <c r="AU534" i="2"/>
  <c r="AU544" i="2"/>
  <c r="AT549" i="2"/>
  <c r="AT552" i="2"/>
  <c r="AU563" i="2"/>
  <c r="AU564" i="2"/>
  <c r="AT565" i="2"/>
  <c r="AU570" i="2"/>
  <c r="AU579" i="2"/>
  <c r="AU580" i="2"/>
  <c r="AT581" i="2"/>
  <c r="AU585" i="2"/>
  <c r="AU590" i="2"/>
  <c r="AU591" i="2"/>
  <c r="AU593" i="2"/>
  <c r="AT599" i="2"/>
  <c r="AU601" i="2"/>
  <c r="AU602" i="2"/>
  <c r="AU605" i="2"/>
  <c r="AT615" i="2"/>
  <c r="AT623" i="2"/>
  <c r="AU629" i="2"/>
  <c r="AU640" i="2"/>
  <c r="AT642" i="2"/>
  <c r="AU648" i="2"/>
  <c r="AT650" i="2"/>
  <c r="AU656" i="2"/>
  <c r="AT658" i="2"/>
  <c r="AU664" i="2"/>
  <c r="AT666" i="2"/>
  <c r="AU672" i="2"/>
  <c r="AT674" i="2"/>
  <c r="AT678" i="2"/>
  <c r="AU679" i="2"/>
  <c r="AT680" i="2"/>
  <c r="AT682" i="2"/>
  <c r="AU686" i="2"/>
  <c r="AU687" i="2"/>
  <c r="AT688" i="2"/>
  <c r="AU689" i="2"/>
  <c r="AU690" i="2"/>
  <c r="AT692" i="2"/>
  <c r="AT694" i="2"/>
  <c r="AU695" i="2"/>
  <c r="AT696" i="2"/>
  <c r="AU699" i="2"/>
  <c r="AU700" i="2"/>
  <c r="AU702" i="2"/>
  <c r="AT704" i="2"/>
  <c r="AU706" i="2"/>
  <c r="AU708" i="2"/>
  <c r="AU710" i="2"/>
  <c r="AU712" i="2"/>
  <c r="AU714" i="2"/>
  <c r="AU719" i="2"/>
  <c r="AT721" i="2"/>
  <c r="AU727" i="2"/>
  <c r="AT729" i="2"/>
  <c r="AU735" i="2"/>
  <c r="AT737" i="2"/>
  <c r="AU743" i="2"/>
  <c r="AT745" i="2"/>
  <c r="AU751" i="2"/>
  <c r="AT753" i="2"/>
  <c r="AU759" i="2"/>
  <c r="AT761" i="2"/>
  <c r="AU767" i="2"/>
  <c r="AT769" i="2"/>
  <c r="AU775" i="2"/>
  <c r="AU783" i="2"/>
  <c r="AT496" i="2"/>
  <c r="AT500" i="2"/>
  <c r="AT504" i="2"/>
  <c r="AT508" i="2"/>
  <c r="AT512" i="2"/>
  <c r="AT516" i="2"/>
  <c r="AT530" i="2"/>
  <c r="AT532" i="2"/>
  <c r="AU533" i="2"/>
  <c r="AU536" i="2"/>
  <c r="AU546" i="2"/>
  <c r="AU558" i="2"/>
  <c r="AU567" i="2"/>
  <c r="AU568" i="2"/>
  <c r="AT569" i="2"/>
  <c r="AU574" i="2"/>
  <c r="AU583" i="2"/>
  <c r="AU588" i="2"/>
  <c r="AT589" i="2"/>
  <c r="AU596" i="2"/>
  <c r="AT597" i="2"/>
  <c r="AU598" i="2"/>
  <c r="AU599" i="2"/>
  <c r="AT607" i="2"/>
  <c r="AU615" i="2"/>
  <c r="AT617" i="2"/>
  <c r="AT619" i="2"/>
  <c r="AU620" i="2"/>
  <c r="AU622" i="2"/>
  <c r="AU623" i="2"/>
  <c r="AT625" i="2"/>
  <c r="AT627" i="2"/>
  <c r="AT628" i="2"/>
  <c r="AT636" i="2"/>
  <c r="AU641" i="2"/>
  <c r="AU642" i="2"/>
  <c r="AU643" i="2"/>
  <c r="AT644" i="2"/>
  <c r="AU649" i="2"/>
  <c r="AU650" i="2"/>
  <c r="AU651" i="2"/>
  <c r="AT652" i="2"/>
  <c r="AU657" i="2"/>
  <c r="AU658" i="2"/>
  <c r="AU659" i="2"/>
  <c r="AT660" i="2"/>
  <c r="AU665" i="2"/>
  <c r="AT518" i="2"/>
  <c r="AT520" i="2"/>
  <c r="AT526" i="2"/>
  <c r="AU529" i="2"/>
  <c r="AU542" i="2"/>
  <c r="AT548" i="2"/>
  <c r="AU555" i="2"/>
  <c r="AU556" i="2"/>
  <c r="AT557" i="2"/>
  <c r="AU562" i="2"/>
  <c r="AU571" i="2"/>
  <c r="AU572" i="2"/>
  <c r="AT573" i="2"/>
  <c r="AU578" i="2"/>
  <c r="AT587" i="2"/>
  <c r="AU589" i="2"/>
  <c r="AT595" i="2"/>
  <c r="AU597" i="2"/>
  <c r="AT603" i="2"/>
  <c r="AU604" i="2"/>
  <c r="AU606" i="2"/>
  <c r="AU607" i="2"/>
  <c r="AT609" i="2"/>
  <c r="AT611" i="2"/>
  <c r="AT613" i="2"/>
  <c r="AU616" i="2"/>
  <c r="AU617" i="2"/>
  <c r="AU619" i="2"/>
  <c r="AT621" i="2"/>
  <c r="AU625" i="2"/>
  <c r="AU627" i="2"/>
  <c r="AT631" i="2"/>
  <c r="AT633" i="2"/>
  <c r="AT635" i="2"/>
  <c r="AU636" i="2"/>
  <c r="AT638" i="2"/>
  <c r="AU644" i="2"/>
  <c r="AT646" i="2"/>
  <c r="AU652" i="2"/>
  <c r="AT654" i="2"/>
  <c r="AU660" i="2"/>
  <c r="AT662" i="2"/>
  <c r="AU668" i="2"/>
  <c r="AT670" i="2"/>
  <c r="AU676" i="2"/>
  <c r="AU684" i="2"/>
  <c r="AT698" i="2"/>
  <c r="AT717" i="2"/>
  <c r="AU723" i="2"/>
  <c r="AT725" i="2"/>
  <c r="AU731" i="2"/>
  <c r="AT733" i="2"/>
  <c r="AU739" i="2"/>
  <c r="AT741" i="2"/>
  <c r="AU747" i="2"/>
  <c r="AT749" i="2"/>
  <c r="AU755" i="2"/>
  <c r="AT757" i="2"/>
  <c r="AU763" i="2"/>
  <c r="AT765" i="2"/>
  <c r="AU771" i="2"/>
  <c r="AT773" i="2"/>
  <c r="AT777" i="2"/>
  <c r="AU778" i="2"/>
  <c r="AT779" i="2"/>
  <c r="AT781" i="2"/>
  <c r="AU785" i="2"/>
  <c r="AU786" i="2"/>
  <c r="AT787" i="2"/>
  <c r="AT668" i="2"/>
  <c r="AU669" i="2"/>
  <c r="AU674" i="2"/>
  <c r="AU680" i="2"/>
  <c r="AT684" i="2"/>
  <c r="AT686" i="2"/>
  <c r="AU696" i="2"/>
  <c r="AU698" i="2"/>
  <c r="AT702" i="2"/>
  <c r="AU716" i="2"/>
  <c r="AU721" i="2"/>
  <c r="AU726" i="2"/>
  <c r="AT731" i="2"/>
  <c r="AU732" i="2"/>
  <c r="AU737" i="2"/>
  <c r="AU742" i="2"/>
  <c r="AT747" i="2"/>
  <c r="AU748" i="2"/>
  <c r="AU753" i="2"/>
  <c r="AU758" i="2"/>
  <c r="AT763" i="2"/>
  <c r="AU764" i="2"/>
  <c r="AU769" i="2"/>
  <c r="AU774" i="2"/>
  <c r="AU777" i="2"/>
  <c r="AU780" i="2"/>
  <c r="AT789" i="2"/>
  <c r="AT793" i="2"/>
  <c r="AU797" i="2"/>
  <c r="AT799" i="2"/>
  <c r="AT801" i="2"/>
  <c r="AU802" i="2"/>
  <c r="AT803" i="2"/>
  <c r="AU806" i="2"/>
  <c r="AU807" i="2"/>
  <c r="AU809" i="2"/>
  <c r="AT811" i="2"/>
  <c r="AU815" i="2"/>
  <c r="AU817" i="2"/>
  <c r="AU819" i="2"/>
  <c r="AU821" i="2"/>
  <c r="AT6" i="2"/>
  <c r="AU7" i="2"/>
  <c r="AU9" i="2"/>
  <c r="AT12" i="2"/>
  <c r="AU14" i="2"/>
  <c r="AU17" i="2"/>
  <c r="AT18" i="2"/>
  <c r="AU19" i="2"/>
  <c r="AT20" i="2"/>
  <c r="AU22" i="2"/>
  <c r="AU30" i="2"/>
  <c r="AT32" i="2"/>
  <c r="AU34" i="2"/>
  <c r="AU41" i="2"/>
  <c r="AU42" i="2"/>
  <c r="AU43" i="2"/>
  <c r="AT44" i="2"/>
  <c r="AU667" i="2"/>
  <c r="AT672" i="2"/>
  <c r="AU673" i="2"/>
  <c r="AU683" i="2"/>
  <c r="AU692" i="2"/>
  <c r="AT710" i="2"/>
  <c r="AT719" i="2"/>
  <c r="AU720" i="2"/>
  <c r="AU725" i="2"/>
  <c r="AU730" i="2"/>
  <c r="AT735" i="2"/>
  <c r="AU736" i="2"/>
  <c r="AU741" i="2"/>
  <c r="AU746" i="2"/>
  <c r="AT751" i="2"/>
  <c r="AU752" i="2"/>
  <c r="AU757" i="2"/>
  <c r="AU762" i="2"/>
  <c r="AT767" i="2"/>
  <c r="AU768" i="2"/>
  <c r="AU773" i="2"/>
  <c r="AU779" i="2"/>
  <c r="AT783" i="2"/>
  <c r="AT785" i="2"/>
  <c r="AU788" i="2"/>
  <c r="AU789" i="2"/>
  <c r="AU790" i="2"/>
  <c r="AT791" i="2"/>
  <c r="AU793" i="2"/>
  <c r="AT795" i="2"/>
  <c r="AU799" i="2"/>
  <c r="AU801" i="2"/>
  <c r="AU803" i="2"/>
  <c r="AU808" i="2"/>
  <c r="AU811" i="2"/>
  <c r="AU6" i="2"/>
  <c r="AT10" i="2"/>
  <c r="AU11" i="2"/>
  <c r="AU12" i="2"/>
  <c r="AT13" i="2"/>
  <c r="AU20" i="2"/>
  <c r="AU27" i="2"/>
  <c r="AU31" i="2"/>
  <c r="AU32" i="2"/>
  <c r="AU37" i="2"/>
  <c r="AT38" i="2"/>
  <c r="AU39" i="2"/>
  <c r="AT40" i="2"/>
  <c r="AU44" i="2"/>
  <c r="AT46" i="2"/>
  <c r="AU52" i="2"/>
  <c r="AU54" i="2"/>
  <c r="AU56" i="2"/>
  <c r="AU62" i="2"/>
  <c r="AT63" i="2"/>
  <c r="AU64" i="2"/>
  <c r="AU65" i="2"/>
  <c r="AU68" i="2"/>
  <c r="AU69" i="2"/>
  <c r="AT71" i="2"/>
  <c r="AT73" i="2"/>
  <c r="AT74" i="2"/>
  <c r="AT75" i="2"/>
  <c r="AT77" i="2"/>
  <c r="AT79" i="2"/>
  <c r="AU84" i="2"/>
  <c r="AU85" i="2"/>
  <c r="AU86" i="2"/>
  <c r="AT87" i="2"/>
  <c r="AU92" i="2"/>
  <c r="AU93" i="2"/>
  <c r="AU95" i="2"/>
  <c r="AU98" i="2"/>
  <c r="AT99" i="2"/>
  <c r="AU671" i="2"/>
  <c r="AT676" i="2"/>
  <c r="AU682" i="2"/>
  <c r="AU688" i="2"/>
  <c r="AT690" i="2"/>
  <c r="AT700" i="2"/>
  <c r="AU701" i="2"/>
  <c r="AU703" i="2"/>
  <c r="AU704" i="2"/>
  <c r="AT706" i="2"/>
  <c r="AT712" i="2"/>
  <c r="AU718" i="2"/>
  <c r="AT723" i="2"/>
  <c r="AU724" i="2"/>
  <c r="AU729" i="2"/>
  <c r="AU734" i="2"/>
  <c r="AT739" i="2"/>
  <c r="AU740" i="2"/>
  <c r="AU745" i="2"/>
  <c r="AU750" i="2"/>
  <c r="AT755" i="2"/>
  <c r="AU756" i="2"/>
  <c r="AU761" i="2"/>
  <c r="AU766" i="2"/>
  <c r="AT771" i="2"/>
  <c r="AU772" i="2"/>
  <c r="AU782" i="2"/>
  <c r="AU791" i="2"/>
  <c r="AU795" i="2"/>
  <c r="AT805" i="2"/>
  <c r="AT813" i="2"/>
  <c r="AT8" i="2"/>
  <c r="AU10" i="2"/>
  <c r="AU13" i="2"/>
  <c r="AT24" i="2"/>
  <c r="AT26" i="2"/>
  <c r="AT28" i="2"/>
  <c r="AT36" i="2"/>
  <c r="AU38" i="2"/>
  <c r="AU40" i="2"/>
  <c r="AU45" i="2"/>
  <c r="AU46" i="2"/>
  <c r="AU666" i="2"/>
  <c r="AU670" i="2"/>
  <c r="AU675" i="2"/>
  <c r="AU678" i="2"/>
  <c r="AU681" i="2"/>
  <c r="AU694" i="2"/>
  <c r="AU705" i="2"/>
  <c r="AT708" i="2"/>
  <c r="AT711" i="2"/>
  <c r="AT714" i="2"/>
  <c r="AU717" i="2"/>
  <c r="AU722" i="2"/>
  <c r="AT727" i="2"/>
  <c r="AU728" i="2"/>
  <c r="AU733" i="2"/>
  <c r="AU738" i="2"/>
  <c r="AT743" i="2"/>
  <c r="AU744" i="2"/>
  <c r="AU749" i="2"/>
  <c r="AU754" i="2"/>
  <c r="AT759" i="2"/>
  <c r="AU760" i="2"/>
  <c r="AU765" i="2"/>
  <c r="AU770" i="2"/>
  <c r="AT775" i="2"/>
  <c r="AU781" i="2"/>
  <c r="AU787" i="2"/>
  <c r="AT797" i="2"/>
  <c r="AU804" i="2"/>
  <c r="AU805" i="2"/>
  <c r="AT807" i="2"/>
  <c r="AT809" i="2"/>
  <c r="AU813" i="2"/>
  <c r="AT815" i="2"/>
  <c r="AT817" i="2"/>
  <c r="AU818" i="2"/>
  <c r="AT819" i="2"/>
  <c r="AT821" i="2"/>
  <c r="AU8" i="2"/>
  <c r="AT9" i="2"/>
  <c r="AT14" i="2"/>
  <c r="AU16" i="2"/>
  <c r="AT17" i="2"/>
  <c r="AT19" i="2"/>
  <c r="AU21" i="2"/>
  <c r="AT22" i="2"/>
  <c r="AU23" i="2"/>
  <c r="AU24" i="2"/>
  <c r="AU26" i="2"/>
  <c r="AU28" i="2"/>
  <c r="AT30" i="2"/>
  <c r="AU33" i="2"/>
  <c r="AT34" i="2"/>
  <c r="AU35" i="2"/>
  <c r="AU36" i="2"/>
  <c r="AT42" i="2"/>
  <c r="AU48" i="2"/>
  <c r="AT50" i="2"/>
  <c r="AU58" i="2"/>
  <c r="AT59" i="2"/>
  <c r="AU60" i="2"/>
  <c r="AU61" i="2"/>
  <c r="AU66" i="2"/>
  <c r="AU67" i="2"/>
  <c r="AU80" i="2"/>
  <c r="AU81" i="2"/>
  <c r="AU82" i="2"/>
  <c r="AT83" i="2"/>
  <c r="AU88" i="2"/>
  <c r="AU89" i="2"/>
  <c r="AU90" i="2"/>
  <c r="AT91" i="2"/>
  <c r="AU97" i="2"/>
  <c r="AU100" i="2"/>
  <c r="AU101" i="2"/>
  <c r="AU103" i="2"/>
  <c r="AU105" i="2"/>
  <c r="AU50" i="2"/>
  <c r="AT54" i="2"/>
  <c r="AT58" i="2"/>
  <c r="AU71" i="2"/>
  <c r="AT95" i="2"/>
  <c r="AT97" i="2"/>
  <c r="AU99" i="2"/>
  <c r="AU107" i="2"/>
  <c r="AU109" i="2"/>
  <c r="AT111" i="2"/>
  <c r="AU117" i="2"/>
  <c r="AU118" i="2"/>
  <c r="AU119" i="2"/>
  <c r="AT151" i="2"/>
  <c r="AT157" i="2"/>
  <c r="AU159" i="2"/>
  <c r="AT161" i="2"/>
  <c r="AU163" i="2"/>
  <c r="AT174" i="2"/>
  <c r="AU178" i="2"/>
  <c r="AU180" i="2"/>
  <c r="AU191" i="2"/>
  <c r="AU194" i="2"/>
  <c r="AU205" i="2"/>
  <c r="AU207" i="2"/>
  <c r="AU209" i="2"/>
  <c r="AU212" i="2"/>
  <c r="AU214" i="2"/>
  <c r="AT222" i="2"/>
  <c r="AU224" i="2"/>
  <c r="AT48" i="2"/>
  <c r="AU49" i="2"/>
  <c r="AT56" i="2"/>
  <c r="AT67" i="2"/>
  <c r="AT69" i="2"/>
  <c r="AU73" i="2"/>
  <c r="AU75" i="2"/>
  <c r="AU79" i="2"/>
  <c r="AU83" i="2"/>
  <c r="AU87" i="2"/>
  <c r="AU91" i="2"/>
  <c r="AU94" i="2"/>
  <c r="AT105" i="2"/>
  <c r="AU110" i="2"/>
  <c r="AU111" i="2"/>
  <c r="AU112" i="2"/>
  <c r="AT113" i="2"/>
  <c r="AT121" i="2"/>
  <c r="AT123" i="2"/>
  <c r="AT125" i="2"/>
  <c r="AT126" i="2"/>
  <c r="AT129" i="2"/>
  <c r="AT130" i="2"/>
  <c r="AT133" i="2"/>
  <c r="AT134" i="2"/>
  <c r="AT137" i="2"/>
  <c r="AT138" i="2"/>
  <c r="AT141" i="2"/>
  <c r="AT142" i="2"/>
  <c r="AT145" i="2"/>
  <c r="AT146" i="2"/>
  <c r="AT150" i="2"/>
  <c r="AU151" i="2"/>
  <c r="AU152" i="2"/>
  <c r="AT153" i="2"/>
  <c r="AU157" i="2"/>
  <c r="AU158" i="2"/>
  <c r="AU161" i="2"/>
  <c r="AT170" i="2"/>
  <c r="AT171" i="2"/>
  <c r="AT172" i="2"/>
  <c r="AU173" i="2"/>
  <c r="AU174" i="2"/>
  <c r="AU175" i="2"/>
  <c r="AU176" i="2"/>
  <c r="AU190" i="2"/>
  <c r="AT198" i="2"/>
  <c r="AT202" i="2"/>
  <c r="AT219" i="2"/>
  <c r="AU222" i="2"/>
  <c r="AT227" i="2"/>
  <c r="AT230" i="2"/>
  <c r="AU127" i="2"/>
  <c r="AU130" i="2"/>
  <c r="AU132" i="2"/>
  <c r="AU134" i="2"/>
  <c r="AU136" i="2"/>
  <c r="AU138" i="2"/>
  <c r="AU139" i="2"/>
  <c r="AU141" i="2"/>
  <c r="AU143" i="2"/>
  <c r="AU145" i="2"/>
  <c r="AT149" i="2"/>
  <c r="AU150" i="2"/>
  <c r="AT166" i="2"/>
  <c r="AT167" i="2"/>
  <c r="AU169" i="2"/>
  <c r="AU171" i="2"/>
  <c r="AT182" i="2"/>
  <c r="AT184" i="2"/>
  <c r="AT186" i="2"/>
  <c r="AT188" i="2"/>
  <c r="AU192" i="2"/>
  <c r="AT196" i="2"/>
  <c r="AU198" i="2"/>
  <c r="AU202" i="2"/>
  <c r="AU219" i="2"/>
  <c r="AU221" i="2"/>
  <c r="AT226" i="2"/>
  <c r="AU227" i="2"/>
  <c r="AU230" i="2"/>
  <c r="AU232" i="2"/>
  <c r="AU47" i="2"/>
  <c r="AT52" i="2"/>
  <c r="AT55" i="2"/>
  <c r="AU59" i="2"/>
  <c r="AT61" i="2"/>
  <c r="AU63" i="2"/>
  <c r="AT65" i="2"/>
  <c r="AT101" i="2"/>
  <c r="AU113" i="2"/>
  <c r="AT115" i="2"/>
  <c r="AU121" i="2"/>
  <c r="AU123" i="2"/>
  <c r="AU124" i="2"/>
  <c r="AU125" i="2"/>
  <c r="AU126" i="2"/>
  <c r="AU128" i="2"/>
  <c r="AU129" i="2"/>
  <c r="AU131" i="2"/>
  <c r="AU133" i="2"/>
  <c r="AU135" i="2"/>
  <c r="AU137" i="2"/>
  <c r="AU140" i="2"/>
  <c r="AU142" i="2"/>
  <c r="AU144" i="2"/>
  <c r="AU146" i="2"/>
  <c r="AU153" i="2"/>
  <c r="AT168" i="2"/>
  <c r="AU170" i="2"/>
  <c r="AU172" i="2"/>
  <c r="AT183" i="2"/>
  <c r="AT187" i="2"/>
  <c r="AT195" i="2"/>
  <c r="AU197" i="2"/>
  <c r="AT199" i="2"/>
  <c r="AT215" i="2"/>
  <c r="AT218" i="2"/>
  <c r="AU220" i="2"/>
  <c r="AU229" i="2"/>
  <c r="AU51" i="2"/>
  <c r="AU77" i="2"/>
  <c r="AT81" i="2"/>
  <c r="AT85" i="2"/>
  <c r="AT89" i="2"/>
  <c r="AT93" i="2"/>
  <c r="AT103" i="2"/>
  <c r="AT106" i="2"/>
  <c r="AT107" i="2"/>
  <c r="AT109" i="2"/>
  <c r="AU114" i="2"/>
  <c r="AU115" i="2"/>
  <c r="AU116" i="2"/>
  <c r="AT117" i="2"/>
  <c r="AT119" i="2"/>
  <c r="AU122" i="2"/>
  <c r="AU149" i="2"/>
  <c r="AU154" i="2"/>
  <c r="AT159" i="2"/>
  <c r="AT162" i="2"/>
  <c r="AT163" i="2"/>
  <c r="AT164" i="2"/>
  <c r="AU165" i="2"/>
  <c r="AU166" i="2"/>
  <c r="AU167" i="2"/>
  <c r="AU168" i="2"/>
  <c r="AT178" i="2"/>
  <c r="AT179" i="2"/>
  <c r="AT180" i="2"/>
  <c r="AU181" i="2"/>
  <c r="AU182" i="2"/>
  <c r="AU183" i="2"/>
  <c r="AU184" i="2"/>
  <c r="AU186" i="2"/>
  <c r="AU187" i="2"/>
  <c r="AU188" i="2"/>
  <c r="AT191" i="2"/>
  <c r="AT194" i="2"/>
  <c r="AU195" i="2"/>
  <c r="AU196" i="2"/>
  <c r="AU199" i="2"/>
  <c r="AT206" i="2"/>
  <c r="AT207" i="2"/>
  <c r="AT210" i="2"/>
  <c r="AT211" i="2"/>
  <c r="AT214" i="2"/>
  <c r="AU215" i="2"/>
  <c r="AU216" i="2"/>
  <c r="AU217" i="2"/>
  <c r="AU218" i="2"/>
  <c r="AT223" i="2"/>
  <c r="AU226" i="2"/>
  <c r="AU228" i="2"/>
  <c r="AT231" i="2"/>
  <c r="AU156" i="2"/>
  <c r="AT158" i="2"/>
  <c r="AU160" i="2"/>
  <c r="AU162" i="2"/>
  <c r="AU164" i="2"/>
  <c r="AT175" i="2"/>
  <c r="AT176" i="2"/>
  <c r="AU177" i="2"/>
  <c r="AU179" i="2"/>
  <c r="AT190" i="2"/>
  <c r="AU204" i="2"/>
  <c r="AU206" i="2"/>
  <c r="AU208" i="2"/>
  <c r="AU210" i="2"/>
  <c r="AU211" i="2"/>
  <c r="AU213" i="2"/>
  <c r="AU223" i="2"/>
  <c r="AU225" i="2"/>
  <c r="AU231" i="2"/>
  <c r="AU376" i="2"/>
  <c r="AU796" i="2"/>
  <c r="AT820" i="2"/>
  <c r="AT816" i="2"/>
  <c r="AT814" i="2"/>
  <c r="AT800" i="2"/>
  <c r="AT798" i="2"/>
  <c r="AU820" i="2"/>
  <c r="AU792" i="2"/>
  <c r="AT822" i="2"/>
  <c r="AU816" i="2"/>
  <c r="AT776" i="2"/>
  <c r="AU711" i="2"/>
  <c r="AT772" i="2"/>
  <c r="AT756" i="2"/>
  <c r="AT740" i="2"/>
  <c r="AT724" i="2"/>
  <c r="AU713" i="2"/>
  <c r="AU697" i="2"/>
  <c r="AT689" i="2"/>
  <c r="AU677" i="2"/>
  <c r="AT707" i="2"/>
  <c r="AU693" i="2"/>
  <c r="AU626" i="2"/>
  <c r="AT630" i="2"/>
  <c r="AT624" i="2"/>
  <c r="AT673" i="2"/>
  <c r="AT657" i="2"/>
  <c r="AT641" i="2"/>
  <c r="AU592" i="2"/>
  <c r="AT588" i="2"/>
  <c r="AU624" i="2"/>
  <c r="AU608" i="2"/>
  <c r="AT590" i="2"/>
  <c r="AT582" i="2"/>
  <c r="AT566" i="2"/>
  <c r="AU549" i="2"/>
  <c r="AT546" i="2"/>
  <c r="AT531" i="2"/>
  <c r="AT529" i="2"/>
  <c r="AU523" i="2"/>
  <c r="AT553" i="2"/>
  <c r="AU527" i="2"/>
  <c r="AT515" i="2"/>
  <c r="AT499" i="2"/>
  <c r="AT483" i="2"/>
  <c r="AT471" i="2"/>
  <c r="AT449" i="2"/>
  <c r="AT453" i="2"/>
  <c r="AT441" i="2"/>
  <c r="AU434" i="2"/>
  <c r="AT426" i="2"/>
  <c r="AT410" i="2"/>
  <c r="AT434" i="2"/>
  <c r="AT424" i="2"/>
  <c r="AT422" i="2"/>
  <c r="AU414" i="2"/>
  <c r="AT406" i="2"/>
  <c r="AT408" i="2"/>
  <c r="AT400" i="2"/>
  <c r="AT818" i="2"/>
  <c r="AU794" i="2"/>
  <c r="AT812" i="2"/>
  <c r="AT810" i="2"/>
  <c r="AU798" i="2"/>
  <c r="AT792" i="2"/>
  <c r="AT770" i="2"/>
  <c r="AT762" i="2"/>
  <c r="AT754" i="2"/>
  <c r="AT746" i="2"/>
  <c r="AT738" i="2"/>
  <c r="AT730" i="2"/>
  <c r="AT722" i="2"/>
  <c r="AT697" i="2"/>
  <c r="AT695" i="2"/>
  <c r="AT768" i="2"/>
  <c r="AT752" i="2"/>
  <c r="AT736" i="2"/>
  <c r="AT720" i="2"/>
  <c r="AT687" i="2"/>
  <c r="AT683" i="2"/>
  <c r="AT679" i="2"/>
  <c r="AT675" i="2"/>
  <c r="AT667" i="2"/>
  <c r="AT659" i="2"/>
  <c r="AT651" i="2"/>
  <c r="AT643" i="2"/>
  <c r="AU634" i="2"/>
  <c r="AU600" i="2"/>
  <c r="AT596" i="2"/>
  <c r="AT610" i="2"/>
  <c r="AT608" i="2"/>
  <c r="AT669" i="2"/>
  <c r="AT653" i="2"/>
  <c r="AT637" i="2"/>
  <c r="AU632" i="2"/>
  <c r="AT629" i="2"/>
  <c r="AU614" i="2"/>
  <c r="AT606" i="2"/>
  <c r="AT604" i="2"/>
  <c r="AT634" i="2"/>
  <c r="AT594" i="2"/>
  <c r="AT578" i="2"/>
  <c r="AT562" i="2"/>
  <c r="AU539" i="2"/>
  <c r="AU521" i="2"/>
  <c r="AT580" i="2"/>
  <c r="AT572" i="2"/>
  <c r="AT564" i="2"/>
  <c r="AT556" i="2"/>
  <c r="AU551" i="2"/>
  <c r="AT547" i="2"/>
  <c r="AU543" i="2"/>
  <c r="AT535" i="2"/>
  <c r="AT533" i="2"/>
  <c r="AT511" i="2"/>
  <c r="AT495" i="2"/>
  <c r="AT479" i="2"/>
  <c r="AU469" i="2"/>
  <c r="AT463" i="2"/>
  <c r="AT461" i="2"/>
  <c r="AT513" i="2"/>
  <c r="AT505" i="2"/>
  <c r="AT497" i="2"/>
  <c r="AT489" i="2"/>
  <c r="AU812" i="2"/>
  <c r="AT780" i="2"/>
  <c r="AU822" i="2"/>
  <c r="AU814" i="2"/>
  <c r="AT808" i="2"/>
  <c r="AT806" i="2"/>
  <c r="AU709" i="2"/>
  <c r="AT681" i="2"/>
  <c r="AT764" i="2"/>
  <c r="AT748" i="2"/>
  <c r="AT732" i="2"/>
  <c r="AT716" i="2"/>
  <c r="AU715" i="2"/>
  <c r="AU707" i="2"/>
  <c r="AT715" i="2"/>
  <c r="AT701" i="2"/>
  <c r="AT699" i="2"/>
  <c r="AU691" i="2"/>
  <c r="AU628" i="2"/>
  <c r="AT665" i="2"/>
  <c r="AT649" i="2"/>
  <c r="AT622" i="2"/>
  <c r="AT620" i="2"/>
  <c r="AT632" i="2"/>
  <c r="AT618" i="2"/>
  <c r="AT616" i="2"/>
  <c r="AU610" i="2"/>
  <c r="AT602" i="2"/>
  <c r="AT598" i="2"/>
  <c r="AT574" i="2"/>
  <c r="AT558" i="2"/>
  <c r="AU547" i="2"/>
  <c r="AU537" i="2"/>
  <c r="AT551" i="2"/>
  <c r="AT543" i="2"/>
  <c r="AT541" i="2"/>
  <c r="AT527" i="2"/>
  <c r="AT525" i="2"/>
  <c r="AT539" i="2"/>
  <c r="AT537" i="2"/>
  <c r="AT545" i="2"/>
  <c r="AU525" i="2"/>
  <c r="AT507" i="2"/>
  <c r="AT491" i="2"/>
  <c r="AT475" i="2"/>
  <c r="AU455" i="2"/>
  <c r="AT459" i="2"/>
  <c r="AT457" i="2"/>
  <c r="AT469" i="2"/>
  <c r="AT445" i="2"/>
  <c r="AT437" i="2"/>
  <c r="AT428" i="2"/>
  <c r="AT443" i="2"/>
  <c r="AT439" i="2"/>
  <c r="AU412" i="2"/>
  <c r="AT432" i="2"/>
  <c r="AT392" i="2"/>
  <c r="AU810" i="2"/>
  <c r="AT804" i="2"/>
  <c r="AT802" i="2"/>
  <c r="AU784" i="2"/>
  <c r="AT784" i="2"/>
  <c r="AT796" i="2"/>
  <c r="AT794" i="2"/>
  <c r="AT788" i="2"/>
  <c r="AU776" i="2"/>
  <c r="AU800" i="2"/>
  <c r="AT790" i="2"/>
  <c r="AT786" i="2"/>
  <c r="AT782" i="2"/>
  <c r="AT778" i="2"/>
  <c r="AT774" i="2"/>
  <c r="AT766" i="2"/>
  <c r="AT758" i="2"/>
  <c r="AT750" i="2"/>
  <c r="AT742" i="2"/>
  <c r="AT734" i="2"/>
  <c r="AT726" i="2"/>
  <c r="AT718" i="2"/>
  <c r="AU685" i="2"/>
  <c r="AT713" i="2"/>
  <c r="AT693" i="2"/>
  <c r="AT691" i="2"/>
  <c r="AT685" i="2"/>
  <c r="AT760" i="2"/>
  <c r="AT744" i="2"/>
  <c r="AT728" i="2"/>
  <c r="AT705" i="2"/>
  <c r="AT703" i="2"/>
  <c r="AT709" i="2"/>
  <c r="AT677" i="2"/>
  <c r="AT671" i="2"/>
  <c r="AT663" i="2"/>
  <c r="AT655" i="2"/>
  <c r="AT647" i="2"/>
  <c r="AT639" i="2"/>
  <c r="AT614" i="2"/>
  <c r="AT612" i="2"/>
  <c r="AT600" i="2"/>
  <c r="AT661" i="2"/>
  <c r="AT645" i="2"/>
  <c r="AU630" i="2"/>
  <c r="AU612" i="2"/>
  <c r="AT626" i="2"/>
  <c r="AT592" i="2"/>
  <c r="AT586" i="2"/>
  <c r="AT570" i="2"/>
  <c r="AT554" i="2"/>
  <c r="AT519" i="2"/>
  <c r="AT584" i="2"/>
  <c r="AT576" i="2"/>
  <c r="AT568" i="2"/>
  <c r="AT560" i="2"/>
  <c r="AU553" i="2"/>
  <c r="AU545" i="2"/>
  <c r="AT523" i="2"/>
  <c r="AT521" i="2"/>
  <c r="AU541" i="2"/>
  <c r="AT503" i="2"/>
  <c r="AT487" i="2"/>
  <c r="AU451" i="2"/>
  <c r="AT517" i="2"/>
  <c r="AT509" i="2"/>
  <c r="AT501" i="2"/>
  <c r="AT493" i="2"/>
  <c r="AT485" i="2"/>
  <c r="AT477" i="2"/>
  <c r="AT455" i="2"/>
  <c r="AU416" i="2"/>
  <c r="AT404" i="2"/>
  <c r="AT388" i="2"/>
  <c r="AU378" i="2"/>
  <c r="AU374" i="2"/>
  <c r="AT398" i="2"/>
  <c r="AT390" i="2"/>
  <c r="AT350" i="2"/>
  <c r="AT363" i="2"/>
  <c r="AU358" i="2"/>
  <c r="AT343" i="2"/>
  <c r="AT330" i="2"/>
  <c r="AT372" i="2"/>
  <c r="AT368" i="2"/>
  <c r="AT364" i="2"/>
  <c r="AT360" i="2"/>
  <c r="AT356" i="2"/>
  <c r="AT352" i="2"/>
  <c r="AT344" i="2"/>
  <c r="AT325" i="2"/>
  <c r="AT326" i="2"/>
  <c r="AT314" i="2"/>
  <c r="AT310" i="2"/>
  <c r="AU301" i="2"/>
  <c r="AT294" i="2"/>
  <c r="AT281" i="2"/>
  <c r="AT279" i="2"/>
  <c r="AT289" i="2"/>
  <c r="AT287" i="2"/>
  <c r="AU268" i="2"/>
  <c r="AT262" i="2"/>
  <c r="AT258" i="2"/>
  <c r="AT247" i="2"/>
  <c r="AT260" i="2"/>
  <c r="AT197" i="2"/>
  <c r="AT212" i="2"/>
  <c r="AT208" i="2"/>
  <c r="AT204" i="2"/>
  <c r="AT189" i="2"/>
  <c r="AT228" i="2"/>
  <c r="AT217" i="2"/>
  <c r="AU201" i="2"/>
  <c r="AT177" i="2"/>
  <c r="AT156" i="2"/>
  <c r="AT160" i="2"/>
  <c r="AT140" i="2"/>
  <c r="AU96" i="2"/>
  <c r="AT90" i="2"/>
  <c r="AT82" i="2"/>
  <c r="AU72" i="2"/>
  <c r="AT88" i="2"/>
  <c r="AT33" i="2"/>
  <c r="AT412" i="2"/>
  <c r="AU430" i="2"/>
  <c r="AT420" i="2"/>
  <c r="AT418" i="2"/>
  <c r="AT416" i="2"/>
  <c r="AT414" i="2"/>
  <c r="AT382" i="2"/>
  <c r="AT380" i="2"/>
  <c r="AT376" i="2"/>
  <c r="AU380" i="2"/>
  <c r="AU371" i="2"/>
  <c r="AT351" i="2"/>
  <c r="AT347" i="2"/>
  <c r="AU329" i="2"/>
  <c r="AU325" i="2"/>
  <c r="AT322" i="2"/>
  <c r="AT340" i="2"/>
  <c r="AT329" i="2"/>
  <c r="AT304" i="2"/>
  <c r="AT317" i="2"/>
  <c r="AT313" i="2"/>
  <c r="AT309" i="2"/>
  <c r="AU291" i="2"/>
  <c r="AT285" i="2"/>
  <c r="AT283" i="2"/>
  <c r="AU289" i="2"/>
  <c r="AT277" i="2"/>
  <c r="AT275" i="2"/>
  <c r="AT264" i="2"/>
  <c r="AT266" i="2"/>
  <c r="AT253" i="2"/>
  <c r="AT251" i="2"/>
  <c r="AT249" i="2"/>
  <c r="AU245" i="2"/>
  <c r="AT233" i="2"/>
  <c r="AT193" i="2"/>
  <c r="AT216" i="2"/>
  <c r="AT229" i="2"/>
  <c r="AT213" i="2"/>
  <c r="AU193" i="2"/>
  <c r="AT148" i="2"/>
  <c r="AT173" i="2"/>
  <c r="AU155" i="2"/>
  <c r="AU147" i="2"/>
  <c r="AT143" i="2"/>
  <c r="AU148" i="2"/>
  <c r="AT136" i="2"/>
  <c r="AT116" i="2"/>
  <c r="AT108" i="2"/>
  <c r="AU104" i="2"/>
  <c r="AT96" i="2"/>
  <c r="AT110" i="2"/>
  <c r="AT104" i="2"/>
  <c r="AU70" i="2"/>
  <c r="AT84" i="2"/>
  <c r="AU78" i="2"/>
  <c r="AT62" i="2"/>
  <c r="AT53" i="2"/>
  <c r="AU55" i="2"/>
  <c r="AT37" i="2"/>
  <c r="AT41" i="2"/>
  <c r="AU25" i="2"/>
  <c r="AT29" i="2"/>
  <c r="AT35" i="2"/>
  <c r="AT7" i="2"/>
  <c r="AU120" i="2"/>
  <c r="AU102" i="2"/>
  <c r="AT102" i="2"/>
  <c r="AU74" i="2"/>
  <c r="AT70" i="2"/>
  <c r="AT80" i="2"/>
  <c r="AT51" i="2"/>
  <c r="AT43" i="2"/>
  <c r="AU29" i="2"/>
  <c r="AT25" i="2"/>
  <c r="AT31" i="2"/>
  <c r="AT23" i="2"/>
  <c r="AT11" i="2"/>
  <c r="AT481" i="2"/>
  <c r="AU406" i="2"/>
  <c r="AT384" i="2"/>
  <c r="AT402" i="2"/>
  <c r="AT394" i="2"/>
  <c r="AT378" i="2"/>
  <c r="AT371" i="2"/>
  <c r="AT362" i="2"/>
  <c r="AT370" i="2"/>
  <c r="AT367" i="2"/>
  <c r="AU359" i="2"/>
  <c r="AT335" i="2"/>
  <c r="AT336" i="2"/>
  <c r="AU294" i="2"/>
  <c r="AU287" i="2"/>
  <c r="AT273" i="2"/>
  <c r="AU270" i="2"/>
  <c r="AT256" i="2"/>
  <c r="AT239" i="2"/>
  <c r="AT203" i="2"/>
  <c r="AU189" i="2"/>
  <c r="AT185" i="2"/>
  <c r="AT220" i="2"/>
  <c r="AT201" i="2"/>
  <c r="AT232" i="2"/>
  <c r="AT225" i="2"/>
  <c r="AT209" i="2"/>
  <c r="AU203" i="2"/>
  <c r="AT200" i="2"/>
  <c r="AT192" i="2"/>
  <c r="AT169" i="2"/>
  <c r="AT155" i="2"/>
  <c r="AT147" i="2"/>
  <c r="AT152" i="2"/>
  <c r="AT120" i="2"/>
  <c r="AT144" i="2"/>
  <c r="AT132" i="2"/>
  <c r="AT94" i="2"/>
  <c r="AT86" i="2"/>
  <c r="AT68" i="2"/>
  <c r="AT21" i="2"/>
  <c r="AT15" i="2"/>
  <c r="AT16" i="2"/>
  <c r="AT451" i="2"/>
  <c r="AT467" i="2"/>
  <c r="AT465" i="2"/>
  <c r="AU432" i="2"/>
  <c r="AT447" i="2"/>
  <c r="AT435" i="2"/>
  <c r="AU428" i="2"/>
  <c r="AT396" i="2"/>
  <c r="AT386" i="2"/>
  <c r="AU382" i="2"/>
  <c r="AT355" i="2"/>
  <c r="AT359" i="2"/>
  <c r="AT375" i="2"/>
  <c r="AT354" i="2"/>
  <c r="AU362" i="2"/>
  <c r="AT339" i="2"/>
  <c r="AT348" i="2"/>
  <c r="AT332" i="2"/>
  <c r="AU330" i="2"/>
  <c r="AU326" i="2"/>
  <c r="AU321" i="2"/>
  <c r="AT346" i="2"/>
  <c r="AT342" i="2"/>
  <c r="AT338" i="2"/>
  <c r="AT334" i="2"/>
  <c r="AT318" i="2"/>
  <c r="AT306" i="2"/>
  <c r="AT298" i="2"/>
  <c r="AT302" i="2"/>
  <c r="AT291" i="2"/>
  <c r="AT270" i="2"/>
  <c r="AT268" i="2"/>
  <c r="AU272" i="2"/>
  <c r="AT272" i="2"/>
  <c r="AU253" i="2"/>
  <c r="AT243" i="2"/>
  <c r="AT241" i="2"/>
  <c r="AT237" i="2"/>
  <c r="AT235" i="2"/>
  <c r="AU185" i="2"/>
  <c r="AU200" i="2"/>
  <c r="AT224" i="2"/>
  <c r="AT221" i="2"/>
  <c r="AT205" i="2"/>
  <c r="AT181" i="2"/>
  <c r="AT165" i="2"/>
  <c r="AT154" i="2"/>
  <c r="AT122" i="2"/>
  <c r="AT139" i="2"/>
  <c r="AT135" i="2"/>
  <c r="AT131" i="2"/>
  <c r="AT127" i="2"/>
  <c r="AT118" i="2"/>
  <c r="AT128" i="2"/>
  <c r="AT112" i="2"/>
  <c r="AU106" i="2"/>
  <c r="AT78" i="2"/>
  <c r="AT92" i="2"/>
  <c r="AU76" i="2"/>
  <c r="AT66" i="2"/>
  <c r="AU57" i="2"/>
  <c r="AT64" i="2"/>
  <c r="AU53" i="2"/>
  <c r="AT49" i="2"/>
  <c r="AT27" i="2"/>
  <c r="AU15" i="2"/>
  <c r="AT124" i="2"/>
  <c r="AT114" i="2"/>
  <c r="AU108" i="2"/>
  <c r="AT100" i="2"/>
  <c r="AT98" i="2"/>
  <c r="AT72" i="2"/>
  <c r="AT76" i="2"/>
  <c r="AT57" i="2"/>
  <c r="AT60" i="2"/>
  <c r="AT47" i="2"/>
  <c r="AT45" i="2"/>
  <c r="AT39" i="2"/>
  <c r="AU18" i="2"/>
  <c r="AW233" i="2"/>
  <c r="AW234" i="2"/>
  <c r="AW235" i="2"/>
  <c r="AV238" i="2"/>
  <c r="AV240" i="2"/>
  <c r="AX240" i="2" s="1"/>
  <c r="AZ240" i="2" s="1"/>
  <c r="BD240" i="2" s="1"/>
  <c r="AW245" i="2"/>
  <c r="AW252" i="2"/>
  <c r="AY252" i="2" s="1"/>
  <c r="AW255" i="2"/>
  <c r="AV257" i="2"/>
  <c r="AV261" i="2"/>
  <c r="AW271" i="2"/>
  <c r="AW281" i="2"/>
  <c r="AV282" i="2"/>
  <c r="AW286" i="2"/>
  <c r="AV288" i="2"/>
  <c r="AV290" i="2"/>
  <c r="AV293" i="2"/>
  <c r="AV294" i="2"/>
  <c r="AV298" i="2"/>
  <c r="AV302" i="2"/>
  <c r="AV310" i="2"/>
  <c r="AV311" i="2"/>
  <c r="AV312" i="2"/>
  <c r="AV323" i="2"/>
  <c r="AX323" i="2" s="1"/>
  <c r="AW327" i="2"/>
  <c r="AW237" i="2"/>
  <c r="AW240" i="2"/>
  <c r="AV242" i="2"/>
  <c r="AV244" i="2"/>
  <c r="AV246" i="2"/>
  <c r="AW257" i="2"/>
  <c r="AW258" i="2"/>
  <c r="AV259" i="2"/>
  <c r="AW261" i="2"/>
  <c r="AW262" i="2"/>
  <c r="AV263" i="2"/>
  <c r="AW266" i="2"/>
  <c r="AV267" i="2"/>
  <c r="AW273" i="2"/>
  <c r="AV274" i="2"/>
  <c r="AW282" i="2"/>
  <c r="AV284" i="2"/>
  <c r="AW290" i="2"/>
  <c r="AV295" i="2"/>
  <c r="AW296" i="2"/>
  <c r="AV299" i="2"/>
  <c r="AW300" i="2"/>
  <c r="AV303" i="2"/>
  <c r="AV306" i="2"/>
  <c r="AV307" i="2"/>
  <c r="AW311" i="2"/>
  <c r="AY311" i="2" s="1"/>
  <c r="AW312" i="2"/>
  <c r="AY312" i="2" s="1"/>
  <c r="AV319" i="2"/>
  <c r="AW320" i="2"/>
  <c r="AW323" i="2"/>
  <c r="AY323" i="2" s="1"/>
  <c r="AW330" i="2"/>
  <c r="AV331" i="2"/>
  <c r="AW333" i="2"/>
  <c r="AV339" i="2"/>
  <c r="AV340" i="2"/>
  <c r="AV236" i="2"/>
  <c r="AW239" i="2"/>
  <c r="AW244" i="2"/>
  <c r="AY244" i="2" s="1"/>
  <c r="BA244" i="2" s="1"/>
  <c r="BE244" i="2" s="1"/>
  <c r="AW247" i="2"/>
  <c r="AV248" i="2"/>
  <c r="AX248" i="2" s="1"/>
  <c r="AW249" i="2"/>
  <c r="AW251" i="2"/>
  <c r="AW253" i="2"/>
  <c r="AW259" i="2"/>
  <c r="AW263" i="2"/>
  <c r="AW267" i="2"/>
  <c r="AY267" i="2" s="1"/>
  <c r="AV269" i="2"/>
  <c r="AV270" i="2"/>
  <c r="AV272" i="2"/>
  <c r="AW274" i="2"/>
  <c r="AW277" i="2"/>
  <c r="AY277" i="2" s="1"/>
  <c r="AV278" i="2"/>
  <c r="AW279" i="2"/>
  <c r="AW295" i="2"/>
  <c r="AW299" i="2"/>
  <c r="AY299" i="2" s="1"/>
  <c r="AW303" i="2"/>
  <c r="AW304" i="2"/>
  <c r="AW307" i="2"/>
  <c r="AV308" i="2"/>
  <c r="AV314" i="2"/>
  <c r="AV315" i="2"/>
  <c r="AW316" i="2"/>
  <c r="AY316" i="2" s="1"/>
  <c r="AV318" i="2"/>
  <c r="AW319" i="2"/>
  <c r="AV234" i="2"/>
  <c r="AW236" i="2"/>
  <c r="AW248" i="2"/>
  <c r="AV250" i="2"/>
  <c r="AV252" i="2"/>
  <c r="AV254" i="2"/>
  <c r="AV255" i="2"/>
  <c r="AV265" i="2"/>
  <c r="AV271" i="2"/>
  <c r="AX271" i="2" s="1"/>
  <c r="AV276" i="2"/>
  <c r="AX276" i="2" s="1"/>
  <c r="AZ276" i="2" s="1"/>
  <c r="BD276" i="2" s="1"/>
  <c r="AW278" i="2"/>
  <c r="AV280" i="2"/>
  <c r="AW283" i="2"/>
  <c r="AW285" i="2"/>
  <c r="AV286" i="2"/>
  <c r="AV292" i="2"/>
  <c r="AW308" i="2"/>
  <c r="AW315" i="2"/>
  <c r="AW324" i="2"/>
  <c r="AV327" i="2"/>
  <c r="AV329" i="2"/>
  <c r="AV332" i="2"/>
  <c r="AW336" i="2"/>
  <c r="AV337" i="2"/>
  <c r="AW341" i="2"/>
  <c r="AV333" i="2"/>
  <c r="AW340" i="2"/>
  <c r="AW345" i="2"/>
  <c r="AY345" i="2" s="1"/>
  <c r="AV351" i="2"/>
  <c r="AW352" i="2"/>
  <c r="AV353" i="2"/>
  <c r="AW356" i="2"/>
  <c r="AW357" i="2"/>
  <c r="AW361" i="2"/>
  <c r="AV363" i="2"/>
  <c r="AV364" i="2"/>
  <c r="AV365" i="2"/>
  <c r="AW369" i="2"/>
  <c r="AY369" i="2" s="1"/>
  <c r="AW374" i="2"/>
  <c r="AV379" i="2"/>
  <c r="AW384" i="2"/>
  <c r="AW386" i="2"/>
  <c r="AV387" i="2"/>
  <c r="AV391" i="2"/>
  <c r="AX391" i="2" s="1"/>
  <c r="AW393" i="2"/>
  <c r="AV399" i="2"/>
  <c r="AW401" i="2"/>
  <c r="AV407" i="2"/>
  <c r="AW413" i="2"/>
  <c r="AV415" i="2"/>
  <c r="AV417" i="2"/>
  <c r="AV419" i="2"/>
  <c r="AW421" i="2"/>
  <c r="AV423" i="2"/>
  <c r="AV425" i="2"/>
  <c r="AW426" i="2"/>
  <c r="AW430" i="2"/>
  <c r="AV432" i="2"/>
  <c r="AV434" i="2"/>
  <c r="AW436" i="2"/>
  <c r="AW438" i="2"/>
  <c r="AW439" i="2"/>
  <c r="AV440" i="2"/>
  <c r="AW442" i="2"/>
  <c r="AW443" i="2"/>
  <c r="AV444" i="2"/>
  <c r="AW328" i="2"/>
  <c r="AW331" i="2"/>
  <c r="AW332" i="2"/>
  <c r="AW337" i="2"/>
  <c r="AV347" i="2"/>
  <c r="AV348" i="2"/>
  <c r="AW353" i="2"/>
  <c r="AW364" i="2"/>
  <c r="AY364" i="2" s="1"/>
  <c r="AW365" i="2"/>
  <c r="AY365" i="2" s="1"/>
  <c r="BA365" i="2" s="1"/>
  <c r="AV371" i="2"/>
  <c r="AV372" i="2"/>
  <c r="AW379" i="2"/>
  <c r="AY379" i="2" s="1"/>
  <c r="AV381" i="2"/>
  <c r="AV383" i="2"/>
  <c r="AX383" i="2" s="1"/>
  <c r="AV385" i="2"/>
  <c r="AW387" i="2"/>
  <c r="AW388" i="2"/>
  <c r="AY388" i="2" s="1"/>
  <c r="AV389" i="2"/>
  <c r="AW396" i="2"/>
  <c r="AV397" i="2"/>
  <c r="AW404" i="2"/>
  <c r="AV405" i="2"/>
  <c r="AV411" i="2"/>
  <c r="AW417" i="2"/>
  <c r="AW425" i="2"/>
  <c r="AV427" i="2"/>
  <c r="AV428" i="2"/>
  <c r="AV429" i="2"/>
  <c r="AV431" i="2"/>
  <c r="AV433" i="2"/>
  <c r="AW440" i="2"/>
  <c r="AW444" i="2"/>
  <c r="AV450" i="2"/>
  <c r="AW451" i="2"/>
  <c r="AV454" i="2"/>
  <c r="AV330" i="2"/>
  <c r="AV336" i="2"/>
  <c r="AV343" i="2"/>
  <c r="AV344" i="2"/>
  <c r="AW348" i="2"/>
  <c r="AV349" i="2"/>
  <c r="AV360" i="2"/>
  <c r="AV368" i="2"/>
  <c r="AW372" i="2"/>
  <c r="AV373" i="2"/>
  <c r="AV377" i="2"/>
  <c r="AW383" i="2"/>
  <c r="AW389" i="2"/>
  <c r="AV395" i="2"/>
  <c r="AW397" i="2"/>
  <c r="AY397" i="2" s="1"/>
  <c r="BA397" i="2" s="1"/>
  <c r="BB397" i="2" s="1"/>
  <c r="BF397" i="2" s="1"/>
  <c r="AV403" i="2"/>
  <c r="AW405" i="2"/>
  <c r="AW408" i="2"/>
  <c r="AV409" i="2"/>
  <c r="AW412" i="2"/>
  <c r="AW420" i="2"/>
  <c r="AW429" i="2"/>
  <c r="AW433" i="2"/>
  <c r="AW447" i="2"/>
  <c r="AV448" i="2"/>
  <c r="AW450" i="2"/>
  <c r="AV452" i="2"/>
  <c r="AW454" i="2"/>
  <c r="AV335" i="2"/>
  <c r="AV341" i="2"/>
  <c r="AW344" i="2"/>
  <c r="AV345" i="2"/>
  <c r="AW349" i="2"/>
  <c r="AV352" i="2"/>
  <c r="AV355" i="2"/>
  <c r="AV356" i="2"/>
  <c r="AV357" i="2"/>
  <c r="AW360" i="2"/>
  <c r="AV361" i="2"/>
  <c r="AW368" i="2"/>
  <c r="AV369" i="2"/>
  <c r="AW373" i="2"/>
  <c r="AV375" i="2"/>
  <c r="AW378" i="2"/>
  <c r="AV386" i="2"/>
  <c r="AW392" i="2"/>
  <c r="AV393" i="2"/>
  <c r="AW400" i="2"/>
  <c r="AY400" i="2" s="1"/>
  <c r="AV401" i="2"/>
  <c r="AW409" i="2"/>
  <c r="AV413" i="2"/>
  <c r="AW418" i="2"/>
  <c r="AV421" i="2"/>
  <c r="AW435" i="2"/>
  <c r="AV436" i="2"/>
  <c r="AV438" i="2"/>
  <c r="AV442" i="2"/>
  <c r="AV446" i="2"/>
  <c r="AW448" i="2"/>
  <c r="AW452" i="2"/>
  <c r="AW455" i="2"/>
  <c r="AW463" i="2"/>
  <c r="AV464" i="2"/>
  <c r="AX464" i="2" s="1"/>
  <c r="AW469" i="2"/>
  <c r="AV473" i="2"/>
  <c r="AV476" i="2"/>
  <c r="AW477" i="2"/>
  <c r="AV484" i="2"/>
  <c r="AW485" i="2"/>
  <c r="AV492" i="2"/>
  <c r="AW493" i="2"/>
  <c r="AY493" i="2" s="1"/>
  <c r="AV456" i="2"/>
  <c r="AW461" i="2"/>
  <c r="AW464" i="2"/>
  <c r="AV466" i="2"/>
  <c r="AV468" i="2"/>
  <c r="AV471" i="2"/>
  <c r="AW473" i="2"/>
  <c r="AW476" i="2"/>
  <c r="AV478" i="2"/>
  <c r="AW484" i="2"/>
  <c r="AV486" i="2"/>
  <c r="AW492" i="2"/>
  <c r="AV494" i="2"/>
  <c r="AW500" i="2"/>
  <c r="AV502" i="2"/>
  <c r="AW508" i="2"/>
  <c r="AV510" i="2"/>
  <c r="AW516" i="2"/>
  <c r="AW521" i="2"/>
  <c r="AV524" i="2"/>
  <c r="AW529" i="2"/>
  <c r="AW532" i="2"/>
  <c r="AV534" i="2"/>
  <c r="AV536" i="2"/>
  <c r="AW540" i="2"/>
  <c r="AV542" i="2"/>
  <c r="AV544" i="2"/>
  <c r="AW549" i="2"/>
  <c r="AV551" i="2"/>
  <c r="AW553" i="2"/>
  <c r="AW554" i="2"/>
  <c r="AV555" i="2"/>
  <c r="AW562" i="2"/>
  <c r="AY562" i="2" s="1"/>
  <c r="AV563" i="2"/>
  <c r="AW570" i="2"/>
  <c r="AV571" i="2"/>
  <c r="AW578" i="2"/>
  <c r="AY578" i="2" s="1"/>
  <c r="BA578" i="2" s="1"/>
  <c r="AV579" i="2"/>
  <c r="AW456" i="2"/>
  <c r="AY456" i="2" s="1"/>
  <c r="AV458" i="2"/>
  <c r="AV460" i="2"/>
  <c r="AV462" i="2"/>
  <c r="AW468" i="2"/>
  <c r="AV470" i="2"/>
  <c r="AW471" i="2"/>
  <c r="AV472" i="2"/>
  <c r="AV480" i="2"/>
  <c r="AX480" i="2" s="1"/>
  <c r="AW481" i="2"/>
  <c r="AY481" i="2" s="1"/>
  <c r="AV488" i="2"/>
  <c r="AX488" i="2" s="1"/>
  <c r="AW489" i="2"/>
  <c r="AW460" i="2"/>
  <c r="AW472" i="2"/>
  <c r="AV474" i="2"/>
  <c r="AW480" i="2"/>
  <c r="AV482" i="2"/>
  <c r="AW488" i="2"/>
  <c r="AV490" i="2"/>
  <c r="AW496" i="2"/>
  <c r="AV498" i="2"/>
  <c r="AW504" i="2"/>
  <c r="AV506" i="2"/>
  <c r="AW512" i="2"/>
  <c r="AV514" i="2"/>
  <c r="AW517" i="2"/>
  <c r="AY517" i="2" s="1"/>
  <c r="AW520" i="2"/>
  <c r="AV522" i="2"/>
  <c r="AW528" i="2"/>
  <c r="AW539" i="2"/>
  <c r="AV546" i="2"/>
  <c r="AW548" i="2"/>
  <c r="AW552" i="2"/>
  <c r="AW558" i="2"/>
  <c r="AY558" i="2" s="1"/>
  <c r="AV559" i="2"/>
  <c r="AW566" i="2"/>
  <c r="AV567" i="2"/>
  <c r="AW574" i="2"/>
  <c r="AY574" i="2" s="1"/>
  <c r="AV575" i="2"/>
  <c r="AW582" i="2"/>
  <c r="AV518" i="2"/>
  <c r="AV520" i="2"/>
  <c r="AV526" i="2"/>
  <c r="AW531" i="2"/>
  <c r="AW537" i="2"/>
  <c r="AW545" i="2"/>
  <c r="AV548" i="2"/>
  <c r="AW555" i="2"/>
  <c r="AV557" i="2"/>
  <c r="AW571" i="2"/>
  <c r="AV573" i="2"/>
  <c r="AW583" i="2"/>
  <c r="AV589" i="2"/>
  <c r="AX589" i="2" s="1"/>
  <c r="AZ589" i="2" s="1"/>
  <c r="BD589" i="2" s="1"/>
  <c r="AV597" i="2"/>
  <c r="AW599" i="2"/>
  <c r="AW604" i="2"/>
  <c r="AW606" i="2"/>
  <c r="AV607" i="2"/>
  <c r="AW612" i="2"/>
  <c r="AW615" i="2"/>
  <c r="AV617" i="2"/>
  <c r="AV619" i="2"/>
  <c r="AW623" i="2"/>
  <c r="AV625" i="2"/>
  <c r="AV626" i="2"/>
  <c r="AV627" i="2"/>
  <c r="AV630" i="2"/>
  <c r="AW632" i="2"/>
  <c r="AV636" i="2"/>
  <c r="AW642" i="2"/>
  <c r="AY642" i="2" s="1"/>
  <c r="AV644" i="2"/>
  <c r="AW650" i="2"/>
  <c r="AV652" i="2"/>
  <c r="AW658" i="2"/>
  <c r="AV660" i="2"/>
  <c r="AW666" i="2"/>
  <c r="AW497" i="2"/>
  <c r="AW501" i="2"/>
  <c r="AW505" i="2"/>
  <c r="AW509" i="2"/>
  <c r="AW513" i="2"/>
  <c r="AV538" i="2"/>
  <c r="AV540" i="2"/>
  <c r="AV547" i="2"/>
  <c r="AV550" i="2"/>
  <c r="AV554" i="2"/>
  <c r="AW559" i="2"/>
  <c r="AV561" i="2"/>
  <c r="AX561" i="2" s="1"/>
  <c r="AW575" i="2"/>
  <c r="AV577" i="2"/>
  <c r="AW586" i="2"/>
  <c r="AV587" i="2"/>
  <c r="AW594" i="2"/>
  <c r="AV595" i="2"/>
  <c r="AV603" i="2"/>
  <c r="AW607" i="2"/>
  <c r="AV609" i="2"/>
  <c r="AV611" i="2"/>
  <c r="AV613" i="2"/>
  <c r="AW619" i="2"/>
  <c r="AV621" i="2"/>
  <c r="AW627" i="2"/>
  <c r="AV631" i="2"/>
  <c r="AV633" i="2"/>
  <c r="AV634" i="2"/>
  <c r="AV635" i="2"/>
  <c r="AV638" i="2"/>
  <c r="AW639" i="2"/>
  <c r="AV646" i="2"/>
  <c r="AW647" i="2"/>
  <c r="AV654" i="2"/>
  <c r="AW655" i="2"/>
  <c r="AV662" i="2"/>
  <c r="AW663" i="2"/>
  <c r="AV670" i="2"/>
  <c r="AW671" i="2"/>
  <c r="AV698" i="2"/>
  <c r="AW703" i="2"/>
  <c r="AW705" i="2"/>
  <c r="AY705" i="2" s="1"/>
  <c r="AW707" i="2"/>
  <c r="AW711" i="2"/>
  <c r="AV713" i="2"/>
  <c r="AW715" i="2"/>
  <c r="AV717" i="2"/>
  <c r="AW718" i="2"/>
  <c r="AV725" i="2"/>
  <c r="AW726" i="2"/>
  <c r="AV733" i="2"/>
  <c r="AW734" i="2"/>
  <c r="AV741" i="2"/>
  <c r="AW742" i="2"/>
  <c r="AV749" i="2"/>
  <c r="AW750" i="2"/>
  <c r="AV757" i="2"/>
  <c r="AW758" i="2"/>
  <c r="AV765" i="2"/>
  <c r="AW766" i="2"/>
  <c r="AV773" i="2"/>
  <c r="AW774" i="2"/>
  <c r="AV777" i="2"/>
  <c r="AV779" i="2"/>
  <c r="AV781" i="2"/>
  <c r="AW782" i="2"/>
  <c r="AW785" i="2"/>
  <c r="AV787" i="2"/>
  <c r="AW523" i="2"/>
  <c r="AW524" i="2"/>
  <c r="AV528" i="2"/>
  <c r="AW544" i="2"/>
  <c r="AV552" i="2"/>
  <c r="AW563" i="2"/>
  <c r="AV565" i="2"/>
  <c r="AW579" i="2"/>
  <c r="AY579" i="2" s="1"/>
  <c r="AV581" i="2"/>
  <c r="AV585" i="2"/>
  <c r="AX585" i="2" s="1"/>
  <c r="AW587" i="2"/>
  <c r="AW590" i="2"/>
  <c r="AY590" i="2" s="1"/>
  <c r="AV591" i="2"/>
  <c r="AV593" i="2"/>
  <c r="AX593" i="2" s="1"/>
  <c r="AW595" i="2"/>
  <c r="AV601" i="2"/>
  <c r="AW603" i="2"/>
  <c r="AV605" i="2"/>
  <c r="AW611" i="2"/>
  <c r="AW614" i="2"/>
  <c r="AV629" i="2"/>
  <c r="AW631" i="2"/>
  <c r="AW635" i="2"/>
  <c r="AW638" i="2"/>
  <c r="AV640" i="2"/>
  <c r="AW646" i="2"/>
  <c r="AV648" i="2"/>
  <c r="AW654" i="2"/>
  <c r="AV656" i="2"/>
  <c r="AW662" i="2"/>
  <c r="AV664" i="2"/>
  <c r="AV496" i="2"/>
  <c r="AV500" i="2"/>
  <c r="AV504" i="2"/>
  <c r="AV508" i="2"/>
  <c r="AV512" i="2"/>
  <c r="AV516" i="2"/>
  <c r="AV530" i="2"/>
  <c r="AV532" i="2"/>
  <c r="AW536" i="2"/>
  <c r="AW567" i="2"/>
  <c r="AV569" i="2"/>
  <c r="AV583" i="2"/>
  <c r="AW591" i="2"/>
  <c r="AW598" i="2"/>
  <c r="AV599" i="2"/>
  <c r="AV615" i="2"/>
  <c r="AX615" i="2" s="1"/>
  <c r="AW620" i="2"/>
  <c r="AW622" i="2"/>
  <c r="AV623" i="2"/>
  <c r="AW628" i="2"/>
  <c r="AV642" i="2"/>
  <c r="AW643" i="2"/>
  <c r="AV650" i="2"/>
  <c r="AW651" i="2"/>
  <c r="AV658" i="2"/>
  <c r="AW659" i="2"/>
  <c r="AV666" i="2"/>
  <c r="AW667" i="2"/>
  <c r="AV674" i="2"/>
  <c r="AW675" i="2"/>
  <c r="AV678" i="2"/>
  <c r="AV680" i="2"/>
  <c r="AV682" i="2"/>
  <c r="AW683" i="2"/>
  <c r="AW686" i="2"/>
  <c r="AV688" i="2"/>
  <c r="AW690" i="2"/>
  <c r="AV692" i="2"/>
  <c r="AV694" i="2"/>
  <c r="AX694" i="2" s="1"/>
  <c r="AZ694" i="2" s="1"/>
  <c r="BD694" i="2" s="1"/>
  <c r="AV696" i="2"/>
  <c r="AW702" i="2"/>
  <c r="AV704" i="2"/>
  <c r="AW706" i="2"/>
  <c r="AW710" i="2"/>
  <c r="AY710" i="2" s="1"/>
  <c r="AW714" i="2"/>
  <c r="AV721" i="2"/>
  <c r="AW722" i="2"/>
  <c r="AV729" i="2"/>
  <c r="AW730" i="2"/>
  <c r="AV737" i="2"/>
  <c r="AW738" i="2"/>
  <c r="AV745" i="2"/>
  <c r="AW746" i="2"/>
  <c r="AV753" i="2"/>
  <c r="AW754" i="2"/>
  <c r="AV761" i="2"/>
  <c r="AW762" i="2"/>
  <c r="AV769" i="2"/>
  <c r="AW770" i="2"/>
  <c r="AW670" i="2"/>
  <c r="AW678" i="2"/>
  <c r="AW694" i="2"/>
  <c r="AV708" i="2"/>
  <c r="AV714" i="2"/>
  <c r="AW717" i="2"/>
  <c r="AV727" i="2"/>
  <c r="AW733" i="2"/>
  <c r="AY733" i="2" s="1"/>
  <c r="AV743" i="2"/>
  <c r="AW749" i="2"/>
  <c r="AV759" i="2"/>
  <c r="AW765" i="2"/>
  <c r="AV775" i="2"/>
  <c r="AW781" i="2"/>
  <c r="AW786" i="2"/>
  <c r="AW796" i="2"/>
  <c r="AW804" i="2"/>
  <c r="AV805" i="2"/>
  <c r="AW810" i="2"/>
  <c r="AV813" i="2"/>
  <c r="AW818" i="2"/>
  <c r="AV820" i="2"/>
  <c r="AW822" i="2"/>
  <c r="AV8" i="2"/>
  <c r="AW13" i="2"/>
  <c r="AV16" i="2"/>
  <c r="AW23" i="2"/>
  <c r="AV24" i="2"/>
  <c r="AV26" i="2"/>
  <c r="AV28" i="2"/>
  <c r="AW35" i="2"/>
  <c r="AV36" i="2"/>
  <c r="AW40" i="2"/>
  <c r="AV668" i="2"/>
  <c r="AW674" i="2"/>
  <c r="AW679" i="2"/>
  <c r="AV684" i="2"/>
  <c r="AV686" i="2"/>
  <c r="AW695" i="2"/>
  <c r="AW697" i="2"/>
  <c r="AW698" i="2"/>
  <c r="AV702" i="2"/>
  <c r="AW721" i="2"/>
  <c r="AV731" i="2"/>
  <c r="AW737" i="2"/>
  <c r="AV747" i="2"/>
  <c r="AW753" i="2"/>
  <c r="AV763" i="2"/>
  <c r="AW769" i="2"/>
  <c r="AW777" i="2"/>
  <c r="AW794" i="2"/>
  <c r="AV797" i="2"/>
  <c r="AW802" i="2"/>
  <c r="AW805" i="2"/>
  <c r="AV807" i="2"/>
  <c r="AV809" i="2"/>
  <c r="AW813" i="2"/>
  <c r="AV815" i="2"/>
  <c r="AV817" i="2"/>
  <c r="AV819" i="2"/>
  <c r="AV821" i="2"/>
  <c r="AW8" i="2"/>
  <c r="AV9" i="2"/>
  <c r="AW16" i="2"/>
  <c r="AV17" i="2"/>
  <c r="AW18" i="2"/>
  <c r="AV19" i="2"/>
  <c r="AV22" i="2"/>
  <c r="AW24" i="2"/>
  <c r="AW28" i="2"/>
  <c r="AV30" i="2"/>
  <c r="AV34" i="2"/>
  <c r="AW36" i="2"/>
  <c r="AV42" i="2"/>
  <c r="AW43" i="2"/>
  <c r="AV50" i="2"/>
  <c r="AW51" i="2"/>
  <c r="AW55" i="2"/>
  <c r="AV57" i="2"/>
  <c r="AW58" i="2"/>
  <c r="AV59" i="2"/>
  <c r="AW61" i="2"/>
  <c r="AW81" i="2"/>
  <c r="AY81" i="2" s="1"/>
  <c r="AV83" i="2"/>
  <c r="AW89" i="2"/>
  <c r="AV91" i="2"/>
  <c r="AW94" i="2"/>
  <c r="AW97" i="2"/>
  <c r="AW101" i="2"/>
  <c r="AW105" i="2"/>
  <c r="AV672" i="2"/>
  <c r="AV710" i="2"/>
  <c r="AV719" i="2"/>
  <c r="AW725" i="2"/>
  <c r="AV735" i="2"/>
  <c r="AW741" i="2"/>
  <c r="AV751" i="2"/>
  <c r="AW757" i="2"/>
  <c r="AY757" i="2" s="1"/>
  <c r="BA757" i="2" s="1"/>
  <c r="BE757" i="2" s="1"/>
  <c r="AV767" i="2"/>
  <c r="AW773" i="2"/>
  <c r="AW778" i="2"/>
  <c r="AV783" i="2"/>
  <c r="AV785" i="2"/>
  <c r="AV789" i="2"/>
  <c r="AW790" i="2"/>
  <c r="AV793" i="2"/>
  <c r="AW797" i="2"/>
  <c r="AV799" i="2"/>
  <c r="AV801" i="2"/>
  <c r="AV803" i="2"/>
  <c r="AW809" i="2"/>
  <c r="AV811" i="2"/>
  <c r="AW817" i="2"/>
  <c r="AW821" i="2"/>
  <c r="AV6" i="2"/>
  <c r="AW9" i="2"/>
  <c r="AV12" i="2"/>
  <c r="AW17" i="2"/>
  <c r="AY17" i="2" s="1"/>
  <c r="BA17" i="2" s="1"/>
  <c r="BE17" i="2" s="1"/>
  <c r="AW19" i="2"/>
  <c r="AV20" i="2"/>
  <c r="AW27" i="2"/>
  <c r="AW30" i="2"/>
  <c r="AW31" i="2"/>
  <c r="AV32" i="2"/>
  <c r="AV39" i="2"/>
  <c r="AW42" i="2"/>
  <c r="AV44" i="2"/>
  <c r="AV676" i="2"/>
  <c r="AW682" i="2"/>
  <c r="AW687" i="2"/>
  <c r="AV690" i="2"/>
  <c r="AV700" i="2"/>
  <c r="AV706" i="2"/>
  <c r="AV709" i="2"/>
  <c r="AV712" i="2"/>
  <c r="AV723" i="2"/>
  <c r="AW729" i="2"/>
  <c r="AV739" i="2"/>
  <c r="AW745" i="2"/>
  <c r="AV755" i="2"/>
  <c r="AW761" i="2"/>
  <c r="AV771" i="2"/>
  <c r="AW789" i="2"/>
  <c r="AY789" i="2" s="1"/>
  <c r="AV791" i="2"/>
  <c r="AW793" i="2"/>
  <c r="AV795" i="2"/>
  <c r="AW801" i="2"/>
  <c r="AW812" i="2"/>
  <c r="AW6" i="2"/>
  <c r="AW12" i="2"/>
  <c r="AV13" i="2"/>
  <c r="AW20" i="2"/>
  <c r="AW29" i="2"/>
  <c r="AW32" i="2"/>
  <c r="AV38" i="2"/>
  <c r="AW39" i="2"/>
  <c r="AV40" i="2"/>
  <c r="AV46" i="2"/>
  <c r="AW47" i="2"/>
  <c r="AY47" i="2" s="1"/>
  <c r="AW54" i="2"/>
  <c r="AV63" i="2"/>
  <c r="AW65" i="2"/>
  <c r="AY65" i="2" s="1"/>
  <c r="AW69" i="2"/>
  <c r="AV71" i="2"/>
  <c r="AV72" i="2"/>
  <c r="AV73" i="2"/>
  <c r="AV75" i="2"/>
  <c r="AV77" i="2"/>
  <c r="AV79" i="2"/>
  <c r="AW85" i="2"/>
  <c r="AV87" i="2"/>
  <c r="AW93" i="2"/>
  <c r="AW96" i="2"/>
  <c r="AV99" i="2"/>
  <c r="AW102" i="2"/>
  <c r="AW46" i="2"/>
  <c r="AW60" i="2"/>
  <c r="AW64" i="2"/>
  <c r="AV76" i="2"/>
  <c r="AW77" i="2"/>
  <c r="AV81" i="2"/>
  <c r="AV85" i="2"/>
  <c r="AV89" i="2"/>
  <c r="AV93" i="2"/>
  <c r="AW100" i="2"/>
  <c r="AV103" i="2"/>
  <c r="AW106" i="2"/>
  <c r="AW108" i="2"/>
  <c r="AV115" i="2"/>
  <c r="AW116" i="2"/>
  <c r="AV122" i="2"/>
  <c r="AW123" i="2"/>
  <c r="AW125" i="2"/>
  <c r="AW137" i="2"/>
  <c r="AW154" i="2"/>
  <c r="AV166" i="2"/>
  <c r="AW170" i="2"/>
  <c r="AV182" i="2"/>
  <c r="AW187" i="2"/>
  <c r="AY187" i="2" s="1"/>
  <c r="AW199" i="2"/>
  <c r="AV217" i="2"/>
  <c r="AV226" i="2"/>
  <c r="AW230" i="2"/>
  <c r="AW50" i="2"/>
  <c r="AV54" i="2"/>
  <c r="AV58" i="2"/>
  <c r="AV95" i="2"/>
  <c r="AV97" i="2"/>
  <c r="AX97" i="2" s="1"/>
  <c r="AW98" i="2"/>
  <c r="AV107" i="2"/>
  <c r="AV109" i="2"/>
  <c r="AW115" i="2"/>
  <c r="AV117" i="2"/>
  <c r="AV119" i="2"/>
  <c r="AW149" i="2"/>
  <c r="AV156" i="2"/>
  <c r="AV159" i="2"/>
  <c r="AV160" i="2"/>
  <c r="AV162" i="2"/>
  <c r="AW163" i="2"/>
  <c r="AY163" i="2" s="1"/>
  <c r="BA163" i="2" s="1"/>
  <c r="BE163" i="2" s="1"/>
  <c r="AW166" i="2"/>
  <c r="AV178" i="2"/>
  <c r="AW179" i="2"/>
  <c r="AY179" i="2" s="1"/>
  <c r="AW182" i="2"/>
  <c r="AW186" i="2"/>
  <c r="AW191" i="2"/>
  <c r="AV194" i="2"/>
  <c r="AW203" i="2"/>
  <c r="AV205" i="2"/>
  <c r="AV206" i="2"/>
  <c r="AW207" i="2"/>
  <c r="AV209" i="2"/>
  <c r="AV210" i="2"/>
  <c r="AW211" i="2"/>
  <c r="AV213" i="2"/>
  <c r="AV214" i="2"/>
  <c r="AW218" i="2"/>
  <c r="AW223" i="2"/>
  <c r="AV225" i="2"/>
  <c r="AW226" i="2"/>
  <c r="AV152" i="2"/>
  <c r="AV155" i="2"/>
  <c r="AV157" i="2"/>
  <c r="AV161" i="2"/>
  <c r="AV174" i="2"/>
  <c r="AX174" i="2" s="1"/>
  <c r="AW178" i="2"/>
  <c r="AY178" i="2" s="1"/>
  <c r="BA178" i="2" s="1"/>
  <c r="BB178" i="2" s="1"/>
  <c r="BF178" i="2" s="1"/>
  <c r="AW194" i="2"/>
  <c r="AV200" i="2"/>
  <c r="AW210" i="2"/>
  <c r="AW214" i="2"/>
  <c r="AV48" i="2"/>
  <c r="AV53" i="2"/>
  <c r="AV56" i="2"/>
  <c r="AV67" i="2"/>
  <c r="AV69" i="2"/>
  <c r="AW73" i="2"/>
  <c r="AW74" i="2"/>
  <c r="AW78" i="2"/>
  <c r="AW82" i="2"/>
  <c r="AW86" i="2"/>
  <c r="AW90" i="2"/>
  <c r="AV105" i="2"/>
  <c r="AV111" i="2"/>
  <c r="AW112" i="2"/>
  <c r="AW119" i="2"/>
  <c r="AV151" i="2"/>
  <c r="AW156" i="2"/>
  <c r="AW158" i="2"/>
  <c r="AW162" i="2"/>
  <c r="AW175" i="2"/>
  <c r="AV190" i="2"/>
  <c r="AV201" i="2"/>
  <c r="AW206" i="2"/>
  <c r="AV222" i="2"/>
  <c r="AV52" i="2"/>
  <c r="AV61" i="2"/>
  <c r="AV65" i="2"/>
  <c r="AW68" i="2"/>
  <c r="AV101" i="2"/>
  <c r="AV104" i="2"/>
  <c r="AW111" i="2"/>
  <c r="AV113" i="2"/>
  <c r="AV121" i="2"/>
  <c r="AV123" i="2"/>
  <c r="AV124" i="2"/>
  <c r="AV125" i="2"/>
  <c r="AW126" i="2"/>
  <c r="AV128" i="2"/>
  <c r="AV129" i="2"/>
  <c r="AW130" i="2"/>
  <c r="AV132" i="2"/>
  <c r="AV133" i="2"/>
  <c r="AX133" i="2" s="1"/>
  <c r="AZ133" i="2" s="1"/>
  <c r="BD133" i="2" s="1"/>
  <c r="AW134" i="2"/>
  <c r="AV136" i="2"/>
  <c r="AV137" i="2"/>
  <c r="AW138" i="2"/>
  <c r="AV140" i="2"/>
  <c r="AV141" i="2"/>
  <c r="AW142" i="2"/>
  <c r="AV144" i="2"/>
  <c r="AV145" i="2"/>
  <c r="AW146" i="2"/>
  <c r="AW150" i="2"/>
  <c r="AV153" i="2"/>
  <c r="AW157" i="2"/>
  <c r="AW161" i="2"/>
  <c r="AV170" i="2"/>
  <c r="AW171" i="2"/>
  <c r="AY171" i="2" s="1"/>
  <c r="AW174" i="2"/>
  <c r="AW190" i="2"/>
  <c r="AV197" i="2"/>
  <c r="AV198" i="2"/>
  <c r="AW201" i="2"/>
  <c r="AV202" i="2"/>
  <c r="AW219" i="2"/>
  <c r="AV221" i="2"/>
  <c r="AW222" i="2"/>
  <c r="AW227" i="2"/>
  <c r="AV229" i="2"/>
  <c r="AV230" i="2"/>
  <c r="AW129" i="2"/>
  <c r="AW133" i="2"/>
  <c r="AW141" i="2"/>
  <c r="AW145" i="2"/>
  <c r="AV149" i="2"/>
  <c r="AW153" i="2"/>
  <c r="AW167" i="2"/>
  <c r="AW183" i="2"/>
  <c r="AY183" i="2" s="1"/>
  <c r="BA183" i="2" s="1"/>
  <c r="BB183" i="2" s="1"/>
  <c r="BF183" i="2" s="1"/>
  <c r="AV186" i="2"/>
  <c r="AV193" i="2"/>
  <c r="AW195" i="2"/>
  <c r="AY195" i="2" s="1"/>
  <c r="BA195" i="2" s="1"/>
  <c r="BB195" i="2" s="1"/>
  <c r="BF195" i="2" s="1"/>
  <c r="AW198" i="2"/>
  <c r="AW202" i="2"/>
  <c r="AW215" i="2"/>
  <c r="AV218" i="2"/>
  <c r="AW229" i="2"/>
  <c r="AW808" i="2"/>
  <c r="AV780" i="2"/>
  <c r="AV822" i="2"/>
  <c r="AV814" i="2"/>
  <c r="AV798" i="2"/>
  <c r="AW814" i="2"/>
  <c r="AW800" i="2"/>
  <c r="AV808" i="2"/>
  <c r="AW776" i="2"/>
  <c r="AW699" i="2"/>
  <c r="AV681" i="2"/>
  <c r="AW811" i="2"/>
  <c r="AW795" i="2"/>
  <c r="AW787" i="2"/>
  <c r="AV782" i="2"/>
  <c r="AW771" i="2"/>
  <c r="AV766" i="2"/>
  <c r="AW755" i="2"/>
  <c r="AV750" i="2"/>
  <c r="AW739" i="2"/>
  <c r="AV734" i="2"/>
  <c r="AW723" i="2"/>
  <c r="AV718" i="2"/>
  <c r="AW691" i="2"/>
  <c r="AW689" i="2"/>
  <c r="AW768" i="2"/>
  <c r="AW752" i="2"/>
  <c r="AW736" i="2"/>
  <c r="AW720" i="2"/>
  <c r="AY720" i="2" s="1"/>
  <c r="AV701" i="2"/>
  <c r="AW616" i="2"/>
  <c r="AV632" i="2"/>
  <c r="AW704" i="2"/>
  <c r="AW688" i="2"/>
  <c r="AV683" i="2"/>
  <c r="AW672" i="2"/>
  <c r="AY672" i="2" s="1"/>
  <c r="BA672" i="2" s="1"/>
  <c r="BE672" i="2" s="1"/>
  <c r="AV667" i="2"/>
  <c r="AW656" i="2"/>
  <c r="AV651" i="2"/>
  <c r="AW640" i="2"/>
  <c r="AY640" i="2" s="1"/>
  <c r="BA640" i="2" s="1"/>
  <c r="BB640" i="2" s="1"/>
  <c r="BF640" i="2" s="1"/>
  <c r="AW634" i="2"/>
  <c r="AW633" i="2"/>
  <c r="AV620" i="2"/>
  <c r="AW610" i="2"/>
  <c r="AW588" i="2"/>
  <c r="AW673" i="2"/>
  <c r="AW657" i="2"/>
  <c r="AW641" i="2"/>
  <c r="AV616" i="2"/>
  <c r="AW621" i="2"/>
  <c r="AW605" i="2"/>
  <c r="AW589" i="2"/>
  <c r="AW581" i="2"/>
  <c r="AV576" i="2"/>
  <c r="AW565" i="2"/>
  <c r="AV560" i="2"/>
  <c r="AV531" i="2"/>
  <c r="AV545" i="2"/>
  <c r="AV541" i="2"/>
  <c r="AV525" i="2"/>
  <c r="AV537" i="2"/>
  <c r="AW525" i="2"/>
  <c r="AW584" i="2"/>
  <c r="AY584" i="2" s="1"/>
  <c r="AW568" i="2"/>
  <c r="AW538" i="2"/>
  <c r="AW522" i="2"/>
  <c r="AW514" i="2"/>
  <c r="AV509" i="2"/>
  <c r="AW498" i="2"/>
  <c r="AV493" i="2"/>
  <c r="AW482" i="2"/>
  <c r="AV477" i="2"/>
  <c r="AW465" i="2"/>
  <c r="AW449" i="2"/>
  <c r="AW507" i="2"/>
  <c r="AW491" i="2"/>
  <c r="AW475" i="2"/>
  <c r="AY475" i="2" s="1"/>
  <c r="AV459" i="2"/>
  <c r="AV453" i="2"/>
  <c r="AW459" i="2"/>
  <c r="AV447" i="2"/>
  <c r="AV439" i="2"/>
  <c r="AW416" i="2"/>
  <c r="AW410" i="2"/>
  <c r="AV424" i="2"/>
  <c r="AW462" i="2"/>
  <c r="AV445" i="2"/>
  <c r="AV441" i="2"/>
  <c r="AW432" i="2"/>
  <c r="AW431" i="2"/>
  <c r="AW422" i="2"/>
  <c r="AW406" i="2"/>
  <c r="AW423" i="2"/>
  <c r="AW407" i="2"/>
  <c r="AW399" i="2"/>
  <c r="AV818" i="2"/>
  <c r="AV804" i="2"/>
  <c r="AV784" i="2"/>
  <c r="AV810" i="2"/>
  <c r="AV796" i="2"/>
  <c r="AV788" i="2"/>
  <c r="AW792" i="2"/>
  <c r="AV768" i="2"/>
  <c r="AV760" i="2"/>
  <c r="AV752" i="2"/>
  <c r="AV744" i="2"/>
  <c r="AV736" i="2"/>
  <c r="AV728" i="2"/>
  <c r="AV720" i="2"/>
  <c r="AV695" i="2"/>
  <c r="AV693" i="2"/>
  <c r="AV685" i="2"/>
  <c r="AW815" i="2"/>
  <c r="AY815" i="2" s="1"/>
  <c r="BA815" i="2" s="1"/>
  <c r="BE815" i="2" s="1"/>
  <c r="AW799" i="2"/>
  <c r="AW783" i="2"/>
  <c r="AY783" i="2" s="1"/>
  <c r="AV778" i="2"/>
  <c r="AW767" i="2"/>
  <c r="AV762" i="2"/>
  <c r="AW751" i="2"/>
  <c r="AV746" i="2"/>
  <c r="AW735" i="2"/>
  <c r="AV730" i="2"/>
  <c r="AW719" i="2"/>
  <c r="AW709" i="2"/>
  <c r="AW708" i="2"/>
  <c r="AV705" i="2"/>
  <c r="AW772" i="2"/>
  <c r="AW756" i="2"/>
  <c r="AW740" i="2"/>
  <c r="AW724" i="2"/>
  <c r="AV677" i="2"/>
  <c r="AV673" i="2"/>
  <c r="AV665" i="2"/>
  <c r="AV657" i="2"/>
  <c r="AV649" i="2"/>
  <c r="AV641" i="2"/>
  <c r="AW630" i="2"/>
  <c r="AW629" i="2"/>
  <c r="AV612" i="2"/>
  <c r="AW596" i="2"/>
  <c r="AV610" i="2"/>
  <c r="AV600" i="2"/>
  <c r="AW692" i="2"/>
  <c r="AW684" i="2"/>
  <c r="AY684" i="2" s="1"/>
  <c r="BA684" i="2" s="1"/>
  <c r="AV679" i="2"/>
  <c r="AW668" i="2"/>
  <c r="AV663" i="2"/>
  <c r="AW652" i="2"/>
  <c r="AV647" i="2"/>
  <c r="AW636" i="2"/>
  <c r="AW626" i="2"/>
  <c r="AV606" i="2"/>
  <c r="AW661" i="2"/>
  <c r="AW645" i="2"/>
  <c r="AV592" i="2"/>
  <c r="AW625" i="2"/>
  <c r="AW609" i="2"/>
  <c r="AW593" i="2"/>
  <c r="AW577" i="2"/>
  <c r="AV572" i="2"/>
  <c r="AW561" i="2"/>
  <c r="AV556" i="2"/>
  <c r="AW533" i="2"/>
  <c r="AV594" i="2"/>
  <c r="AV586" i="2"/>
  <c r="AV578" i="2"/>
  <c r="AV570" i="2"/>
  <c r="AV562" i="2"/>
  <c r="AW543" i="2"/>
  <c r="AV521" i="2"/>
  <c r="AW572" i="2"/>
  <c r="AW556" i="2"/>
  <c r="AV549" i="2"/>
  <c r="AV535" i="2"/>
  <c r="AW542" i="2"/>
  <c r="AY542" i="2" s="1"/>
  <c r="BA542" i="2" s="1"/>
  <c r="BE542" i="2" s="1"/>
  <c r="AW526" i="2"/>
  <c r="AW510" i="2"/>
  <c r="AV505" i="2"/>
  <c r="AW494" i="2"/>
  <c r="AV489" i="2"/>
  <c r="AW478" i="2"/>
  <c r="AY478" i="2" s="1"/>
  <c r="AV461" i="2"/>
  <c r="AV449" i="2"/>
  <c r="AW511" i="2"/>
  <c r="AW495" i="2"/>
  <c r="AY495" i="2" s="1"/>
  <c r="AW479" i="2"/>
  <c r="AV511" i="2"/>
  <c r="AV503" i="2"/>
  <c r="AV495" i="2"/>
  <c r="AW806" i="2"/>
  <c r="AW780" i="2"/>
  <c r="AV816" i="2"/>
  <c r="AV800" i="2"/>
  <c r="AW816" i="2"/>
  <c r="AW798" i="2"/>
  <c r="AV806" i="2"/>
  <c r="AV776" i="2"/>
  <c r="AW701" i="2"/>
  <c r="AY701" i="2" s="1"/>
  <c r="BA701" i="2" s="1"/>
  <c r="AW681" i="2"/>
  <c r="AV707" i="2"/>
  <c r="AW803" i="2"/>
  <c r="AV790" i="2"/>
  <c r="AW779" i="2"/>
  <c r="AV774" i="2"/>
  <c r="AW763" i="2"/>
  <c r="AY763" i="2" s="1"/>
  <c r="AV758" i="2"/>
  <c r="AW747" i="2"/>
  <c r="AV742" i="2"/>
  <c r="AW731" i="2"/>
  <c r="AY731" i="2" s="1"/>
  <c r="AV726" i="2"/>
  <c r="AW693" i="2"/>
  <c r="AV689" i="2"/>
  <c r="AW760" i="2"/>
  <c r="AW744" i="2"/>
  <c r="AW728" i="2"/>
  <c r="AV699" i="2"/>
  <c r="AW618" i="2"/>
  <c r="AV624" i="2"/>
  <c r="AW696" i="2"/>
  <c r="AW680" i="2"/>
  <c r="AV675" i="2"/>
  <c r="AW664" i="2"/>
  <c r="AY664" i="2" s="1"/>
  <c r="AV659" i="2"/>
  <c r="AW648" i="2"/>
  <c r="AV643" i="2"/>
  <c r="AV622" i="2"/>
  <c r="AW608" i="2"/>
  <c r="AV588" i="2"/>
  <c r="AW665" i="2"/>
  <c r="AW649" i="2"/>
  <c r="AV618" i="2"/>
  <c r="AV602" i="2"/>
  <c r="AW613" i="2"/>
  <c r="AW597" i="2"/>
  <c r="AV584" i="2"/>
  <c r="AW573" i="2"/>
  <c r="AV568" i="2"/>
  <c r="AW557" i="2"/>
  <c r="AV529" i="2"/>
  <c r="AV553" i="2"/>
  <c r="AV543" i="2"/>
  <c r="AV527" i="2"/>
  <c r="AV519" i="2"/>
  <c r="AW547" i="2"/>
  <c r="AW546" i="2"/>
  <c r="AV539" i="2"/>
  <c r="AW527" i="2"/>
  <c r="AW576" i="2"/>
  <c r="AY576" i="2" s="1"/>
  <c r="AW560" i="2"/>
  <c r="AW530" i="2"/>
  <c r="AV517" i="2"/>
  <c r="AW506" i="2"/>
  <c r="AY506" i="2" s="1"/>
  <c r="AV501" i="2"/>
  <c r="AW490" i="2"/>
  <c r="AV485" i="2"/>
  <c r="AW474" i="2"/>
  <c r="AW467" i="2"/>
  <c r="AW515" i="2"/>
  <c r="AW499" i="2"/>
  <c r="AW483" i="2"/>
  <c r="AV457" i="2"/>
  <c r="AV469" i="2"/>
  <c r="AW457" i="2"/>
  <c r="AW453" i="2"/>
  <c r="AV443" i="2"/>
  <c r="AV435" i="2"/>
  <c r="AV426" i="2"/>
  <c r="AW414" i="2"/>
  <c r="AV410" i="2"/>
  <c r="AW441" i="2"/>
  <c r="AV430" i="2"/>
  <c r="AV422" i="2"/>
  <c r="AW470" i="2"/>
  <c r="AW424" i="2"/>
  <c r="AY424" i="2" s="1"/>
  <c r="AV406" i="2"/>
  <c r="AW415" i="2"/>
  <c r="AV402" i="2"/>
  <c r="AW820" i="2"/>
  <c r="AW819" i="2"/>
  <c r="AY819" i="2" s="1"/>
  <c r="BA819" i="2" s="1"/>
  <c r="BE819" i="2" s="1"/>
  <c r="AV802" i="2"/>
  <c r="AW784" i="2"/>
  <c r="AV812" i="2"/>
  <c r="AV794" i="2"/>
  <c r="AW788" i="2"/>
  <c r="AV792" i="2"/>
  <c r="AV772" i="2"/>
  <c r="AV764" i="2"/>
  <c r="AV756" i="2"/>
  <c r="AV748" i="2"/>
  <c r="AV740" i="2"/>
  <c r="AV732" i="2"/>
  <c r="AV724" i="2"/>
  <c r="AV716" i="2"/>
  <c r="AW713" i="2"/>
  <c r="AW712" i="2"/>
  <c r="AV697" i="2"/>
  <c r="AV715" i="2"/>
  <c r="AV691" i="2"/>
  <c r="AW685" i="2"/>
  <c r="AW807" i="2"/>
  <c r="AW791" i="2"/>
  <c r="AV786" i="2"/>
  <c r="AW775" i="2"/>
  <c r="AV770" i="2"/>
  <c r="AW759" i="2"/>
  <c r="AV754" i="2"/>
  <c r="AW743" i="2"/>
  <c r="AV738" i="2"/>
  <c r="AW727" i="2"/>
  <c r="AV722" i="2"/>
  <c r="AV703" i="2"/>
  <c r="AW764" i="2"/>
  <c r="AW748" i="2"/>
  <c r="AW732" i="2"/>
  <c r="AW716" i="2"/>
  <c r="AV711" i="2"/>
  <c r="AW677" i="2"/>
  <c r="AV669" i="2"/>
  <c r="AV661" i="2"/>
  <c r="AV653" i="2"/>
  <c r="AV645" i="2"/>
  <c r="AV637" i="2"/>
  <c r="AV614" i="2"/>
  <c r="AW602" i="2"/>
  <c r="AV596" i="2"/>
  <c r="AV608" i="2"/>
  <c r="AW600" i="2"/>
  <c r="AW700" i="2"/>
  <c r="AY700" i="2" s="1"/>
  <c r="AV687" i="2"/>
  <c r="AW676" i="2"/>
  <c r="AV671" i="2"/>
  <c r="AW660" i="2"/>
  <c r="AV655" i="2"/>
  <c r="AW644" i="2"/>
  <c r="AV639" i="2"/>
  <c r="AW624" i="2"/>
  <c r="AV604" i="2"/>
  <c r="AW669" i="2"/>
  <c r="AW653" i="2"/>
  <c r="AW637" i="2"/>
  <c r="AV628" i="2"/>
  <c r="AW592" i="2"/>
  <c r="AW617" i="2"/>
  <c r="AW601" i="2"/>
  <c r="AW585" i="2"/>
  <c r="AV580" i="2"/>
  <c r="AW569" i="2"/>
  <c r="AV564" i="2"/>
  <c r="AW551" i="2"/>
  <c r="AW550" i="2"/>
  <c r="AW535" i="2"/>
  <c r="AW519" i="2"/>
  <c r="AV598" i="2"/>
  <c r="AV590" i="2"/>
  <c r="AV582" i="2"/>
  <c r="AV574" i="2"/>
  <c r="AV566" i="2"/>
  <c r="AV558" i="2"/>
  <c r="AW541" i="2"/>
  <c r="AV523" i="2"/>
  <c r="AW580" i="2"/>
  <c r="AW564" i="2"/>
  <c r="AV533" i="2"/>
  <c r="AW534" i="2"/>
  <c r="AW518" i="2"/>
  <c r="AV513" i="2"/>
  <c r="AW502" i="2"/>
  <c r="AV497" i="2"/>
  <c r="AW486" i="2"/>
  <c r="AV481" i="2"/>
  <c r="AV463" i="2"/>
  <c r="AW503" i="2"/>
  <c r="AW487" i="2"/>
  <c r="AV515" i="2"/>
  <c r="AV507" i="2"/>
  <c r="AV499" i="2"/>
  <c r="AV491" i="2"/>
  <c r="AV483" i="2"/>
  <c r="AV475" i="2"/>
  <c r="AW445" i="2"/>
  <c r="AW466" i="2"/>
  <c r="AW411" i="2"/>
  <c r="AW403" i="2"/>
  <c r="AY403" i="2" s="1"/>
  <c r="BA403" i="2" s="1"/>
  <c r="BE403" i="2" s="1"/>
  <c r="AV404" i="2"/>
  <c r="AV396" i="2"/>
  <c r="AV388" i="2"/>
  <c r="AV378" i="2"/>
  <c r="AW394" i="2"/>
  <c r="AY394" i="2" s="1"/>
  <c r="AV367" i="2"/>
  <c r="AW358" i="2"/>
  <c r="AW362" i="2"/>
  <c r="AW377" i="2"/>
  <c r="AW363" i="2"/>
  <c r="AV370" i="2"/>
  <c r="AV354" i="2"/>
  <c r="AW342" i="2"/>
  <c r="AW351" i="2"/>
  <c r="AW343" i="2"/>
  <c r="AV338" i="2"/>
  <c r="AW326" i="2"/>
  <c r="AV321" i="2"/>
  <c r="AW313" i="2"/>
  <c r="AY313" i="2" s="1"/>
  <c r="AW309" i="2"/>
  <c r="AY309" i="2" s="1"/>
  <c r="AW314" i="2"/>
  <c r="AV309" i="2"/>
  <c r="AW294" i="2"/>
  <c r="AV291" i="2"/>
  <c r="AV296" i="2"/>
  <c r="AW289" i="2"/>
  <c r="AV281" i="2"/>
  <c r="AV289" i="2"/>
  <c r="AW288" i="2"/>
  <c r="AV275" i="2"/>
  <c r="AW268" i="2"/>
  <c r="AW275" i="2"/>
  <c r="AV247" i="2"/>
  <c r="AV266" i="2"/>
  <c r="AV258" i="2"/>
  <c r="AW246" i="2"/>
  <c r="AV232" i="2"/>
  <c r="AW225" i="2"/>
  <c r="AV220" i="2"/>
  <c r="AW209" i="2"/>
  <c r="AV204" i="2"/>
  <c r="AW197" i="2"/>
  <c r="AW189" i="2"/>
  <c r="AW232" i="2"/>
  <c r="AV227" i="2"/>
  <c r="AW216" i="2"/>
  <c r="AV211" i="2"/>
  <c r="AW196" i="2"/>
  <c r="AV189" i="2"/>
  <c r="AW148" i="2"/>
  <c r="AV187" i="2"/>
  <c r="AW176" i="2"/>
  <c r="AV171" i="2"/>
  <c r="AV158" i="2"/>
  <c r="AV188" i="2"/>
  <c r="AW181" i="2"/>
  <c r="AV176" i="2"/>
  <c r="AW165" i="2"/>
  <c r="AV139" i="2"/>
  <c r="AW128" i="2"/>
  <c r="AW139" i="2"/>
  <c r="AV134" i="2"/>
  <c r="AW122" i="2"/>
  <c r="AW113" i="2"/>
  <c r="AV98" i="2"/>
  <c r="AW80" i="2"/>
  <c r="AV82" i="2"/>
  <c r="AW72" i="2"/>
  <c r="AW66" i="2"/>
  <c r="AY66" i="2" s="1"/>
  <c r="AW59" i="2"/>
  <c r="AW45" i="2"/>
  <c r="AW44" i="2"/>
  <c r="AV25" i="2"/>
  <c r="AV23" i="2"/>
  <c r="AW10" i="2"/>
  <c r="AV7" i="2"/>
  <c r="AV451" i="2"/>
  <c r="AV467" i="2"/>
  <c r="AV412" i="2"/>
  <c r="AW437" i="2"/>
  <c r="AY437" i="2" s="1"/>
  <c r="BA437" i="2" s="1"/>
  <c r="BB437" i="2" s="1"/>
  <c r="BF437" i="2" s="1"/>
  <c r="AW458" i="2"/>
  <c r="AV437" i="2"/>
  <c r="AV420" i="2"/>
  <c r="AV416" i="2"/>
  <c r="AV398" i="2"/>
  <c r="AV380" i="2"/>
  <c r="AV376" i="2"/>
  <c r="AW380" i="2"/>
  <c r="AW398" i="2"/>
  <c r="AV358" i="2"/>
  <c r="AW350" i="2"/>
  <c r="AV362" i="2"/>
  <c r="AW381" i="2"/>
  <c r="AW366" i="2"/>
  <c r="AW346" i="2"/>
  <c r="AW322" i="2"/>
  <c r="AW339" i="2"/>
  <c r="AV334" i="2"/>
  <c r="AV322" i="2"/>
  <c r="AW329" i="2"/>
  <c r="AV328" i="2"/>
  <c r="AV320" i="2"/>
  <c r="AW297" i="2"/>
  <c r="AW310" i="2"/>
  <c r="AV305" i="2"/>
  <c r="AW302" i="2"/>
  <c r="AW301" i="2"/>
  <c r="AV285" i="2"/>
  <c r="AW276" i="2"/>
  <c r="AW270" i="2"/>
  <c r="AV268" i="2"/>
  <c r="AV273" i="2"/>
  <c r="AW264" i="2"/>
  <c r="AW265" i="2"/>
  <c r="AV256" i="2"/>
  <c r="AV251" i="2"/>
  <c r="AW250" i="2"/>
  <c r="AY250" i="2" s="1"/>
  <c r="AV243" i="2"/>
  <c r="AW241" i="2"/>
  <c r="AV239" i="2"/>
  <c r="AV237" i="2"/>
  <c r="AV233" i="2"/>
  <c r="AW221" i="2"/>
  <c r="AV216" i="2"/>
  <c r="AW205" i="2"/>
  <c r="AV199" i="2"/>
  <c r="AW192" i="2"/>
  <c r="AW193" i="2"/>
  <c r="AW231" i="2"/>
  <c r="AW228" i="2"/>
  <c r="AY228" i="2" s="1"/>
  <c r="BA228" i="2" s="1"/>
  <c r="AV223" i="2"/>
  <c r="AW212" i="2"/>
  <c r="AV207" i="2"/>
  <c r="AV196" i="2"/>
  <c r="AW155" i="2"/>
  <c r="AV195" i="2"/>
  <c r="AW188" i="2"/>
  <c r="AY188" i="2" s="1"/>
  <c r="BA188" i="2" s="1"/>
  <c r="AV183" i="2"/>
  <c r="AW172" i="2"/>
  <c r="AV167" i="2"/>
  <c r="AW143" i="2"/>
  <c r="AW177" i="2"/>
  <c r="AV172" i="2"/>
  <c r="AW160" i="2"/>
  <c r="AW159" i="2"/>
  <c r="AV177" i="2"/>
  <c r="AV169" i="2"/>
  <c r="AV147" i="2"/>
  <c r="AW140" i="2"/>
  <c r="AY140" i="2" s="1"/>
  <c r="AV135" i="2"/>
  <c r="AW124" i="2"/>
  <c r="AV118" i="2"/>
  <c r="AW135" i="2"/>
  <c r="AV130" i="2"/>
  <c r="AW121" i="2"/>
  <c r="AV114" i="2"/>
  <c r="AW109" i="2"/>
  <c r="AW104" i="2"/>
  <c r="AW103" i="2"/>
  <c r="AW110" i="2"/>
  <c r="AV106" i="2"/>
  <c r="AX106" i="2" s="1"/>
  <c r="AW84" i="2"/>
  <c r="AW76" i="2"/>
  <c r="AW75" i="2"/>
  <c r="AV94" i="2"/>
  <c r="AW83" i="2"/>
  <c r="AV68" i="2"/>
  <c r="AV60" i="2"/>
  <c r="AV55" i="2"/>
  <c r="AV66" i="2"/>
  <c r="AW49" i="2"/>
  <c r="AV37" i="2"/>
  <c r="AV51" i="2"/>
  <c r="AW37" i="2"/>
  <c r="AV29" i="2"/>
  <c r="AW34" i="2"/>
  <c r="AV21" i="2"/>
  <c r="AW21" i="2"/>
  <c r="AW7" i="2"/>
  <c r="AV120" i="2"/>
  <c r="AV150" i="2"/>
  <c r="AX150" i="2" s="1"/>
  <c r="AZ150" i="2" s="1"/>
  <c r="BD150" i="2" s="1"/>
  <c r="AV142" i="2"/>
  <c r="AW131" i="2"/>
  <c r="AV102" i="2"/>
  <c r="AW88" i="2"/>
  <c r="AV92" i="2"/>
  <c r="AV84" i="2"/>
  <c r="AV90" i="2"/>
  <c r="AW67" i="2"/>
  <c r="AV62" i="2"/>
  <c r="AW52" i="2"/>
  <c r="AW33" i="2"/>
  <c r="AV27" i="2"/>
  <c r="AW15" i="2"/>
  <c r="AV10" i="2"/>
  <c r="AV487" i="2"/>
  <c r="AV479" i="2"/>
  <c r="AV455" i="2"/>
  <c r="AW427" i="2"/>
  <c r="AV394" i="2"/>
  <c r="AV390" i="2"/>
  <c r="AV384" i="2"/>
  <c r="AV408" i="2"/>
  <c r="AV400" i="2"/>
  <c r="AV392" i="2"/>
  <c r="AW402" i="2"/>
  <c r="AW376" i="2"/>
  <c r="AW371" i="2"/>
  <c r="AV350" i="2"/>
  <c r="AW385" i="2"/>
  <c r="AY385" i="2" s="1"/>
  <c r="AV366" i="2"/>
  <c r="AV359" i="2"/>
  <c r="AW367" i="2"/>
  <c r="AW334" i="2"/>
  <c r="AV346" i="2"/>
  <c r="AW335" i="2"/>
  <c r="AW325" i="2"/>
  <c r="AV316" i="2"/>
  <c r="AV297" i="2"/>
  <c r="AV317" i="2"/>
  <c r="AW306" i="2"/>
  <c r="AV300" i="2"/>
  <c r="AW293" i="2"/>
  <c r="AW287" i="2"/>
  <c r="AV279" i="2"/>
  <c r="AV287" i="2"/>
  <c r="AW280" i="2"/>
  <c r="AW272" i="2"/>
  <c r="AW269" i="2"/>
  <c r="AV260" i="2"/>
  <c r="AV253" i="2"/>
  <c r="AV262" i="2"/>
  <c r="AW254" i="2"/>
  <c r="AW256" i="2"/>
  <c r="AW238" i="2"/>
  <c r="AV228" i="2"/>
  <c r="AW217" i="2"/>
  <c r="AV212" i="2"/>
  <c r="AV192" i="2"/>
  <c r="AW200" i="2"/>
  <c r="AW185" i="2"/>
  <c r="AV203" i="2"/>
  <c r="AW224" i="2"/>
  <c r="AV219" i="2"/>
  <c r="AW208" i="2"/>
  <c r="AW184" i="2"/>
  <c r="AY184" i="2" s="1"/>
  <c r="AV179" i="2"/>
  <c r="AW168" i="2"/>
  <c r="AV163" i="2"/>
  <c r="AV184" i="2"/>
  <c r="AW173" i="2"/>
  <c r="AY173" i="2" s="1"/>
  <c r="AV168" i="2"/>
  <c r="AW152" i="2"/>
  <c r="AV154" i="2"/>
  <c r="AW144" i="2"/>
  <c r="AY144" i="2" s="1"/>
  <c r="AW136" i="2"/>
  <c r="AV131" i="2"/>
  <c r="AV126" i="2"/>
  <c r="AX126" i="2" s="1"/>
  <c r="AW107" i="2"/>
  <c r="AV116" i="2"/>
  <c r="AW114" i="2"/>
  <c r="AV100" i="2"/>
  <c r="AV70" i="2"/>
  <c r="AW95" i="2"/>
  <c r="AV49" i="2"/>
  <c r="AV41" i="2"/>
  <c r="AV47" i="2"/>
  <c r="AV35" i="2"/>
  <c r="AW25" i="2"/>
  <c r="AW38" i="2"/>
  <c r="AW22" i="2"/>
  <c r="AY22" i="2" s="1"/>
  <c r="AV465" i="2"/>
  <c r="AW428" i="2"/>
  <c r="AW446" i="2"/>
  <c r="AW434" i="2"/>
  <c r="AV418" i="2"/>
  <c r="AV414" i="2"/>
  <c r="AW419" i="2"/>
  <c r="AW395" i="2"/>
  <c r="AW391" i="2"/>
  <c r="AV374" i="2"/>
  <c r="AX374" i="2" s="1"/>
  <c r="AV382" i="2"/>
  <c r="AW382" i="2"/>
  <c r="AW390" i="2"/>
  <c r="AW375" i="2"/>
  <c r="AW355" i="2"/>
  <c r="AW359" i="2"/>
  <c r="AW370" i="2"/>
  <c r="AW354" i="2"/>
  <c r="AW338" i="2"/>
  <c r="AY338" i="2" s="1"/>
  <c r="BA338" i="2" s="1"/>
  <c r="AV326" i="2"/>
  <c r="AW347" i="2"/>
  <c r="AV342" i="2"/>
  <c r="AV325" i="2"/>
  <c r="AW321" i="2"/>
  <c r="AV324" i="2"/>
  <c r="AW317" i="2"/>
  <c r="AW305" i="2"/>
  <c r="AW291" i="2"/>
  <c r="AW318" i="2"/>
  <c r="AY318" i="2" s="1"/>
  <c r="AV313" i="2"/>
  <c r="AV301" i="2"/>
  <c r="AW298" i="2"/>
  <c r="AV304" i="2"/>
  <c r="AW292" i="2"/>
  <c r="AV283" i="2"/>
  <c r="AW284" i="2"/>
  <c r="AY284" i="2" s="1"/>
  <c r="AV277" i="2"/>
  <c r="AV264" i="2"/>
  <c r="AW260" i="2"/>
  <c r="AV249" i="2"/>
  <c r="AV245" i="2"/>
  <c r="AV241" i="2"/>
  <c r="AW243" i="2"/>
  <c r="AV235" i="2"/>
  <c r="AW242" i="2"/>
  <c r="AV224" i="2"/>
  <c r="AW213" i="2"/>
  <c r="AV208" i="2"/>
  <c r="AV185" i="2"/>
  <c r="AV231" i="2"/>
  <c r="AW220" i="2"/>
  <c r="AV215" i="2"/>
  <c r="AW204" i="2"/>
  <c r="AV191" i="2"/>
  <c r="AW180" i="2"/>
  <c r="AV175" i="2"/>
  <c r="AW164" i="2"/>
  <c r="AY164" i="2" s="1"/>
  <c r="AV148" i="2"/>
  <c r="AV143" i="2"/>
  <c r="AV180" i="2"/>
  <c r="AW169" i="2"/>
  <c r="AV164" i="2"/>
  <c r="AW151" i="2"/>
  <c r="AV181" i="2"/>
  <c r="AV173" i="2"/>
  <c r="AV165" i="2"/>
  <c r="AW147" i="2"/>
  <c r="AW132" i="2"/>
  <c r="AV127" i="2"/>
  <c r="AW120" i="2"/>
  <c r="AW118" i="2"/>
  <c r="AV138" i="2"/>
  <c r="AW127" i="2"/>
  <c r="AV110" i="2"/>
  <c r="AV96" i="2"/>
  <c r="AW117" i="2"/>
  <c r="AV112" i="2"/>
  <c r="AW92" i="2"/>
  <c r="AW99" i="2"/>
  <c r="AW91" i="2"/>
  <c r="AV86" i="2"/>
  <c r="AW70" i="2"/>
  <c r="AV64" i="2"/>
  <c r="AW53" i="2"/>
  <c r="AW62" i="2"/>
  <c r="AY62" i="2" s="1"/>
  <c r="BA62" i="2" s="1"/>
  <c r="AW71" i="2"/>
  <c r="AW63" i="2"/>
  <c r="AW57" i="2"/>
  <c r="AW41" i="2"/>
  <c r="AW48" i="2"/>
  <c r="AV43" i="2"/>
  <c r="AW26" i="2"/>
  <c r="AV15" i="2"/>
  <c r="AW14" i="2"/>
  <c r="AW11" i="2"/>
  <c r="AV146" i="2"/>
  <c r="AV108" i="2"/>
  <c r="AV74" i="2"/>
  <c r="AV88" i="2"/>
  <c r="AV80" i="2"/>
  <c r="AV78" i="2"/>
  <c r="AW87" i="2"/>
  <c r="AW79" i="2"/>
  <c r="AW56" i="2"/>
  <c r="AY56" i="2" s="1"/>
  <c r="AV45" i="2"/>
  <c r="AV31" i="2"/>
  <c r="AV33" i="2"/>
  <c r="AV18" i="2"/>
  <c r="AV11" i="2"/>
  <c r="AV14" i="2"/>
  <c r="AF4" i="2"/>
  <c r="AS4" i="2" s="1"/>
  <c r="AE4" i="2"/>
  <c r="AR4" i="2" s="1"/>
  <c r="AE5" i="2"/>
  <c r="AR5" i="2" s="1"/>
  <c r="AF5" i="2"/>
  <c r="AS5" i="2" s="1"/>
  <c r="AU4" i="2"/>
  <c r="AT5" i="2"/>
  <c r="AU5" i="2"/>
  <c r="AT4" i="2"/>
  <c r="AV4" i="2"/>
  <c r="AW5" i="2"/>
  <c r="AW4" i="2"/>
  <c r="AV5" i="2"/>
  <c r="AY557" i="2" l="1"/>
  <c r="AY645" i="2"/>
  <c r="BA645" i="2" s="1"/>
  <c r="BE645" i="2" s="1"/>
  <c r="AY190" i="2"/>
  <c r="AY214" i="2"/>
  <c r="AY151" i="2"/>
  <c r="AY83" i="2"/>
  <c r="AY510" i="2"/>
  <c r="AY348" i="2"/>
  <c r="AY115" i="2"/>
  <c r="BA115" i="2" s="1"/>
  <c r="BB115" i="2" s="1"/>
  <c r="BF115" i="2" s="1"/>
  <c r="AY524" i="2"/>
  <c r="BA524" i="2" s="1"/>
  <c r="BE524" i="2" s="1"/>
  <c r="AX460" i="2"/>
  <c r="AZ460" i="2" s="1"/>
  <c r="BD460" i="2" s="1"/>
  <c r="AY342" i="2"/>
  <c r="AX234" i="2"/>
  <c r="AY260" i="2"/>
  <c r="AY446" i="2"/>
  <c r="AY585" i="2"/>
  <c r="BA424" i="2"/>
  <c r="BB424" i="2" s="1"/>
  <c r="BF424" i="2" s="1"/>
  <c r="BA700" i="2"/>
  <c r="BE700" i="2" s="1"/>
  <c r="AY740" i="2"/>
  <c r="BA740" i="2" s="1"/>
  <c r="BE740" i="2" s="1"/>
  <c r="AX59" i="2"/>
  <c r="AZ59" i="2" s="1"/>
  <c r="BD59" i="2" s="1"/>
  <c r="AY24" i="2"/>
  <c r="BA24" i="2" s="1"/>
  <c r="BB24" i="2" s="1"/>
  <c r="BF24" i="2" s="1"/>
  <c r="AX528" i="2"/>
  <c r="AZ528" i="2" s="1"/>
  <c r="BD528" i="2" s="1"/>
  <c r="AX777" i="2"/>
  <c r="AZ777" i="2" s="1"/>
  <c r="BD777" i="2" s="1"/>
  <c r="AY236" i="2"/>
  <c r="AY99" i="2"/>
  <c r="BA99" i="2" s="1"/>
  <c r="BE99" i="2" s="1"/>
  <c r="AY748" i="2"/>
  <c r="AX134" i="2"/>
  <c r="AZ134" i="2" s="1"/>
  <c r="BD134" i="2" s="1"/>
  <c r="AX245" i="2"/>
  <c r="AY482" i="2"/>
  <c r="BA482" i="2" s="1"/>
  <c r="BB482" i="2" s="1"/>
  <c r="BF482" i="2" s="1"/>
  <c r="AY501" i="2"/>
  <c r="BA501" i="2" s="1"/>
  <c r="BB501" i="2" s="1"/>
  <c r="BF501" i="2" s="1"/>
  <c r="AY477" i="2"/>
  <c r="BA477" i="2" s="1"/>
  <c r="BE477" i="2" s="1"/>
  <c r="AY487" i="2"/>
  <c r="AY7" i="2"/>
  <c r="BA7" i="2" s="1"/>
  <c r="BE7" i="2" s="1"/>
  <c r="AY373" i="2"/>
  <c r="BA373" i="2" s="1"/>
  <c r="BB373" i="2" s="1"/>
  <c r="BF373" i="2" s="1"/>
  <c r="AY336" i="2"/>
  <c r="BA336" i="2" s="1"/>
  <c r="BE336" i="2" s="1"/>
  <c r="BA576" i="2"/>
  <c r="BA171" i="2"/>
  <c r="BE171" i="2" s="1"/>
  <c r="BA748" i="2"/>
  <c r="BE748" i="2" s="1"/>
  <c r="BA456" i="2"/>
  <c r="BE456" i="2" s="1"/>
  <c r="BA783" i="2"/>
  <c r="BE783" i="2" s="1"/>
  <c r="BA267" i="2"/>
  <c r="BB267" i="2" s="1"/>
  <c r="BF267" i="2" s="1"/>
  <c r="BA284" i="2"/>
  <c r="BB284" i="2" s="1"/>
  <c r="BF284" i="2" s="1"/>
  <c r="AZ585" i="2"/>
  <c r="BD585" i="2" s="1"/>
  <c r="BA487" i="2"/>
  <c r="BE487" i="2" s="1"/>
  <c r="BA557" i="2"/>
  <c r="BE557" i="2" s="1"/>
  <c r="BA316" i="2"/>
  <c r="BB316" i="2" s="1"/>
  <c r="BF316" i="2" s="1"/>
  <c r="BA299" i="2"/>
  <c r="BB299" i="2" s="1"/>
  <c r="BF299" i="2" s="1"/>
  <c r="BA562" i="2"/>
  <c r="BE562" i="2" s="1"/>
  <c r="AZ480" i="2"/>
  <c r="BD480" i="2" s="1"/>
  <c r="BA789" i="2"/>
  <c r="BB789" i="2" s="1"/>
  <c r="BF789" i="2" s="1"/>
  <c r="BA705" i="2"/>
  <c r="BB705" i="2" s="1"/>
  <c r="BF705" i="2" s="1"/>
  <c r="BA579" i="2"/>
  <c r="BE579" i="2" s="1"/>
  <c r="BA323" i="2"/>
  <c r="BE323" i="2" s="1"/>
  <c r="BA151" i="2"/>
  <c r="BE151" i="2" s="1"/>
  <c r="AZ615" i="2"/>
  <c r="BD615" i="2" s="1"/>
  <c r="BA164" i="2"/>
  <c r="BB164" i="2" s="1"/>
  <c r="BF164" i="2" s="1"/>
  <c r="AY779" i="2"/>
  <c r="BA779" i="2" s="1"/>
  <c r="BE779" i="2" s="1"/>
  <c r="AX446" i="2"/>
  <c r="AZ446" i="2" s="1"/>
  <c r="BD446" i="2" s="1"/>
  <c r="AY765" i="2"/>
  <c r="BA765" i="2" s="1"/>
  <c r="BB765" i="2" s="1"/>
  <c r="BF765" i="2" s="1"/>
  <c r="BA313" i="2"/>
  <c r="BE313" i="2" s="1"/>
  <c r="BA763" i="2"/>
  <c r="BB763" i="2" s="1"/>
  <c r="BF763" i="2" s="1"/>
  <c r="BA364" i="2"/>
  <c r="BB364" i="2" s="1"/>
  <c r="BF364" i="2" s="1"/>
  <c r="AY728" i="2"/>
  <c r="BA728" i="2" s="1"/>
  <c r="BE728" i="2" s="1"/>
  <c r="AX10" i="2"/>
  <c r="AZ10" i="2" s="1"/>
  <c r="BD10" i="2" s="1"/>
  <c r="AY690" i="2"/>
  <c r="AX492" i="2"/>
  <c r="AZ492" i="2" s="1"/>
  <c r="BD492" i="2" s="1"/>
  <c r="AY105" i="2"/>
  <c r="BA105" i="2" s="1"/>
  <c r="BB105" i="2" s="1"/>
  <c r="BF105" i="2" s="1"/>
  <c r="AY383" i="2"/>
  <c r="BA383" i="2" s="1"/>
  <c r="BE383" i="2" s="1"/>
  <c r="AX311" i="2"/>
  <c r="AZ311" i="2" s="1"/>
  <c r="BD311" i="2" s="1"/>
  <c r="AY130" i="2"/>
  <c r="BA130" i="2" s="1"/>
  <c r="BE130" i="2" s="1"/>
  <c r="AX206" i="2"/>
  <c r="AZ206" i="2" s="1"/>
  <c r="BD206" i="2" s="1"/>
  <c r="AY221" i="2"/>
  <c r="BA221" i="2" s="1"/>
  <c r="AY419" i="2"/>
  <c r="BA419" i="2" s="1"/>
  <c r="BE419" i="2" s="1"/>
  <c r="AX170" i="2"/>
  <c r="AZ170" i="2" s="1"/>
  <c r="BD170" i="2" s="1"/>
  <c r="AY725" i="2"/>
  <c r="BA725" i="2" s="1"/>
  <c r="BB725" i="2" s="1"/>
  <c r="BF725" i="2" s="1"/>
  <c r="AX476" i="2"/>
  <c r="AZ476" i="2" s="1"/>
  <c r="BD476" i="2" s="1"/>
  <c r="AY169" i="2"/>
  <c r="BA169" i="2" s="1"/>
  <c r="BB169" i="2" s="1"/>
  <c r="BF169" i="2" s="1"/>
  <c r="AY75" i="2"/>
  <c r="BA75" i="2" s="1"/>
  <c r="BE75" i="2" s="1"/>
  <c r="AY502" i="2"/>
  <c r="BA502" i="2" s="1"/>
  <c r="BB502" i="2" s="1"/>
  <c r="BF502" i="2" s="1"/>
  <c r="AY35" i="2"/>
  <c r="BA35" i="2" s="1"/>
  <c r="BB35" i="2" s="1"/>
  <c r="BF35" i="2" s="1"/>
  <c r="AY472" i="2"/>
  <c r="BA472" i="2" s="1"/>
  <c r="BB472" i="2" s="1"/>
  <c r="BF472" i="2" s="1"/>
  <c r="AY635" i="2"/>
  <c r="BA635" i="2" s="1"/>
  <c r="BE635" i="2" s="1"/>
  <c r="AY785" i="2"/>
  <c r="BA785" i="2" s="1"/>
  <c r="BB785" i="2" s="1"/>
  <c r="BF785" i="2" s="1"/>
  <c r="AY555" i="2"/>
  <c r="AX319" i="2"/>
  <c r="AZ319" i="2" s="1"/>
  <c r="BD319" i="2" s="1"/>
  <c r="AY658" i="2"/>
  <c r="BA658" i="2" s="1"/>
  <c r="AX171" i="2"/>
  <c r="AZ171" i="2" s="1"/>
  <c r="BD171" i="2" s="1"/>
  <c r="AY93" i="2"/>
  <c r="BA93" i="2" s="1"/>
  <c r="BB93" i="2" s="1"/>
  <c r="BF93" i="2" s="1"/>
  <c r="AY421" i="2"/>
  <c r="BA421" i="2" s="1"/>
  <c r="BB421" i="2" s="1"/>
  <c r="BF421" i="2" s="1"/>
  <c r="AY156" i="2"/>
  <c r="BA156" i="2" s="1"/>
  <c r="BE156" i="2" s="1"/>
  <c r="AY207" i="2"/>
  <c r="BA207" i="2" s="1"/>
  <c r="BE207" i="2" s="1"/>
  <c r="AY809" i="2"/>
  <c r="BA809" i="2" s="1"/>
  <c r="AY694" i="2"/>
  <c r="BA694" i="2" s="1"/>
  <c r="BB694" i="2" s="1"/>
  <c r="BF694" i="2" s="1"/>
  <c r="BA642" i="2"/>
  <c r="BE642" i="2" s="1"/>
  <c r="BA481" i="2"/>
  <c r="BB481" i="2" s="1"/>
  <c r="BF481" i="2" s="1"/>
  <c r="AY26" i="2"/>
  <c r="BA26" i="2" s="1"/>
  <c r="BE26" i="2" s="1"/>
  <c r="AY376" i="2"/>
  <c r="BA376" i="2" s="1"/>
  <c r="BB376" i="2" s="1"/>
  <c r="BF376" i="2" s="1"/>
  <c r="AY49" i="2"/>
  <c r="BA49" i="2" s="1"/>
  <c r="BB49" i="2" s="1"/>
  <c r="BF49" i="2" s="1"/>
  <c r="AY649" i="2"/>
  <c r="BA649" i="2" s="1"/>
  <c r="BE649" i="2" s="1"/>
  <c r="AY621" i="2"/>
  <c r="BA621" i="2" s="1"/>
  <c r="BB621" i="2" s="1"/>
  <c r="BF621" i="2" s="1"/>
  <c r="AY552" i="2"/>
  <c r="AY404" i="2"/>
  <c r="BA404" i="2" s="1"/>
  <c r="BE404" i="2" s="1"/>
  <c r="AY113" i="2"/>
  <c r="BA113" i="2" s="1"/>
  <c r="BE113" i="2" s="1"/>
  <c r="AX142" i="2"/>
  <c r="AZ142" i="2" s="1"/>
  <c r="BD142" i="2" s="1"/>
  <c r="AY689" i="2"/>
  <c r="BA689" i="2" s="1"/>
  <c r="BE689" i="2" s="1"/>
  <c r="AX706" i="2"/>
  <c r="AZ706" i="2" s="1"/>
  <c r="BD706" i="2" s="1"/>
  <c r="AY13" i="2"/>
  <c r="BA13" i="2" s="1"/>
  <c r="BB13" i="2" s="1"/>
  <c r="BF13" i="2" s="1"/>
  <c r="AY625" i="2"/>
  <c r="BA625" i="2" s="1"/>
  <c r="BE625" i="2" s="1"/>
  <c r="AY811" i="2"/>
  <c r="BA811" i="2" s="1"/>
  <c r="BE811" i="2" s="1"/>
  <c r="AY112" i="2"/>
  <c r="BA112" i="2" s="1"/>
  <c r="BE112" i="2" s="1"/>
  <c r="AY226" i="2"/>
  <c r="BA226" i="2" s="1"/>
  <c r="BB226" i="2" s="1"/>
  <c r="BF226" i="2" s="1"/>
  <c r="AX484" i="2"/>
  <c r="AZ484" i="2" s="1"/>
  <c r="BD484" i="2" s="1"/>
  <c r="AY440" i="2"/>
  <c r="BA440" i="2" s="1"/>
  <c r="BB440" i="2" s="1"/>
  <c r="BF440" i="2" s="1"/>
  <c r="AY341" i="2"/>
  <c r="AX246" i="2"/>
  <c r="AZ246" i="2" s="1"/>
  <c r="BD246" i="2" s="1"/>
  <c r="BA478" i="2"/>
  <c r="BE478" i="2" s="1"/>
  <c r="BA720" i="2"/>
  <c r="BE720" i="2" s="1"/>
  <c r="BA348" i="2"/>
  <c r="BE348" i="2" s="1"/>
  <c r="AZ234" i="2"/>
  <c r="BD234" i="2" s="1"/>
  <c r="BA584" i="2"/>
  <c r="BE584" i="2" s="1"/>
  <c r="BA493" i="2"/>
  <c r="BE493" i="2" s="1"/>
  <c r="BA345" i="2"/>
  <c r="BE345" i="2" s="1"/>
  <c r="BA731" i="2"/>
  <c r="BE731" i="2" s="1"/>
  <c r="BA585" i="2"/>
  <c r="BE585" i="2" s="1"/>
  <c r="BA56" i="2"/>
  <c r="BB56" i="2" s="1"/>
  <c r="BF56" i="2" s="1"/>
  <c r="BA664" i="2"/>
  <c r="BE664" i="2" s="1"/>
  <c r="BA190" i="2"/>
  <c r="BE190" i="2" s="1"/>
  <c r="BA250" i="2"/>
  <c r="BB250" i="2" s="1"/>
  <c r="BF250" i="2" s="1"/>
  <c r="BA342" i="2"/>
  <c r="BB342" i="2" s="1"/>
  <c r="BF342" i="2" s="1"/>
  <c r="BA394" i="2"/>
  <c r="BE394" i="2" s="1"/>
  <c r="BA214" i="2"/>
  <c r="BB214" i="2" s="1"/>
  <c r="BF214" i="2" s="1"/>
  <c r="BA312" i="2"/>
  <c r="BB312" i="2" s="1"/>
  <c r="BF312" i="2" s="1"/>
  <c r="BA277" i="2"/>
  <c r="BE277" i="2" s="1"/>
  <c r="BA495" i="2"/>
  <c r="BB495" i="2" s="1"/>
  <c r="BF495" i="2" s="1"/>
  <c r="AZ174" i="2"/>
  <c r="BD174" i="2" s="1"/>
  <c r="BA710" i="2"/>
  <c r="BB710" i="2" s="1"/>
  <c r="BF710" i="2" s="1"/>
  <c r="BA311" i="2"/>
  <c r="BE311" i="2" s="1"/>
  <c r="AZ271" i="2"/>
  <c r="BD271" i="2" s="1"/>
  <c r="BA22" i="2"/>
  <c r="BB22" i="2" s="1"/>
  <c r="BF22" i="2" s="1"/>
  <c r="BA179" i="2"/>
  <c r="BE179" i="2" s="1"/>
  <c r="AZ97" i="2"/>
  <c r="BD97" i="2" s="1"/>
  <c r="BA309" i="2"/>
  <c r="BE309" i="2" s="1"/>
  <c r="BA81" i="2"/>
  <c r="BE81" i="2" s="1"/>
  <c r="BA65" i="2"/>
  <c r="BE65" i="2" s="1"/>
  <c r="AZ383" i="2"/>
  <c r="BD383" i="2" s="1"/>
  <c r="AZ248" i="2"/>
  <c r="BD248" i="2" s="1"/>
  <c r="AZ245" i="2"/>
  <c r="BD245" i="2" s="1"/>
  <c r="BA144" i="2"/>
  <c r="BE144" i="2" s="1"/>
  <c r="BA187" i="2"/>
  <c r="BE187" i="2" s="1"/>
  <c r="AZ561" i="2"/>
  <c r="BD561" i="2" s="1"/>
  <c r="AZ106" i="2"/>
  <c r="BD106" i="2" s="1"/>
  <c r="BA517" i="2"/>
  <c r="BB517" i="2" s="1"/>
  <c r="BF517" i="2" s="1"/>
  <c r="AY269" i="2"/>
  <c r="BA269" i="2" s="1"/>
  <c r="BE269" i="2" s="1"/>
  <c r="AY306" i="2"/>
  <c r="BA306" i="2" s="1"/>
  <c r="BB306" i="2" s="1"/>
  <c r="BF306" i="2" s="1"/>
  <c r="AY367" i="2"/>
  <c r="BA367" i="2" s="1"/>
  <c r="BB367" i="2" s="1"/>
  <c r="BF367" i="2" s="1"/>
  <c r="AX328" i="2"/>
  <c r="AZ328" i="2" s="1"/>
  <c r="BD328" i="2" s="1"/>
  <c r="AY381" i="2"/>
  <c r="BA381" i="2" s="1"/>
  <c r="BE381" i="2" s="1"/>
  <c r="AX146" i="2"/>
  <c r="AZ146" i="2" s="1"/>
  <c r="BD146" i="2" s="1"/>
  <c r="AY91" i="2"/>
  <c r="BA91" i="2" s="1"/>
  <c r="BE91" i="2" s="1"/>
  <c r="AX138" i="2"/>
  <c r="AZ138" i="2" s="1"/>
  <c r="BD138" i="2" s="1"/>
  <c r="AY238" i="2"/>
  <c r="BA238" i="2" s="1"/>
  <c r="BE238" i="2" s="1"/>
  <c r="AY280" i="2"/>
  <c r="BA280" i="2" s="1"/>
  <c r="BE280" i="2" s="1"/>
  <c r="AY124" i="2"/>
  <c r="BA124" i="2" s="1"/>
  <c r="BB124" i="2" s="1"/>
  <c r="BF124" i="2" s="1"/>
  <c r="AY346" i="2"/>
  <c r="BA346" i="2" s="1"/>
  <c r="BB346" i="2" s="1"/>
  <c r="BF346" i="2" s="1"/>
  <c r="AY644" i="2"/>
  <c r="BA644" i="2" s="1"/>
  <c r="BE644" i="2" s="1"/>
  <c r="AY441" i="2"/>
  <c r="BA441" i="2" s="1"/>
  <c r="BE441" i="2" s="1"/>
  <c r="AX18" i="2"/>
  <c r="AZ18" i="2" s="1"/>
  <c r="BD18" i="2" s="1"/>
  <c r="AY132" i="2"/>
  <c r="BA132" i="2" s="1"/>
  <c r="BE132" i="2" s="1"/>
  <c r="AX297" i="2"/>
  <c r="AZ297" i="2" s="1"/>
  <c r="BD297" i="2" s="1"/>
  <c r="AY427" i="2"/>
  <c r="BA427" i="2" s="1"/>
  <c r="BB427" i="2" s="1"/>
  <c r="BF427" i="2" s="1"/>
  <c r="AY172" i="2"/>
  <c r="BA172" i="2" s="1"/>
  <c r="BB172" i="2" s="1"/>
  <c r="BF172" i="2" s="1"/>
  <c r="AY241" i="2"/>
  <c r="BA241" i="2" s="1"/>
  <c r="BB241" i="2" s="1"/>
  <c r="BF241" i="2" s="1"/>
  <c r="AY564" i="2"/>
  <c r="BA564" i="2" s="1"/>
  <c r="BE564" i="2" s="1"/>
  <c r="AY676" i="2"/>
  <c r="BA676" i="2" s="1"/>
  <c r="BE676" i="2" s="1"/>
  <c r="AY522" i="2"/>
  <c r="BA522" i="2" s="1"/>
  <c r="BE522" i="2" s="1"/>
  <c r="AY699" i="2"/>
  <c r="BA699" i="2" s="1"/>
  <c r="BB699" i="2" s="1"/>
  <c r="BF699" i="2" s="1"/>
  <c r="AY11" i="2"/>
  <c r="BA11" i="2" s="1"/>
  <c r="BE11" i="2" s="1"/>
  <c r="AY180" i="2"/>
  <c r="BA180" i="2" s="1"/>
  <c r="BB180" i="2" s="1"/>
  <c r="BF180" i="2" s="1"/>
  <c r="AY220" i="2"/>
  <c r="BA220" i="2" s="1"/>
  <c r="BB220" i="2" s="1"/>
  <c r="BF220" i="2" s="1"/>
  <c r="AY355" i="2"/>
  <c r="BA355" i="2" s="1"/>
  <c r="BB355" i="2" s="1"/>
  <c r="BF355" i="2" s="1"/>
  <c r="AX316" i="2"/>
  <c r="AZ316" i="2" s="1"/>
  <c r="BD316" i="2" s="1"/>
  <c r="AY84" i="2"/>
  <c r="BA84" i="2" s="1"/>
  <c r="BB84" i="2" s="1"/>
  <c r="BF84" i="2" s="1"/>
  <c r="AX130" i="2"/>
  <c r="AZ130" i="2" s="1"/>
  <c r="BD130" i="2" s="1"/>
  <c r="AY265" i="2"/>
  <c r="BA265" i="2" s="1"/>
  <c r="BB265" i="2" s="1"/>
  <c r="BF265" i="2" s="1"/>
  <c r="AY165" i="2"/>
  <c r="BA165" i="2" s="1"/>
  <c r="BE165" i="2" s="1"/>
  <c r="AY197" i="2"/>
  <c r="BA197" i="2" s="1"/>
  <c r="BB197" i="2" s="1"/>
  <c r="BF197" i="2" s="1"/>
  <c r="AY486" i="2"/>
  <c r="BA486" i="2" s="1"/>
  <c r="BB486" i="2" s="1"/>
  <c r="BF486" i="2" s="1"/>
  <c r="AY518" i="2"/>
  <c r="BA518" i="2" s="1"/>
  <c r="BB518" i="2" s="1"/>
  <c r="BF518" i="2" s="1"/>
  <c r="AY580" i="2"/>
  <c r="BA580" i="2" s="1"/>
  <c r="BE580" i="2" s="1"/>
  <c r="AY791" i="2"/>
  <c r="BA791" i="2" s="1"/>
  <c r="BE791" i="2" s="1"/>
  <c r="AY760" i="2"/>
  <c r="BA760" i="2" s="1"/>
  <c r="BB760" i="2" s="1"/>
  <c r="BF760" i="2" s="1"/>
  <c r="AY423" i="2"/>
  <c r="BA423" i="2" s="1"/>
  <c r="BE423" i="2" s="1"/>
  <c r="AY465" i="2"/>
  <c r="BA465" i="2" s="1"/>
  <c r="BB465" i="2" s="1"/>
  <c r="BF465" i="2" s="1"/>
  <c r="AY538" i="2"/>
  <c r="BA538" i="2" s="1"/>
  <c r="BB538" i="2" s="1"/>
  <c r="BF538" i="2" s="1"/>
  <c r="AX74" i="2"/>
  <c r="AZ74" i="2" s="1"/>
  <c r="BD74" i="2" s="1"/>
  <c r="AY92" i="2"/>
  <c r="BA92" i="2" s="1"/>
  <c r="BE92" i="2" s="1"/>
  <c r="AY114" i="2"/>
  <c r="BA114" i="2" s="1"/>
  <c r="BB114" i="2" s="1"/>
  <c r="BF114" i="2" s="1"/>
  <c r="AY208" i="2"/>
  <c r="BA208" i="2" s="1"/>
  <c r="BE208" i="2" s="1"/>
  <c r="AY109" i="2"/>
  <c r="BA109" i="2" s="1"/>
  <c r="BE109" i="2" s="1"/>
  <c r="AY314" i="2"/>
  <c r="BA314" i="2" s="1"/>
  <c r="BE314" i="2" s="1"/>
  <c r="AY377" i="2"/>
  <c r="BA377" i="2" s="1"/>
  <c r="BE377" i="2" s="1"/>
  <c r="AY660" i="2"/>
  <c r="BA660" i="2" s="1"/>
  <c r="BB660" i="2" s="1"/>
  <c r="BF660" i="2" s="1"/>
  <c r="AY602" i="2"/>
  <c r="BA602" i="2" s="1"/>
  <c r="BE602" i="2" s="1"/>
  <c r="AY415" i="2"/>
  <c r="BA415" i="2" s="1"/>
  <c r="BE415" i="2" s="1"/>
  <c r="AY680" i="2"/>
  <c r="BA680" i="2" s="1"/>
  <c r="BB680" i="2" s="1"/>
  <c r="BF680" i="2" s="1"/>
  <c r="AY526" i="2"/>
  <c r="BA526" i="2" s="1"/>
  <c r="BB526" i="2" s="1"/>
  <c r="BF526" i="2" s="1"/>
  <c r="AY596" i="2"/>
  <c r="BA596" i="2" s="1"/>
  <c r="BE596" i="2" s="1"/>
  <c r="AX223" i="2"/>
  <c r="AZ223" i="2" s="1"/>
  <c r="BD223" i="2" s="1"/>
  <c r="AY744" i="2"/>
  <c r="BA744" i="2" s="1"/>
  <c r="BE744" i="2" s="1"/>
  <c r="AY688" i="2"/>
  <c r="BA688" i="2" s="1"/>
  <c r="BE688" i="2" s="1"/>
  <c r="AY723" i="2"/>
  <c r="BA723" i="2" s="1"/>
  <c r="BE723" i="2" s="1"/>
  <c r="AY755" i="2"/>
  <c r="BA755" i="2" s="1"/>
  <c r="BB755" i="2" s="1"/>
  <c r="BF755" i="2" s="1"/>
  <c r="AY215" i="2"/>
  <c r="BA215" i="2" s="1"/>
  <c r="BE215" i="2" s="1"/>
  <c r="AY146" i="2"/>
  <c r="BA146" i="2" s="1"/>
  <c r="BE146" i="2" s="1"/>
  <c r="AY68" i="2"/>
  <c r="BA68" i="2" s="1"/>
  <c r="BE68" i="2" s="1"/>
  <c r="AX222" i="2"/>
  <c r="AZ222" i="2" s="1"/>
  <c r="BD222" i="2" s="1"/>
  <c r="AY223" i="2"/>
  <c r="BA223" i="2" s="1"/>
  <c r="BB223" i="2" s="1"/>
  <c r="BF223" i="2" s="1"/>
  <c r="AX178" i="2"/>
  <c r="AZ178" i="2" s="1"/>
  <c r="BD178" i="2" s="1"/>
  <c r="AX226" i="2"/>
  <c r="AZ226" i="2" s="1"/>
  <c r="BD226" i="2" s="1"/>
  <c r="AY137" i="2"/>
  <c r="BA137" i="2" s="1"/>
  <c r="BB137" i="2" s="1"/>
  <c r="BF137" i="2" s="1"/>
  <c r="AX46" i="2"/>
  <c r="AZ46" i="2" s="1"/>
  <c r="BD46" i="2" s="1"/>
  <c r="AY687" i="2"/>
  <c r="BA687" i="2" s="1"/>
  <c r="BB687" i="2" s="1"/>
  <c r="BF687" i="2" s="1"/>
  <c r="AY42" i="2"/>
  <c r="BA42" i="2" s="1"/>
  <c r="BE42" i="2" s="1"/>
  <c r="AY61" i="2"/>
  <c r="BA61" i="2" s="1"/>
  <c r="BE61" i="2" s="1"/>
  <c r="AY28" i="2"/>
  <c r="BA28" i="2" s="1"/>
  <c r="BB28" i="2" s="1"/>
  <c r="BF28" i="2" s="1"/>
  <c r="AY805" i="2"/>
  <c r="BA805" i="2" s="1"/>
  <c r="BB805" i="2" s="1"/>
  <c r="BF805" i="2" s="1"/>
  <c r="AY781" i="2"/>
  <c r="BA781" i="2" s="1"/>
  <c r="BE781" i="2" s="1"/>
  <c r="AY762" i="2"/>
  <c r="BA762" i="2" s="1"/>
  <c r="BB762" i="2" s="1"/>
  <c r="BF762" i="2" s="1"/>
  <c r="AY746" i="2"/>
  <c r="BA746" i="2" s="1"/>
  <c r="BB746" i="2" s="1"/>
  <c r="BF746" i="2" s="1"/>
  <c r="AY730" i="2"/>
  <c r="BA730" i="2" s="1"/>
  <c r="BB730" i="2" s="1"/>
  <c r="BF730" i="2" s="1"/>
  <c r="AY714" i="2"/>
  <c r="BA714" i="2" s="1"/>
  <c r="BE714" i="2" s="1"/>
  <c r="AY591" i="2"/>
  <c r="BA591" i="2" s="1"/>
  <c r="BB591" i="2" s="1"/>
  <c r="BF591" i="2" s="1"/>
  <c r="AY654" i="2"/>
  <c r="BA654" i="2" s="1"/>
  <c r="BB654" i="2" s="1"/>
  <c r="BF654" i="2" s="1"/>
  <c r="AY638" i="2"/>
  <c r="BA638" i="2" s="1"/>
  <c r="BB638" i="2" s="1"/>
  <c r="BF638" i="2" s="1"/>
  <c r="AX601" i="2"/>
  <c r="AZ601" i="2" s="1"/>
  <c r="BD601" i="2" s="1"/>
  <c r="AY544" i="2"/>
  <c r="BA544" i="2" s="1"/>
  <c r="BE544" i="2" s="1"/>
  <c r="AY766" i="2"/>
  <c r="BA766" i="2" s="1"/>
  <c r="BB766" i="2" s="1"/>
  <c r="BF766" i="2" s="1"/>
  <c r="AY750" i="2"/>
  <c r="BA750" i="2" s="1"/>
  <c r="BE750" i="2" s="1"/>
  <c r="AY734" i="2"/>
  <c r="BA734" i="2" s="1"/>
  <c r="BE734" i="2" s="1"/>
  <c r="AY718" i="2"/>
  <c r="BA718" i="2" s="1"/>
  <c r="BB718" i="2" s="1"/>
  <c r="BF718" i="2" s="1"/>
  <c r="AY575" i="2"/>
  <c r="BA575" i="2" s="1"/>
  <c r="BB575" i="2" s="1"/>
  <c r="BF575" i="2" s="1"/>
  <c r="AY513" i="2"/>
  <c r="BA513" i="2" s="1"/>
  <c r="BB513" i="2" s="1"/>
  <c r="BF513" i="2" s="1"/>
  <c r="AY497" i="2"/>
  <c r="BA497" i="2" s="1"/>
  <c r="BB497" i="2" s="1"/>
  <c r="BF497" i="2" s="1"/>
  <c r="AX557" i="2"/>
  <c r="AZ557" i="2" s="1"/>
  <c r="BD557" i="2" s="1"/>
  <c r="AY460" i="2"/>
  <c r="BA460" i="2" s="1"/>
  <c r="BB460" i="2" s="1"/>
  <c r="BF460" i="2" s="1"/>
  <c r="AX544" i="2"/>
  <c r="AZ544" i="2" s="1"/>
  <c r="BD544" i="2" s="1"/>
  <c r="AY435" i="2"/>
  <c r="BA435" i="2" s="1"/>
  <c r="BE435" i="2" s="1"/>
  <c r="AY324" i="2"/>
  <c r="BA324" i="2" s="1"/>
  <c r="BE324" i="2" s="1"/>
  <c r="AY278" i="2"/>
  <c r="BA278" i="2" s="1"/>
  <c r="BE278" i="2" s="1"/>
  <c r="AY808" i="2"/>
  <c r="BA808" i="2" s="1"/>
  <c r="BB808" i="2" s="1"/>
  <c r="BF808" i="2" s="1"/>
  <c r="AX186" i="2"/>
  <c r="AZ186" i="2" s="1"/>
  <c r="BD186" i="2" s="1"/>
  <c r="AX149" i="2"/>
  <c r="AZ149" i="2" s="1"/>
  <c r="BD149" i="2" s="1"/>
  <c r="AY129" i="2"/>
  <c r="BA129" i="2" s="1"/>
  <c r="BB129" i="2" s="1"/>
  <c r="BF129" i="2" s="1"/>
  <c r="AY174" i="2"/>
  <c r="BA174" i="2" s="1"/>
  <c r="BE174" i="2" s="1"/>
  <c r="AY111" i="2"/>
  <c r="BA111" i="2" s="1"/>
  <c r="BB111" i="2" s="1"/>
  <c r="BF111" i="2" s="1"/>
  <c r="AY119" i="2"/>
  <c r="BA119" i="2" s="1"/>
  <c r="BB119" i="2" s="1"/>
  <c r="BF119" i="2" s="1"/>
  <c r="AX81" i="2"/>
  <c r="AZ81" i="2" s="1"/>
  <c r="BD81" i="2" s="1"/>
  <c r="AY89" i="2"/>
  <c r="BA89" i="2" s="1"/>
  <c r="BB89" i="2" s="1"/>
  <c r="BF89" i="2" s="1"/>
  <c r="AX821" i="2"/>
  <c r="AZ821" i="2" s="1"/>
  <c r="BD821" i="2" s="1"/>
  <c r="AY698" i="2"/>
  <c r="BA698" i="2" s="1"/>
  <c r="BB698" i="2" s="1"/>
  <c r="BF698" i="2" s="1"/>
  <c r="AY40" i="2"/>
  <c r="BA40" i="2" s="1"/>
  <c r="BE40" i="2" s="1"/>
  <c r="AX26" i="2"/>
  <c r="AZ26" i="2" s="1"/>
  <c r="BD26" i="2" s="1"/>
  <c r="AX714" i="2"/>
  <c r="AZ714" i="2" s="1"/>
  <c r="BD714" i="2" s="1"/>
  <c r="AY670" i="2"/>
  <c r="BA670" i="2" s="1"/>
  <c r="BB670" i="2" s="1"/>
  <c r="BF670" i="2" s="1"/>
  <c r="AX761" i="2"/>
  <c r="AZ761" i="2" s="1"/>
  <c r="BD761" i="2" s="1"/>
  <c r="AX745" i="2"/>
  <c r="AZ745" i="2" s="1"/>
  <c r="BD745" i="2" s="1"/>
  <c r="AX729" i="2"/>
  <c r="AZ729" i="2" s="1"/>
  <c r="BD729" i="2" s="1"/>
  <c r="AX532" i="2"/>
  <c r="AZ532" i="2" s="1"/>
  <c r="BD532" i="2" s="1"/>
  <c r="AX508" i="2"/>
  <c r="AZ508" i="2" s="1"/>
  <c r="BD508" i="2" s="1"/>
  <c r="AY611" i="2"/>
  <c r="BA611" i="2" s="1"/>
  <c r="BB611" i="2" s="1"/>
  <c r="BF611" i="2" s="1"/>
  <c r="AY509" i="2"/>
  <c r="BA509" i="2" s="1"/>
  <c r="BB509" i="2" s="1"/>
  <c r="BF509" i="2" s="1"/>
  <c r="AY650" i="2"/>
  <c r="BA650" i="2" s="1"/>
  <c r="BE650" i="2" s="1"/>
  <c r="AY489" i="2"/>
  <c r="BA489" i="2" s="1"/>
  <c r="BE489" i="2" s="1"/>
  <c r="AY485" i="2"/>
  <c r="BA485" i="2" s="1"/>
  <c r="BB485" i="2" s="1"/>
  <c r="BF485" i="2" s="1"/>
  <c r="AY420" i="2"/>
  <c r="BA420" i="2" s="1"/>
  <c r="BE420" i="2" s="1"/>
  <c r="AY405" i="2"/>
  <c r="BA405" i="2" s="1"/>
  <c r="BE405" i="2" s="1"/>
  <c r="AY389" i="2"/>
  <c r="BA389" i="2" s="1"/>
  <c r="BE389" i="2" s="1"/>
  <c r="AY439" i="2"/>
  <c r="BA439" i="2" s="1"/>
  <c r="BE439" i="2" s="1"/>
  <c r="AX399" i="2"/>
  <c r="AZ399" i="2" s="1"/>
  <c r="BD399" i="2" s="1"/>
  <c r="AY361" i="2"/>
  <c r="BA361" i="2" s="1"/>
  <c r="BE361" i="2" s="1"/>
  <c r="AY295" i="2"/>
  <c r="BA295" i="2" s="1"/>
  <c r="BB295" i="2" s="1"/>
  <c r="BF295" i="2" s="1"/>
  <c r="AY300" i="2"/>
  <c r="BA300" i="2" s="1"/>
  <c r="BB300" i="2" s="1"/>
  <c r="BF300" i="2" s="1"/>
  <c r="AY290" i="2"/>
  <c r="BA290" i="2" s="1"/>
  <c r="BB290" i="2" s="1"/>
  <c r="BF290" i="2" s="1"/>
  <c r="AY273" i="2"/>
  <c r="BA273" i="2" s="1"/>
  <c r="BB273" i="2" s="1"/>
  <c r="BF273" i="2" s="1"/>
  <c r="AX207" i="2"/>
  <c r="AZ207" i="2" s="1"/>
  <c r="BD207" i="2" s="1"/>
  <c r="AY139" i="2"/>
  <c r="BA139" i="2" s="1"/>
  <c r="BB139" i="2" s="1"/>
  <c r="BF139" i="2" s="1"/>
  <c r="AX227" i="2"/>
  <c r="AZ227" i="2" s="1"/>
  <c r="BD227" i="2" s="1"/>
  <c r="AY739" i="2"/>
  <c r="BA739" i="2" s="1"/>
  <c r="BE739" i="2" s="1"/>
  <c r="AY771" i="2"/>
  <c r="BA771" i="2" s="1"/>
  <c r="BE771" i="2" s="1"/>
  <c r="AY198" i="2"/>
  <c r="BA198" i="2" s="1"/>
  <c r="BB198" i="2" s="1"/>
  <c r="BF198" i="2" s="1"/>
  <c r="AX153" i="2"/>
  <c r="AZ153" i="2" s="1"/>
  <c r="BD153" i="2" s="1"/>
  <c r="AX161" i="2"/>
  <c r="AZ161" i="2" s="1"/>
  <c r="BD161" i="2" s="1"/>
  <c r="AY182" i="2"/>
  <c r="BA182" i="2" s="1"/>
  <c r="BB182" i="2" s="1"/>
  <c r="BF182" i="2" s="1"/>
  <c r="AY50" i="2"/>
  <c r="BA50" i="2" s="1"/>
  <c r="BE50" i="2" s="1"/>
  <c r="AY9" i="2"/>
  <c r="BA9" i="2" s="1"/>
  <c r="BE9" i="2" s="1"/>
  <c r="AX50" i="2"/>
  <c r="AZ50" i="2" s="1"/>
  <c r="BD50" i="2" s="1"/>
  <c r="AX22" i="2"/>
  <c r="AZ22" i="2" s="1"/>
  <c r="BD22" i="2" s="1"/>
  <c r="AY16" i="2"/>
  <c r="BA16" i="2" s="1"/>
  <c r="BB16" i="2" s="1"/>
  <c r="BF16" i="2" s="1"/>
  <c r="AY679" i="2"/>
  <c r="BA679" i="2" s="1"/>
  <c r="BE679" i="2" s="1"/>
  <c r="AX8" i="2"/>
  <c r="AZ8" i="2" s="1"/>
  <c r="BD8" i="2" s="1"/>
  <c r="AY706" i="2"/>
  <c r="BA706" i="2" s="1"/>
  <c r="BB706" i="2" s="1"/>
  <c r="BF706" i="2" s="1"/>
  <c r="AX666" i="2"/>
  <c r="AZ666" i="2" s="1"/>
  <c r="BD666" i="2" s="1"/>
  <c r="AX650" i="2"/>
  <c r="AZ650" i="2" s="1"/>
  <c r="BD650" i="2" s="1"/>
  <c r="AY662" i="2"/>
  <c r="BA662" i="2" s="1"/>
  <c r="BB662" i="2" s="1"/>
  <c r="BF662" i="2" s="1"/>
  <c r="AY646" i="2"/>
  <c r="BA646" i="2" s="1"/>
  <c r="BB646" i="2" s="1"/>
  <c r="BF646" i="2" s="1"/>
  <c r="AY631" i="2"/>
  <c r="BA631" i="2" s="1"/>
  <c r="BB631" i="2" s="1"/>
  <c r="BF631" i="2" s="1"/>
  <c r="AY774" i="2"/>
  <c r="BA774" i="2" s="1"/>
  <c r="BB774" i="2" s="1"/>
  <c r="BF774" i="2" s="1"/>
  <c r="AY758" i="2"/>
  <c r="BA758" i="2" s="1"/>
  <c r="BE758" i="2" s="1"/>
  <c r="AY742" i="2"/>
  <c r="BA742" i="2" s="1"/>
  <c r="BE742" i="2" s="1"/>
  <c r="AY726" i="2"/>
  <c r="BA726" i="2" s="1"/>
  <c r="BE726" i="2" s="1"/>
  <c r="AY559" i="2"/>
  <c r="BA559" i="2" s="1"/>
  <c r="BE559" i="2" s="1"/>
  <c r="AY505" i="2"/>
  <c r="BA505" i="2" s="1"/>
  <c r="BE505" i="2" s="1"/>
  <c r="AX573" i="2"/>
  <c r="AZ573" i="2" s="1"/>
  <c r="BD573" i="2" s="1"/>
  <c r="AX456" i="2"/>
  <c r="AZ456" i="2" s="1"/>
  <c r="BD456" i="2" s="1"/>
  <c r="AY368" i="2"/>
  <c r="BA368" i="2" s="1"/>
  <c r="BB368" i="2" s="1"/>
  <c r="BF368" i="2" s="1"/>
  <c r="AY447" i="2"/>
  <c r="BA447" i="2" s="1"/>
  <c r="BB447" i="2" s="1"/>
  <c r="BF447" i="2" s="1"/>
  <c r="AY353" i="2"/>
  <c r="BA353" i="2" s="1"/>
  <c r="BE353" i="2" s="1"/>
  <c r="AY332" i="2"/>
  <c r="BA332" i="2" s="1"/>
  <c r="BE332" i="2" s="1"/>
  <c r="AY413" i="2"/>
  <c r="BA413" i="2" s="1"/>
  <c r="BB413" i="2" s="1"/>
  <c r="BF413" i="2" s="1"/>
  <c r="AY263" i="2"/>
  <c r="BA263" i="2" s="1"/>
  <c r="BB263" i="2" s="1"/>
  <c r="BF263" i="2" s="1"/>
  <c r="AY333" i="2"/>
  <c r="BA333" i="2" s="1"/>
  <c r="BE333" i="2" s="1"/>
  <c r="AY286" i="2"/>
  <c r="BA286" i="2" s="1"/>
  <c r="BE286" i="2" s="1"/>
  <c r="BA690" i="2"/>
  <c r="BB690" i="2" s="1"/>
  <c r="BF690" i="2" s="1"/>
  <c r="BA173" i="2"/>
  <c r="BB173" i="2" s="1"/>
  <c r="BF173" i="2" s="1"/>
  <c r="BB542" i="2"/>
  <c r="BF542" i="2" s="1"/>
  <c r="BA66" i="2"/>
  <c r="BE66" i="2" s="1"/>
  <c r="AY14" i="2"/>
  <c r="BA14" i="2" s="1"/>
  <c r="BB14" i="2" s="1"/>
  <c r="BF14" i="2" s="1"/>
  <c r="AY264" i="2"/>
  <c r="BA264" i="2" s="1"/>
  <c r="BB264" i="2" s="1"/>
  <c r="BF264" i="2" s="1"/>
  <c r="AX305" i="2"/>
  <c r="AZ305" i="2" s="1"/>
  <c r="BD305" i="2" s="1"/>
  <c r="AY445" i="2"/>
  <c r="BA445" i="2" s="1"/>
  <c r="BE445" i="2" s="1"/>
  <c r="AY503" i="2"/>
  <c r="BA503" i="2" s="1"/>
  <c r="BE503" i="2" s="1"/>
  <c r="AY764" i="2"/>
  <c r="BA764" i="2" s="1"/>
  <c r="BB764" i="2" s="1"/>
  <c r="BF764" i="2" s="1"/>
  <c r="AY483" i="2"/>
  <c r="BA483" i="2" s="1"/>
  <c r="BE483" i="2" s="1"/>
  <c r="AY474" i="2"/>
  <c r="BA474" i="2" s="1"/>
  <c r="BE474" i="2" s="1"/>
  <c r="AY511" i="2"/>
  <c r="BA511" i="2" s="1"/>
  <c r="BB511" i="2" s="1"/>
  <c r="BF511" i="2" s="1"/>
  <c r="AY652" i="2"/>
  <c r="BA652" i="2" s="1"/>
  <c r="BE652" i="2" s="1"/>
  <c r="AY410" i="2"/>
  <c r="BA410" i="2" s="1"/>
  <c r="BE410" i="2" s="1"/>
  <c r="AY491" i="2"/>
  <c r="BA491" i="2" s="1"/>
  <c r="BE491" i="2" s="1"/>
  <c r="AY568" i="2"/>
  <c r="BA568" i="2" s="1"/>
  <c r="BB568" i="2" s="1"/>
  <c r="BF568" i="2" s="1"/>
  <c r="AY736" i="2"/>
  <c r="BA736" i="2" s="1"/>
  <c r="BE736" i="2" s="1"/>
  <c r="AY54" i="2"/>
  <c r="BA54" i="2" s="1"/>
  <c r="BB54" i="2" s="1"/>
  <c r="BF54" i="2" s="1"/>
  <c r="AY586" i="2"/>
  <c r="BA586" i="2" s="1"/>
  <c r="BE586" i="2" s="1"/>
  <c r="AY520" i="2"/>
  <c r="BA520" i="2" s="1"/>
  <c r="BE520" i="2" s="1"/>
  <c r="AY452" i="2"/>
  <c r="BA452" i="2" s="1"/>
  <c r="BB452" i="2" s="1"/>
  <c r="BF452" i="2" s="1"/>
  <c r="AX403" i="2"/>
  <c r="AZ403" i="2" s="1"/>
  <c r="BD403" i="2" s="1"/>
  <c r="AY308" i="2"/>
  <c r="BA308" i="2" s="1"/>
  <c r="BE308" i="2" s="1"/>
  <c r="AY370" i="2"/>
  <c r="BA370" i="2" s="1"/>
  <c r="BB370" i="2" s="1"/>
  <c r="BF370" i="2" s="1"/>
  <c r="AY34" i="2"/>
  <c r="BA34" i="2" s="1"/>
  <c r="BE34" i="2" s="1"/>
  <c r="AY275" i="2"/>
  <c r="BA275" i="2" s="1"/>
  <c r="BE275" i="2" s="1"/>
  <c r="AY499" i="2"/>
  <c r="BA499" i="2" s="1"/>
  <c r="BE499" i="2" s="1"/>
  <c r="AY747" i="2"/>
  <c r="BA747" i="2" s="1"/>
  <c r="BB747" i="2" s="1"/>
  <c r="BF747" i="2" s="1"/>
  <c r="AY494" i="2"/>
  <c r="BA494" i="2" s="1"/>
  <c r="BE494" i="2" s="1"/>
  <c r="AY507" i="2"/>
  <c r="BA507" i="2" s="1"/>
  <c r="BE507" i="2" s="1"/>
  <c r="AY752" i="2"/>
  <c r="BA752" i="2" s="1"/>
  <c r="BE752" i="2" s="1"/>
  <c r="AY801" i="2"/>
  <c r="BA801" i="2" s="1"/>
  <c r="BE801" i="2" s="1"/>
  <c r="AX785" i="2"/>
  <c r="AZ785" i="2" s="1"/>
  <c r="BD785" i="2" s="1"/>
  <c r="AY695" i="2"/>
  <c r="BA695" i="2" s="1"/>
  <c r="BB695" i="2" s="1"/>
  <c r="BF695" i="2" s="1"/>
  <c r="AX769" i="2"/>
  <c r="AZ769" i="2" s="1"/>
  <c r="BD769" i="2" s="1"/>
  <c r="AX753" i="2"/>
  <c r="AZ753" i="2" s="1"/>
  <c r="BD753" i="2" s="1"/>
  <c r="AX737" i="2"/>
  <c r="AZ737" i="2" s="1"/>
  <c r="BD737" i="2" s="1"/>
  <c r="AX721" i="2"/>
  <c r="AZ721" i="2" s="1"/>
  <c r="BD721" i="2" s="1"/>
  <c r="AY683" i="2"/>
  <c r="BA683" i="2" s="1"/>
  <c r="BB683" i="2" s="1"/>
  <c r="BF683" i="2" s="1"/>
  <c r="AY598" i="2"/>
  <c r="BA598" i="2" s="1"/>
  <c r="BB598" i="2" s="1"/>
  <c r="BF598" i="2" s="1"/>
  <c r="AX516" i="2"/>
  <c r="AZ516" i="2" s="1"/>
  <c r="BD516" i="2" s="1"/>
  <c r="AX500" i="2"/>
  <c r="AZ500" i="2" s="1"/>
  <c r="BD500" i="2" s="1"/>
  <c r="AX552" i="2"/>
  <c r="AZ552" i="2" s="1"/>
  <c r="BD552" i="2" s="1"/>
  <c r="AY627" i="2"/>
  <c r="BA627" i="2" s="1"/>
  <c r="BE627" i="2" s="1"/>
  <c r="AX577" i="2"/>
  <c r="AZ577" i="2" s="1"/>
  <c r="BD577" i="2" s="1"/>
  <c r="AY571" i="2"/>
  <c r="BA571" i="2" s="1"/>
  <c r="BE571" i="2" s="1"/>
  <c r="AY426" i="2"/>
  <c r="BA426" i="2" s="1"/>
  <c r="BE426" i="2" s="1"/>
  <c r="AX280" i="2"/>
  <c r="AZ280" i="2" s="1"/>
  <c r="BD280" i="2" s="1"/>
  <c r="AY303" i="2"/>
  <c r="BA303" i="2" s="1"/>
  <c r="BB303" i="2" s="1"/>
  <c r="BF303" i="2" s="1"/>
  <c r="AY259" i="2"/>
  <c r="BA259" i="2" s="1"/>
  <c r="BE259" i="2" s="1"/>
  <c r="AX324" i="2"/>
  <c r="AZ324" i="2" s="1"/>
  <c r="BD324" i="2" s="1"/>
  <c r="AY95" i="2"/>
  <c r="BA95" i="2" s="1"/>
  <c r="BE95" i="2" s="1"/>
  <c r="AY335" i="2"/>
  <c r="BA335" i="2" s="1"/>
  <c r="BB335" i="2" s="1"/>
  <c r="BF335" i="2" s="1"/>
  <c r="AY617" i="2"/>
  <c r="BA617" i="2" s="1"/>
  <c r="BE617" i="2" s="1"/>
  <c r="AY716" i="2"/>
  <c r="BA716" i="2" s="1"/>
  <c r="BB716" i="2" s="1"/>
  <c r="BF716" i="2" s="1"/>
  <c r="AY780" i="2"/>
  <c r="BA780" i="2" s="1"/>
  <c r="BB780" i="2" s="1"/>
  <c r="BF780" i="2" s="1"/>
  <c r="AY395" i="2"/>
  <c r="BA395" i="2" s="1"/>
  <c r="BB395" i="2" s="1"/>
  <c r="BF395" i="2" s="1"/>
  <c r="AY297" i="2"/>
  <c r="BA297" i="2" s="1"/>
  <c r="BE297" i="2" s="1"/>
  <c r="AY350" i="2"/>
  <c r="BA350" i="2" s="1"/>
  <c r="BB350" i="2" s="1"/>
  <c r="BF350" i="2" s="1"/>
  <c r="AY343" i="2"/>
  <c r="BA343" i="2" s="1"/>
  <c r="BE343" i="2" s="1"/>
  <c r="AY411" i="2"/>
  <c r="BA411" i="2" s="1"/>
  <c r="BE411" i="2" s="1"/>
  <c r="AY669" i="2"/>
  <c r="BA669" i="2" s="1"/>
  <c r="BE669" i="2" s="1"/>
  <c r="AY732" i="2"/>
  <c r="BA732" i="2" s="1"/>
  <c r="BE732" i="2" s="1"/>
  <c r="AY515" i="2"/>
  <c r="BA515" i="2" s="1"/>
  <c r="BE515" i="2" s="1"/>
  <c r="AY490" i="2"/>
  <c r="BA490" i="2" s="1"/>
  <c r="BE490" i="2" s="1"/>
  <c r="AY530" i="2"/>
  <c r="BA530" i="2" s="1"/>
  <c r="BB530" i="2" s="1"/>
  <c r="BF530" i="2" s="1"/>
  <c r="AY806" i="2"/>
  <c r="BA806" i="2" s="1"/>
  <c r="BE806" i="2" s="1"/>
  <c r="AY479" i="2"/>
  <c r="BA479" i="2" s="1"/>
  <c r="BB479" i="2" s="1"/>
  <c r="BF479" i="2" s="1"/>
  <c r="AY636" i="2"/>
  <c r="BA636" i="2" s="1"/>
  <c r="BB636" i="2" s="1"/>
  <c r="BF636" i="2" s="1"/>
  <c r="AY668" i="2"/>
  <c r="BA668" i="2" s="1"/>
  <c r="BE668" i="2" s="1"/>
  <c r="AY431" i="2"/>
  <c r="BA431" i="2" s="1"/>
  <c r="BB431" i="2" s="1"/>
  <c r="BF431" i="2" s="1"/>
  <c r="AY768" i="2"/>
  <c r="BA768" i="2" s="1"/>
  <c r="BE768" i="2" s="1"/>
  <c r="AX395" i="2"/>
  <c r="AZ395" i="2" s="1"/>
  <c r="BD395" i="2" s="1"/>
  <c r="AX373" i="2"/>
  <c r="AZ373" i="2" s="1"/>
  <c r="BD373" i="2" s="1"/>
  <c r="AX603" i="2"/>
  <c r="AZ603" i="2" s="1"/>
  <c r="BD603" i="2" s="1"/>
  <c r="AY623" i="2"/>
  <c r="BA623" i="2" s="1"/>
  <c r="BB623" i="2" s="1"/>
  <c r="BF623" i="2" s="1"/>
  <c r="AY540" i="2"/>
  <c r="BA540" i="2" s="1"/>
  <c r="BB540" i="2" s="1"/>
  <c r="BF540" i="2" s="1"/>
  <c r="AY443" i="2"/>
  <c r="BA443" i="2" s="1"/>
  <c r="BB443" i="2" s="1"/>
  <c r="BF443" i="2" s="1"/>
  <c r="AY393" i="2"/>
  <c r="BA393" i="2" s="1"/>
  <c r="BE393" i="2" s="1"/>
  <c r="AY357" i="2"/>
  <c r="BA357" i="2" s="1"/>
  <c r="BE357" i="2" s="1"/>
  <c r="AX252" i="2"/>
  <c r="AZ252" i="2" s="1"/>
  <c r="BD252" i="2" s="1"/>
  <c r="AY320" i="2"/>
  <c r="BA320" i="2" s="1"/>
  <c r="BB320" i="2" s="1"/>
  <c r="BF320" i="2" s="1"/>
  <c r="AY248" i="2"/>
  <c r="BA248" i="2" s="1"/>
  <c r="BB248" i="2" s="1"/>
  <c r="BF248" i="2" s="1"/>
  <c r="AY64" i="2"/>
  <c r="BA64" i="2" s="1"/>
  <c r="BB64" i="2" s="1"/>
  <c r="BF64" i="2" s="1"/>
  <c r="AY32" i="2"/>
  <c r="BA32" i="2" s="1"/>
  <c r="BE32" i="2" s="1"/>
  <c r="AX686" i="2"/>
  <c r="AZ686" i="2" s="1"/>
  <c r="BD686" i="2" s="1"/>
  <c r="AY702" i="2"/>
  <c r="BA702" i="2" s="1"/>
  <c r="BB702" i="2" s="1"/>
  <c r="BF702" i="2" s="1"/>
  <c r="AX682" i="2"/>
  <c r="AZ682" i="2" s="1"/>
  <c r="BD682" i="2" s="1"/>
  <c r="AX674" i="2"/>
  <c r="AZ674" i="2" s="1"/>
  <c r="BD674" i="2" s="1"/>
  <c r="AX658" i="2"/>
  <c r="AZ658" i="2" s="1"/>
  <c r="BD658" i="2" s="1"/>
  <c r="AX642" i="2"/>
  <c r="AZ642" i="2" s="1"/>
  <c r="BD642" i="2" s="1"/>
  <c r="AY536" i="2"/>
  <c r="BA536" i="2" s="1"/>
  <c r="BB536" i="2" s="1"/>
  <c r="BF536" i="2" s="1"/>
  <c r="AX698" i="2"/>
  <c r="AZ698" i="2" s="1"/>
  <c r="BD698" i="2" s="1"/>
  <c r="AY594" i="2"/>
  <c r="BA594" i="2" s="1"/>
  <c r="BB594" i="2" s="1"/>
  <c r="BF594" i="2" s="1"/>
  <c r="AY468" i="2"/>
  <c r="BA468" i="2" s="1"/>
  <c r="BB468" i="2" s="1"/>
  <c r="BF468" i="2" s="1"/>
  <c r="AY570" i="2"/>
  <c r="BA570" i="2" s="1"/>
  <c r="BB570" i="2" s="1"/>
  <c r="BF570" i="2" s="1"/>
  <c r="AY464" i="2"/>
  <c r="BA464" i="2" s="1"/>
  <c r="BE464" i="2" s="1"/>
  <c r="AY409" i="2"/>
  <c r="BA409" i="2" s="1"/>
  <c r="BE409" i="2" s="1"/>
  <c r="AX417" i="2"/>
  <c r="AZ417" i="2" s="1"/>
  <c r="BD417" i="2" s="1"/>
  <c r="AY401" i="2"/>
  <c r="BA401" i="2" s="1"/>
  <c r="BB401" i="2" s="1"/>
  <c r="BF401" i="2" s="1"/>
  <c r="AX295" i="2"/>
  <c r="AZ295" i="2" s="1"/>
  <c r="BD295" i="2" s="1"/>
  <c r="AX290" i="2"/>
  <c r="AZ290" i="2" s="1"/>
  <c r="BD290" i="2" s="1"/>
  <c r="AX299" i="2"/>
  <c r="AZ299" i="2" s="1"/>
  <c r="BD299" i="2" s="1"/>
  <c r="BA252" i="2"/>
  <c r="BE252" i="2" s="1"/>
  <c r="AZ464" i="2"/>
  <c r="BD464" i="2" s="1"/>
  <c r="AZ391" i="2"/>
  <c r="BD391" i="2" s="1"/>
  <c r="BA446" i="2"/>
  <c r="BE446" i="2" s="1"/>
  <c r="AZ126" i="2"/>
  <c r="BD126" i="2" s="1"/>
  <c r="BA184" i="2"/>
  <c r="BE184" i="2" s="1"/>
  <c r="BA341" i="2"/>
  <c r="BB341" i="2" s="1"/>
  <c r="BF341" i="2" s="1"/>
  <c r="BA47" i="2"/>
  <c r="BB47" i="2" s="1"/>
  <c r="BF47" i="2" s="1"/>
  <c r="AY292" i="2"/>
  <c r="BA292" i="2" s="1"/>
  <c r="BE292" i="2" s="1"/>
  <c r="AY317" i="2"/>
  <c r="BA317" i="2" s="1"/>
  <c r="BE317" i="2" s="1"/>
  <c r="AY354" i="2"/>
  <c r="BA354" i="2" s="1"/>
  <c r="BB354" i="2" s="1"/>
  <c r="BF354" i="2" s="1"/>
  <c r="AY375" i="2"/>
  <c r="BA375" i="2" s="1"/>
  <c r="BE375" i="2" s="1"/>
  <c r="AY254" i="2"/>
  <c r="BA254" i="2" s="1"/>
  <c r="BB254" i="2" s="1"/>
  <c r="BF254" i="2" s="1"/>
  <c r="AY276" i="2"/>
  <c r="BA276" i="2" s="1"/>
  <c r="BB276" i="2" s="1"/>
  <c r="BF276" i="2" s="1"/>
  <c r="AY339" i="2"/>
  <c r="BA339" i="2" s="1"/>
  <c r="BB339" i="2" s="1"/>
  <c r="BF339" i="2" s="1"/>
  <c r="AY118" i="2"/>
  <c r="BA118" i="2" s="1"/>
  <c r="BB118" i="2" s="1"/>
  <c r="BF118" i="2" s="1"/>
  <c r="AY213" i="2"/>
  <c r="BA213" i="2" s="1"/>
  <c r="BE213" i="2" s="1"/>
  <c r="AY305" i="2"/>
  <c r="BA305" i="2" s="1"/>
  <c r="BE305" i="2" s="1"/>
  <c r="AY38" i="2"/>
  <c r="BA38" i="2" s="1"/>
  <c r="BE38" i="2" s="1"/>
  <c r="AX184" i="2"/>
  <c r="AZ184" i="2" s="1"/>
  <c r="BD184" i="2" s="1"/>
  <c r="AX300" i="2"/>
  <c r="AZ300" i="2" s="1"/>
  <c r="BD300" i="2" s="1"/>
  <c r="AY21" i="2"/>
  <c r="BA21" i="2" s="1"/>
  <c r="BE21" i="2" s="1"/>
  <c r="AY37" i="2"/>
  <c r="BA37" i="2" s="1"/>
  <c r="BB37" i="2" s="1"/>
  <c r="BF37" i="2" s="1"/>
  <c r="AY177" i="2"/>
  <c r="BA177" i="2" s="1"/>
  <c r="BE177" i="2" s="1"/>
  <c r="AX196" i="2"/>
  <c r="AZ196" i="2" s="1"/>
  <c r="BD196" i="2" s="1"/>
  <c r="AY366" i="2"/>
  <c r="BA366" i="2" s="1"/>
  <c r="BE366" i="2" s="1"/>
  <c r="AX358" i="2"/>
  <c r="AZ358" i="2" s="1"/>
  <c r="BD358" i="2" s="1"/>
  <c r="AY59" i="2"/>
  <c r="BA59" i="2" s="1"/>
  <c r="BB59" i="2" s="1"/>
  <c r="BF59" i="2" s="1"/>
  <c r="AY80" i="2"/>
  <c r="BA80" i="2" s="1"/>
  <c r="BB80" i="2" s="1"/>
  <c r="BF80" i="2" s="1"/>
  <c r="AY351" i="2"/>
  <c r="BA351" i="2" s="1"/>
  <c r="BB351" i="2" s="1"/>
  <c r="BF351" i="2" s="1"/>
  <c r="AY727" i="2"/>
  <c r="BA727" i="2" s="1"/>
  <c r="BE727" i="2" s="1"/>
  <c r="AY759" i="2"/>
  <c r="BA759" i="2" s="1"/>
  <c r="BB759" i="2" s="1"/>
  <c r="BF759" i="2" s="1"/>
  <c r="AY470" i="2"/>
  <c r="BA470" i="2" s="1"/>
  <c r="BE470" i="2" s="1"/>
  <c r="AY546" i="2"/>
  <c r="BA546" i="2" s="1"/>
  <c r="BE546" i="2" s="1"/>
  <c r="AY665" i="2"/>
  <c r="BA665" i="2" s="1"/>
  <c r="BE665" i="2" s="1"/>
  <c r="AY803" i="2"/>
  <c r="BA803" i="2" s="1"/>
  <c r="BE803" i="2" s="1"/>
  <c r="AY609" i="2"/>
  <c r="BA609" i="2" s="1"/>
  <c r="BB609" i="2" s="1"/>
  <c r="BF609" i="2" s="1"/>
  <c r="AY661" i="2"/>
  <c r="BA661" i="2" s="1"/>
  <c r="BB661" i="2" s="1"/>
  <c r="BF661" i="2" s="1"/>
  <c r="AY498" i="2"/>
  <c r="BA498" i="2" s="1"/>
  <c r="BB498" i="2" s="1"/>
  <c r="BF498" i="2" s="1"/>
  <c r="AY222" i="2"/>
  <c r="BA222" i="2" s="1"/>
  <c r="BE222" i="2" s="1"/>
  <c r="AX145" i="2"/>
  <c r="AZ145" i="2" s="1"/>
  <c r="BD145" i="2" s="1"/>
  <c r="AX129" i="2"/>
  <c r="AZ129" i="2" s="1"/>
  <c r="BD129" i="2" s="1"/>
  <c r="AY206" i="2"/>
  <c r="BA206" i="2" s="1"/>
  <c r="BB206" i="2" s="1"/>
  <c r="BF206" i="2" s="1"/>
  <c r="AY162" i="2"/>
  <c r="BA162" i="2" s="1"/>
  <c r="BE162" i="2" s="1"/>
  <c r="AY218" i="2"/>
  <c r="BA218" i="2" s="1"/>
  <c r="BE218" i="2" s="1"/>
  <c r="AY186" i="2"/>
  <c r="BA186" i="2" s="1"/>
  <c r="BB186" i="2" s="1"/>
  <c r="BF186" i="2" s="1"/>
  <c r="AY170" i="2"/>
  <c r="BA170" i="2" s="1"/>
  <c r="BB170" i="2" s="1"/>
  <c r="BF170" i="2" s="1"/>
  <c r="AY60" i="2"/>
  <c r="BA60" i="2" s="1"/>
  <c r="BE60" i="2" s="1"/>
  <c r="AY793" i="2"/>
  <c r="BA793" i="2" s="1"/>
  <c r="BB793" i="2" s="1"/>
  <c r="BF793" i="2" s="1"/>
  <c r="AY761" i="2"/>
  <c r="BA761" i="2" s="1"/>
  <c r="BB761" i="2" s="1"/>
  <c r="BF761" i="2" s="1"/>
  <c r="AY729" i="2"/>
  <c r="BA729" i="2" s="1"/>
  <c r="BB729" i="2" s="1"/>
  <c r="BF729" i="2" s="1"/>
  <c r="AY682" i="2"/>
  <c r="BA682" i="2" s="1"/>
  <c r="BE682" i="2" s="1"/>
  <c r="AY817" i="2"/>
  <c r="BA817" i="2" s="1"/>
  <c r="BE817" i="2" s="1"/>
  <c r="AX801" i="2"/>
  <c r="AZ801" i="2" s="1"/>
  <c r="BD801" i="2" s="1"/>
  <c r="AY778" i="2"/>
  <c r="BA778" i="2" s="1"/>
  <c r="BB778" i="2" s="1"/>
  <c r="BF778" i="2" s="1"/>
  <c r="AY813" i="2"/>
  <c r="BA813" i="2" s="1"/>
  <c r="BE813" i="2" s="1"/>
  <c r="AY769" i="2"/>
  <c r="BA769" i="2" s="1"/>
  <c r="BB769" i="2" s="1"/>
  <c r="BF769" i="2" s="1"/>
  <c r="AY737" i="2"/>
  <c r="BA737" i="2" s="1"/>
  <c r="BB737" i="2" s="1"/>
  <c r="BF737" i="2" s="1"/>
  <c r="AY667" i="2"/>
  <c r="BA667" i="2" s="1"/>
  <c r="BE667" i="2" s="1"/>
  <c r="AY595" i="2"/>
  <c r="BA595" i="2" s="1"/>
  <c r="BB595" i="2" s="1"/>
  <c r="BF595" i="2" s="1"/>
  <c r="AY587" i="2"/>
  <c r="BA587" i="2" s="1"/>
  <c r="BB587" i="2" s="1"/>
  <c r="BF587" i="2" s="1"/>
  <c r="AX765" i="2"/>
  <c r="AZ765" i="2" s="1"/>
  <c r="BD765" i="2" s="1"/>
  <c r="AX749" i="2"/>
  <c r="AZ749" i="2" s="1"/>
  <c r="BD749" i="2" s="1"/>
  <c r="AX733" i="2"/>
  <c r="AZ733" i="2" s="1"/>
  <c r="BD733" i="2" s="1"/>
  <c r="AX717" i="2"/>
  <c r="AZ717" i="2" s="1"/>
  <c r="BD717" i="2" s="1"/>
  <c r="AY619" i="2"/>
  <c r="BA619" i="2" s="1"/>
  <c r="BB619" i="2" s="1"/>
  <c r="BF619" i="2" s="1"/>
  <c r="AY666" i="2"/>
  <c r="BA666" i="2" s="1"/>
  <c r="BB666" i="2" s="1"/>
  <c r="BF666" i="2" s="1"/>
  <c r="AY582" i="2"/>
  <c r="BA582" i="2" s="1"/>
  <c r="BE582" i="2" s="1"/>
  <c r="AY566" i="2"/>
  <c r="BA566" i="2" s="1"/>
  <c r="BE566" i="2" s="1"/>
  <c r="AY512" i="2"/>
  <c r="BA512" i="2" s="1"/>
  <c r="BB512" i="2" s="1"/>
  <c r="BF512" i="2" s="1"/>
  <c r="AY496" i="2"/>
  <c r="BA496" i="2" s="1"/>
  <c r="BE496" i="2" s="1"/>
  <c r="AY480" i="2"/>
  <c r="BA480" i="2" s="1"/>
  <c r="BB480" i="2" s="1"/>
  <c r="BF480" i="2" s="1"/>
  <c r="AY532" i="2"/>
  <c r="BA532" i="2" s="1"/>
  <c r="BE532" i="2" s="1"/>
  <c r="AY516" i="2"/>
  <c r="BA516" i="2" s="1"/>
  <c r="BB516" i="2" s="1"/>
  <c r="BF516" i="2" s="1"/>
  <c r="AY500" i="2"/>
  <c r="BA500" i="2" s="1"/>
  <c r="BE500" i="2" s="1"/>
  <c r="AY484" i="2"/>
  <c r="BA484" i="2" s="1"/>
  <c r="BE484" i="2" s="1"/>
  <c r="AY349" i="2"/>
  <c r="BA349" i="2" s="1"/>
  <c r="BB349" i="2" s="1"/>
  <c r="BF349" i="2" s="1"/>
  <c r="AY444" i="2"/>
  <c r="BA444" i="2" s="1"/>
  <c r="BE444" i="2" s="1"/>
  <c r="AY387" i="2"/>
  <c r="BA387" i="2" s="1"/>
  <c r="BB387" i="2" s="1"/>
  <c r="BF387" i="2" s="1"/>
  <c r="AY262" i="2"/>
  <c r="BA262" i="2" s="1"/>
  <c r="BE262" i="2" s="1"/>
  <c r="AX14" i="2"/>
  <c r="AZ14" i="2" s="1"/>
  <c r="BD14" i="2" s="1"/>
  <c r="AX164" i="2"/>
  <c r="AZ164" i="2" s="1"/>
  <c r="BD164" i="2" s="1"/>
  <c r="AX231" i="2"/>
  <c r="AZ231" i="2" s="1"/>
  <c r="BD231" i="2" s="1"/>
  <c r="AY152" i="2"/>
  <c r="BA152" i="2" s="1"/>
  <c r="BE152" i="2" s="1"/>
  <c r="AY88" i="2"/>
  <c r="BA88" i="2" s="1"/>
  <c r="BB88" i="2" s="1"/>
  <c r="BF88" i="2" s="1"/>
  <c r="AY159" i="2"/>
  <c r="BA159" i="2" s="1"/>
  <c r="BB159" i="2" s="1"/>
  <c r="BF159" i="2" s="1"/>
  <c r="AY288" i="2"/>
  <c r="BA288" i="2" s="1"/>
  <c r="BE288" i="2" s="1"/>
  <c r="AY534" i="2"/>
  <c r="BA534" i="2" s="1"/>
  <c r="BB534" i="2" s="1"/>
  <c r="BF534" i="2" s="1"/>
  <c r="AY601" i="2"/>
  <c r="BA601" i="2" s="1"/>
  <c r="BE601" i="2" s="1"/>
  <c r="AX711" i="2"/>
  <c r="AZ711" i="2" s="1"/>
  <c r="BD711" i="2" s="1"/>
  <c r="AY807" i="2"/>
  <c r="BA807" i="2" s="1"/>
  <c r="BB807" i="2" s="1"/>
  <c r="BF807" i="2" s="1"/>
  <c r="AY573" i="2"/>
  <c r="BA573" i="2" s="1"/>
  <c r="BE573" i="2" s="1"/>
  <c r="AY556" i="2"/>
  <c r="BA556" i="2" s="1"/>
  <c r="BB556" i="2" s="1"/>
  <c r="BF556" i="2" s="1"/>
  <c r="AX214" i="2"/>
  <c r="AZ214" i="2" s="1"/>
  <c r="BD214" i="2" s="1"/>
  <c r="AX93" i="2"/>
  <c r="AZ93" i="2" s="1"/>
  <c r="BD93" i="2" s="1"/>
  <c r="AY77" i="2"/>
  <c r="BA77" i="2" s="1"/>
  <c r="BE77" i="2" s="1"/>
  <c r="AY20" i="2"/>
  <c r="BA20" i="2" s="1"/>
  <c r="BB20" i="2" s="1"/>
  <c r="BF20" i="2" s="1"/>
  <c r="AX789" i="2"/>
  <c r="AZ789" i="2" s="1"/>
  <c r="BD789" i="2" s="1"/>
  <c r="AY773" i="2"/>
  <c r="BA773" i="2" s="1"/>
  <c r="BB773" i="2" s="1"/>
  <c r="BF773" i="2" s="1"/>
  <c r="AY741" i="2"/>
  <c r="BA741" i="2" s="1"/>
  <c r="BB741" i="2" s="1"/>
  <c r="BF741" i="2" s="1"/>
  <c r="AY97" i="2"/>
  <c r="BA97" i="2" s="1"/>
  <c r="BE97" i="2" s="1"/>
  <c r="AX34" i="2"/>
  <c r="AZ34" i="2" s="1"/>
  <c r="BD34" i="2" s="1"/>
  <c r="AY686" i="2"/>
  <c r="BA686" i="2" s="1"/>
  <c r="BE686" i="2" s="1"/>
  <c r="AX678" i="2"/>
  <c r="AZ678" i="2" s="1"/>
  <c r="BD678" i="2" s="1"/>
  <c r="AX569" i="2"/>
  <c r="AZ569" i="2" s="1"/>
  <c r="BD569" i="2" s="1"/>
  <c r="AX504" i="2"/>
  <c r="AZ504" i="2" s="1"/>
  <c r="BD504" i="2" s="1"/>
  <c r="AY563" i="2"/>
  <c r="BA563" i="2" s="1"/>
  <c r="BE563" i="2" s="1"/>
  <c r="AY782" i="2"/>
  <c r="BA782" i="2" s="1"/>
  <c r="BB782" i="2" s="1"/>
  <c r="BF782" i="2" s="1"/>
  <c r="AX670" i="2"/>
  <c r="AZ670" i="2" s="1"/>
  <c r="BD670" i="2" s="1"/>
  <c r="AX654" i="2"/>
  <c r="AZ654" i="2" s="1"/>
  <c r="BD654" i="2" s="1"/>
  <c r="AX638" i="2"/>
  <c r="AZ638" i="2" s="1"/>
  <c r="BD638" i="2" s="1"/>
  <c r="AX631" i="2"/>
  <c r="AZ631" i="2" s="1"/>
  <c r="BD631" i="2" s="1"/>
  <c r="AY599" i="2"/>
  <c r="BA599" i="2" s="1"/>
  <c r="BE599" i="2" s="1"/>
  <c r="AX438" i="2"/>
  <c r="AZ438" i="2" s="1"/>
  <c r="BD438" i="2" s="1"/>
  <c r="AY396" i="2"/>
  <c r="BA396" i="2" s="1"/>
  <c r="BE396" i="2" s="1"/>
  <c r="AX315" i="2"/>
  <c r="AZ315" i="2" s="1"/>
  <c r="BD315" i="2" s="1"/>
  <c r="AX307" i="2"/>
  <c r="AZ307" i="2" s="1"/>
  <c r="BD307" i="2" s="1"/>
  <c r="AX261" i="2"/>
  <c r="AZ261" i="2" s="1"/>
  <c r="BD261" i="2" s="1"/>
  <c r="AY87" i="2"/>
  <c r="BA87" i="2" s="1"/>
  <c r="BE87" i="2" s="1"/>
  <c r="AY48" i="2"/>
  <c r="BA48" i="2" s="1"/>
  <c r="BE48" i="2" s="1"/>
  <c r="AY71" i="2"/>
  <c r="BA71" i="2" s="1"/>
  <c r="BB71" i="2" s="1"/>
  <c r="BF71" i="2" s="1"/>
  <c r="AY135" i="2"/>
  <c r="BA135" i="2" s="1"/>
  <c r="BB135" i="2" s="1"/>
  <c r="BF135" i="2" s="1"/>
  <c r="AY205" i="2"/>
  <c r="BA205" i="2" s="1"/>
  <c r="BE205" i="2" s="1"/>
  <c r="AY398" i="2"/>
  <c r="BA398" i="2" s="1"/>
  <c r="BB398" i="2" s="1"/>
  <c r="BF398" i="2" s="1"/>
  <c r="AY458" i="2"/>
  <c r="BA458" i="2" s="1"/>
  <c r="BB458" i="2" s="1"/>
  <c r="BF458" i="2" s="1"/>
  <c r="AX296" i="2"/>
  <c r="AZ296" i="2" s="1"/>
  <c r="BD296" i="2" s="1"/>
  <c r="AY519" i="2"/>
  <c r="BA519" i="2" s="1"/>
  <c r="BE519" i="2" s="1"/>
  <c r="AY637" i="2"/>
  <c r="BA637" i="2" s="1"/>
  <c r="BE637" i="2" s="1"/>
  <c r="AY788" i="2"/>
  <c r="BA788" i="2" s="1"/>
  <c r="BB788" i="2" s="1"/>
  <c r="BF788" i="2" s="1"/>
  <c r="AY648" i="2"/>
  <c r="BA648" i="2" s="1"/>
  <c r="BB648" i="2" s="1"/>
  <c r="BF648" i="2" s="1"/>
  <c r="AY459" i="2"/>
  <c r="BA459" i="2" s="1"/>
  <c r="BE459" i="2" s="1"/>
  <c r="AY589" i="2"/>
  <c r="BA589" i="2" s="1"/>
  <c r="BB589" i="2" s="1"/>
  <c r="BF589" i="2" s="1"/>
  <c r="AY641" i="2"/>
  <c r="BA641" i="2" s="1"/>
  <c r="BB641" i="2" s="1"/>
  <c r="BF641" i="2" s="1"/>
  <c r="AY145" i="2"/>
  <c r="BA145" i="2" s="1"/>
  <c r="BB145" i="2" s="1"/>
  <c r="BF145" i="2" s="1"/>
  <c r="AY138" i="2"/>
  <c r="BA138" i="2" s="1"/>
  <c r="BE138" i="2" s="1"/>
  <c r="AY73" i="2"/>
  <c r="BA73" i="2" s="1"/>
  <c r="BB73" i="2" s="1"/>
  <c r="BF73" i="2" s="1"/>
  <c r="AY41" i="2"/>
  <c r="BA41" i="2" s="1"/>
  <c r="BB41" i="2" s="1"/>
  <c r="BF41" i="2" s="1"/>
  <c r="AY390" i="2"/>
  <c r="BA390" i="2" s="1"/>
  <c r="BE390" i="2" s="1"/>
  <c r="AY168" i="2"/>
  <c r="BA168" i="2" s="1"/>
  <c r="BE168" i="2" s="1"/>
  <c r="AY110" i="2"/>
  <c r="BA110" i="2" s="1"/>
  <c r="BB110" i="2" s="1"/>
  <c r="BF110" i="2" s="1"/>
  <c r="AX167" i="2"/>
  <c r="AZ167" i="2" s="1"/>
  <c r="BD167" i="2" s="1"/>
  <c r="AX195" i="2"/>
  <c r="AZ195" i="2" s="1"/>
  <c r="BD195" i="2" s="1"/>
  <c r="AY44" i="2"/>
  <c r="BA44" i="2" s="1"/>
  <c r="BB44" i="2" s="1"/>
  <c r="BF44" i="2" s="1"/>
  <c r="AY128" i="2"/>
  <c r="BA128" i="2" s="1"/>
  <c r="BE128" i="2" s="1"/>
  <c r="AY181" i="2"/>
  <c r="BA181" i="2" s="1"/>
  <c r="BE181" i="2" s="1"/>
  <c r="AY232" i="2"/>
  <c r="BA232" i="2" s="1"/>
  <c r="BE232" i="2" s="1"/>
  <c r="AY246" i="2"/>
  <c r="BA246" i="2" s="1"/>
  <c r="BE246" i="2" s="1"/>
  <c r="AY535" i="2"/>
  <c r="BA535" i="2" s="1"/>
  <c r="AY569" i="2"/>
  <c r="BA569" i="2" s="1"/>
  <c r="BE569" i="2" s="1"/>
  <c r="AY653" i="2"/>
  <c r="BA653" i="2" s="1"/>
  <c r="BE653" i="2" s="1"/>
  <c r="AY743" i="2"/>
  <c r="BA743" i="2" s="1"/>
  <c r="BE743" i="2" s="1"/>
  <c r="AY775" i="2"/>
  <c r="BA775" i="2" s="1"/>
  <c r="BB775" i="2" s="1"/>
  <c r="BF775" i="2" s="1"/>
  <c r="AY712" i="2"/>
  <c r="BA712" i="2" s="1"/>
  <c r="BE712" i="2" s="1"/>
  <c r="AY696" i="2"/>
  <c r="BA696" i="2" s="1"/>
  <c r="BB696" i="2" s="1"/>
  <c r="BF696" i="2" s="1"/>
  <c r="AY681" i="2"/>
  <c r="BA681" i="2" s="1"/>
  <c r="BB681" i="2" s="1"/>
  <c r="BF681" i="2" s="1"/>
  <c r="AY572" i="2"/>
  <c r="BA572" i="2" s="1"/>
  <c r="BB572" i="2" s="1"/>
  <c r="BF572" i="2" s="1"/>
  <c r="AY692" i="2"/>
  <c r="BA692" i="2" s="1"/>
  <c r="BE692" i="2" s="1"/>
  <c r="AY399" i="2"/>
  <c r="BA399" i="2" s="1"/>
  <c r="BE399" i="2" s="1"/>
  <c r="AY514" i="2"/>
  <c r="BA514" i="2" s="1"/>
  <c r="BE514" i="2" s="1"/>
  <c r="AY657" i="2"/>
  <c r="BA657" i="2" s="1"/>
  <c r="BE657" i="2" s="1"/>
  <c r="AX218" i="2"/>
  <c r="AZ218" i="2" s="1"/>
  <c r="BD218" i="2" s="1"/>
  <c r="AX137" i="2"/>
  <c r="AZ137" i="2" s="1"/>
  <c r="BD137" i="2" s="1"/>
  <c r="AX101" i="2"/>
  <c r="AZ101" i="2" s="1"/>
  <c r="BD101" i="2" s="1"/>
  <c r="AX194" i="2"/>
  <c r="AZ194" i="2" s="1"/>
  <c r="BD194" i="2" s="1"/>
  <c r="AY745" i="2"/>
  <c r="BA745" i="2" s="1"/>
  <c r="BB745" i="2" s="1"/>
  <c r="BF745" i="2" s="1"/>
  <c r="AY753" i="2"/>
  <c r="BA753" i="2" s="1"/>
  <c r="BE753" i="2" s="1"/>
  <c r="AY721" i="2"/>
  <c r="BA721" i="2" s="1"/>
  <c r="BB721" i="2" s="1"/>
  <c r="BF721" i="2" s="1"/>
  <c r="AY674" i="2"/>
  <c r="BA674" i="2" s="1"/>
  <c r="BB674" i="2" s="1"/>
  <c r="BF674" i="2" s="1"/>
  <c r="AY786" i="2"/>
  <c r="BA786" i="2" s="1"/>
  <c r="BB786" i="2" s="1"/>
  <c r="BF786" i="2" s="1"/>
  <c r="AX619" i="2"/>
  <c r="AZ619" i="2" s="1"/>
  <c r="BD619" i="2" s="1"/>
  <c r="AY504" i="2"/>
  <c r="BA504" i="2" s="1"/>
  <c r="BB504" i="2" s="1"/>
  <c r="BF504" i="2" s="1"/>
  <c r="AY488" i="2"/>
  <c r="BA488" i="2" s="1"/>
  <c r="BE488" i="2" s="1"/>
  <c r="AY508" i="2"/>
  <c r="BA508" i="2" s="1"/>
  <c r="BE508" i="2" s="1"/>
  <c r="AY492" i="2"/>
  <c r="BA492" i="2" s="1"/>
  <c r="BB492" i="2" s="1"/>
  <c r="BF492" i="2" s="1"/>
  <c r="AY476" i="2"/>
  <c r="BA476" i="2" s="1"/>
  <c r="BE476" i="2" s="1"/>
  <c r="AX452" i="2"/>
  <c r="AZ452" i="2" s="1"/>
  <c r="BD452" i="2" s="1"/>
  <c r="AY433" i="2"/>
  <c r="BA433" i="2" s="1"/>
  <c r="BB433" i="2" s="1"/>
  <c r="BF433" i="2" s="1"/>
  <c r="AX433" i="2"/>
  <c r="AZ433" i="2" s="1"/>
  <c r="BD433" i="2" s="1"/>
  <c r="AY331" i="2"/>
  <c r="BA331" i="2" s="1"/>
  <c r="BB331" i="2" s="1"/>
  <c r="BF331" i="2" s="1"/>
  <c r="AX407" i="2"/>
  <c r="AZ407" i="2" s="1"/>
  <c r="BD407" i="2" s="1"/>
  <c r="AX327" i="2"/>
  <c r="AZ327" i="2" s="1"/>
  <c r="BD327" i="2" s="1"/>
  <c r="AX265" i="2"/>
  <c r="AZ265" i="2" s="1"/>
  <c r="BD265" i="2" s="1"/>
  <c r="BE437" i="2"/>
  <c r="AX191" i="2"/>
  <c r="AZ191" i="2" s="1"/>
  <c r="BD191" i="2" s="1"/>
  <c r="AX163" i="2"/>
  <c r="AZ163" i="2" s="1"/>
  <c r="BD163" i="2" s="1"/>
  <c r="AY217" i="2"/>
  <c r="BA217" i="2" s="1"/>
  <c r="BB217" i="2" s="1"/>
  <c r="BF217" i="2" s="1"/>
  <c r="AY67" i="2"/>
  <c r="BA67" i="2" s="1"/>
  <c r="BB67" i="2" s="1"/>
  <c r="BF67" i="2" s="1"/>
  <c r="AX55" i="2"/>
  <c r="AZ55" i="2" s="1"/>
  <c r="BD55" i="2" s="1"/>
  <c r="AY143" i="2"/>
  <c r="BA143" i="2" s="1"/>
  <c r="BB143" i="2" s="1"/>
  <c r="BF143" i="2" s="1"/>
  <c r="AY231" i="2"/>
  <c r="BA231" i="2" s="1"/>
  <c r="BB231" i="2" s="1"/>
  <c r="BF231" i="2" s="1"/>
  <c r="AX176" i="2"/>
  <c r="AZ176" i="2" s="1"/>
  <c r="BD176" i="2" s="1"/>
  <c r="AY756" i="2"/>
  <c r="BA756" i="2" s="1"/>
  <c r="BE756" i="2" s="1"/>
  <c r="AY86" i="2"/>
  <c r="BA86" i="2" s="1"/>
  <c r="BE86" i="2" s="1"/>
  <c r="AX166" i="2"/>
  <c r="AZ166" i="2" s="1"/>
  <c r="BD166" i="2" s="1"/>
  <c r="AY46" i="2"/>
  <c r="BA46" i="2" s="1"/>
  <c r="BB46" i="2" s="1"/>
  <c r="BF46" i="2" s="1"/>
  <c r="AX77" i="2"/>
  <c r="AZ77" i="2" s="1"/>
  <c r="BD77" i="2" s="1"/>
  <c r="AX36" i="2"/>
  <c r="AZ36" i="2" s="1"/>
  <c r="BD36" i="2" s="1"/>
  <c r="AY770" i="2"/>
  <c r="BA770" i="2" s="1"/>
  <c r="BE770" i="2" s="1"/>
  <c r="AY754" i="2"/>
  <c r="BA754" i="2" s="1"/>
  <c r="BB754" i="2" s="1"/>
  <c r="BF754" i="2" s="1"/>
  <c r="AY738" i="2"/>
  <c r="BA738" i="2" s="1"/>
  <c r="BE738" i="2" s="1"/>
  <c r="AY722" i="2"/>
  <c r="BA722" i="2" s="1"/>
  <c r="BE722" i="2" s="1"/>
  <c r="AY204" i="2"/>
  <c r="BA204" i="2" s="1"/>
  <c r="BB204" i="2" s="1"/>
  <c r="BF204" i="2" s="1"/>
  <c r="AY136" i="2"/>
  <c r="BA136" i="2" s="1"/>
  <c r="BB136" i="2" s="1"/>
  <c r="BF136" i="2" s="1"/>
  <c r="AX219" i="2"/>
  <c r="AZ219" i="2" s="1"/>
  <c r="BD219" i="2" s="1"/>
  <c r="AY160" i="2"/>
  <c r="BA160" i="2" s="1"/>
  <c r="BB160" i="2" s="1"/>
  <c r="BF160" i="2" s="1"/>
  <c r="AY176" i="2"/>
  <c r="BA176" i="2" s="1"/>
  <c r="BB176" i="2" s="1"/>
  <c r="BF176" i="2" s="1"/>
  <c r="AY772" i="2"/>
  <c r="BA772" i="2" s="1"/>
  <c r="BB772" i="2" s="1"/>
  <c r="BF772" i="2" s="1"/>
  <c r="AY167" i="2"/>
  <c r="BA167" i="2" s="1"/>
  <c r="BB167" i="2" s="1"/>
  <c r="BF167" i="2" s="1"/>
  <c r="AY219" i="2"/>
  <c r="BA219" i="2" s="1"/>
  <c r="BB219" i="2" s="1"/>
  <c r="BF219" i="2" s="1"/>
  <c r="AY142" i="2"/>
  <c r="BA142" i="2" s="1"/>
  <c r="BB142" i="2" s="1"/>
  <c r="BF142" i="2" s="1"/>
  <c r="AY126" i="2"/>
  <c r="BA126" i="2" s="1"/>
  <c r="BE126" i="2" s="1"/>
  <c r="AY194" i="2"/>
  <c r="BA194" i="2" s="1"/>
  <c r="BE194" i="2" s="1"/>
  <c r="AY149" i="2"/>
  <c r="BA149" i="2" s="1"/>
  <c r="BE149" i="2" s="1"/>
  <c r="AY230" i="2"/>
  <c r="BA230" i="2" s="1"/>
  <c r="BE230" i="2" s="1"/>
  <c r="AX89" i="2"/>
  <c r="AZ89" i="2" s="1"/>
  <c r="BD89" i="2" s="1"/>
  <c r="AX19" i="2"/>
  <c r="AZ19" i="2" s="1"/>
  <c r="BD19" i="2" s="1"/>
  <c r="AY127" i="2"/>
  <c r="BA127" i="2" s="1"/>
  <c r="BE127" i="2" s="1"/>
  <c r="AX168" i="2"/>
  <c r="AZ168" i="2" s="1"/>
  <c r="BD168" i="2" s="1"/>
  <c r="AY33" i="2"/>
  <c r="BA33" i="2" s="1"/>
  <c r="BE33" i="2" s="1"/>
  <c r="AY212" i="2"/>
  <c r="BA212" i="2" s="1"/>
  <c r="BB212" i="2" s="1"/>
  <c r="BF212" i="2" s="1"/>
  <c r="AY117" i="2"/>
  <c r="BA117" i="2" s="1"/>
  <c r="BB117" i="2" s="1"/>
  <c r="BF117" i="2" s="1"/>
  <c r="AX180" i="2"/>
  <c r="AZ180" i="2" s="1"/>
  <c r="BD180" i="2" s="1"/>
  <c r="AX215" i="2"/>
  <c r="AZ215" i="2" s="1"/>
  <c r="BD215" i="2" s="1"/>
  <c r="AY103" i="2"/>
  <c r="BA103" i="2" s="1"/>
  <c r="BE103" i="2" s="1"/>
  <c r="AY121" i="2"/>
  <c r="BA121" i="2" s="1"/>
  <c r="BE121" i="2" s="1"/>
  <c r="AX172" i="2"/>
  <c r="AZ172" i="2" s="1"/>
  <c r="BD172" i="2" s="1"/>
  <c r="AY192" i="2"/>
  <c r="BA192" i="2" s="1"/>
  <c r="BE192" i="2" s="1"/>
  <c r="AX187" i="2"/>
  <c r="AZ187" i="2" s="1"/>
  <c r="BD187" i="2" s="1"/>
  <c r="AX211" i="2"/>
  <c r="AZ211" i="2" s="1"/>
  <c r="BD211" i="2" s="1"/>
  <c r="AY724" i="2"/>
  <c r="BA724" i="2" s="1"/>
  <c r="BB724" i="2" s="1"/>
  <c r="BF724" i="2" s="1"/>
  <c r="AY133" i="2"/>
  <c r="BA133" i="2" s="1"/>
  <c r="BB133" i="2" s="1"/>
  <c r="BF133" i="2" s="1"/>
  <c r="AY211" i="2"/>
  <c r="BA211" i="2" s="1"/>
  <c r="BE211" i="2" s="1"/>
  <c r="AX182" i="2"/>
  <c r="AZ182" i="2" s="1"/>
  <c r="BD182" i="2" s="1"/>
  <c r="AY116" i="2"/>
  <c r="BA116" i="2" s="1"/>
  <c r="BB116" i="2" s="1"/>
  <c r="BF116" i="2" s="1"/>
  <c r="AX42" i="2"/>
  <c r="AZ42" i="2" s="1"/>
  <c r="BD42" i="2" s="1"/>
  <c r="AX805" i="2"/>
  <c r="AZ805" i="2" s="1"/>
  <c r="BD805" i="2" s="1"/>
  <c r="AY678" i="2"/>
  <c r="BA678" i="2" s="1"/>
  <c r="BB678" i="2" s="1"/>
  <c r="BF678" i="2" s="1"/>
  <c r="BA369" i="2"/>
  <c r="BE369" i="2" s="1"/>
  <c r="BA388" i="2"/>
  <c r="BE388" i="2" s="1"/>
  <c r="BA236" i="2"/>
  <c r="BB236" i="2" s="1"/>
  <c r="BF236" i="2" s="1"/>
  <c r="BA555" i="2"/>
  <c r="BB555" i="2" s="1"/>
  <c r="BF555" i="2" s="1"/>
  <c r="BA83" i="2"/>
  <c r="BB83" i="2" s="1"/>
  <c r="BF83" i="2" s="1"/>
  <c r="BA558" i="2"/>
  <c r="BB558" i="2" s="1"/>
  <c r="BF558" i="2" s="1"/>
  <c r="BA475" i="2"/>
  <c r="BE475" i="2" s="1"/>
  <c r="AZ323" i="2"/>
  <c r="BD323" i="2" s="1"/>
  <c r="BB815" i="2"/>
  <c r="BF815" i="2" s="1"/>
  <c r="BE397" i="2"/>
  <c r="BE701" i="2"/>
  <c r="BB701" i="2"/>
  <c r="BF701" i="2" s="1"/>
  <c r="BB645" i="2"/>
  <c r="BF645" i="2" s="1"/>
  <c r="BA510" i="2"/>
  <c r="BB510" i="2" s="1"/>
  <c r="BF510" i="2" s="1"/>
  <c r="BA379" i="2"/>
  <c r="BB379" i="2" s="1"/>
  <c r="BF379" i="2" s="1"/>
  <c r="BA385" i="2"/>
  <c r="BE385" i="2" s="1"/>
  <c r="BA574" i="2"/>
  <c r="BB574" i="2" s="1"/>
  <c r="BF574" i="2" s="1"/>
  <c r="BA260" i="2"/>
  <c r="BB260" i="2" s="1"/>
  <c r="BF260" i="2" s="1"/>
  <c r="BE195" i="2"/>
  <c r="BA140" i="2"/>
  <c r="BB140" i="2" s="1"/>
  <c r="BF140" i="2" s="1"/>
  <c r="AZ593" i="2"/>
  <c r="BD593" i="2" s="1"/>
  <c r="AZ488" i="2"/>
  <c r="BD488" i="2" s="1"/>
  <c r="BA400" i="2"/>
  <c r="BE400" i="2" s="1"/>
  <c r="BB757" i="2"/>
  <c r="BF757" i="2" s="1"/>
  <c r="BE640" i="2"/>
  <c r="BB684" i="2"/>
  <c r="BF684" i="2" s="1"/>
  <c r="BE684" i="2"/>
  <c r="BA733" i="2"/>
  <c r="BE733" i="2" s="1"/>
  <c r="BB578" i="2"/>
  <c r="BF578" i="2" s="1"/>
  <c r="BE578" i="2"/>
  <c r="AY242" i="2"/>
  <c r="BA242" i="2" s="1"/>
  <c r="BE242" i="2" s="1"/>
  <c r="AY347" i="2"/>
  <c r="BA347" i="2" s="1"/>
  <c r="AY391" i="2"/>
  <c r="BA391" i="2" s="1"/>
  <c r="BB391" i="2" s="1"/>
  <c r="BF391" i="2" s="1"/>
  <c r="AY310" i="2"/>
  <c r="BA310" i="2" s="1"/>
  <c r="BB310" i="2" s="1"/>
  <c r="BF310" i="2" s="1"/>
  <c r="AY196" i="2"/>
  <c r="BA196" i="2" s="1"/>
  <c r="BE196" i="2" s="1"/>
  <c r="AY209" i="2"/>
  <c r="BA209" i="2" s="1"/>
  <c r="BB209" i="2" s="1"/>
  <c r="BF209" i="2" s="1"/>
  <c r="AX430" i="2"/>
  <c r="AZ430" i="2" s="1"/>
  <c r="BD430" i="2" s="1"/>
  <c r="AY533" i="2"/>
  <c r="BA533" i="2" s="1"/>
  <c r="BE533" i="2" s="1"/>
  <c r="AY577" i="2"/>
  <c r="BA577" i="2" s="1"/>
  <c r="BE577" i="2" s="1"/>
  <c r="AY719" i="2"/>
  <c r="BA719" i="2" s="1"/>
  <c r="AY751" i="2"/>
  <c r="BA751" i="2" s="1"/>
  <c r="AY565" i="2"/>
  <c r="BA565" i="2" s="1"/>
  <c r="BB565" i="2" s="1"/>
  <c r="BF565" i="2" s="1"/>
  <c r="AY605" i="2"/>
  <c r="BA605" i="2" s="1"/>
  <c r="AY616" i="2"/>
  <c r="BA616" i="2" s="1"/>
  <c r="BB616" i="2" s="1"/>
  <c r="BF616" i="2" s="1"/>
  <c r="AY141" i="2"/>
  <c r="BA141" i="2" s="1"/>
  <c r="AY150" i="2"/>
  <c r="BA150" i="2" s="1"/>
  <c r="AX190" i="2"/>
  <c r="AZ190" i="2" s="1"/>
  <c r="BD190" i="2" s="1"/>
  <c r="AX111" i="2"/>
  <c r="AZ111" i="2" s="1"/>
  <c r="BD111" i="2" s="1"/>
  <c r="AY82" i="2"/>
  <c r="BA82" i="2" s="1"/>
  <c r="AX162" i="2"/>
  <c r="AZ162" i="2" s="1"/>
  <c r="BD162" i="2" s="1"/>
  <c r="AY69" i="2"/>
  <c r="BA69" i="2" s="1"/>
  <c r="BE69" i="2" s="1"/>
  <c r="AY31" i="2"/>
  <c r="BA31" i="2" s="1"/>
  <c r="BE31" i="2" s="1"/>
  <c r="AY19" i="2"/>
  <c r="BA19" i="2" s="1"/>
  <c r="AY797" i="2"/>
  <c r="BA797" i="2" s="1"/>
  <c r="BB797" i="2" s="1"/>
  <c r="BF797" i="2" s="1"/>
  <c r="AY94" i="2"/>
  <c r="BA94" i="2" s="1"/>
  <c r="AY43" i="2"/>
  <c r="BA43" i="2" s="1"/>
  <c r="BE43" i="2" s="1"/>
  <c r="AX30" i="2"/>
  <c r="AZ30" i="2" s="1"/>
  <c r="BD30" i="2" s="1"/>
  <c r="AX817" i="2"/>
  <c r="AZ817" i="2" s="1"/>
  <c r="BD817" i="2" s="1"/>
  <c r="AY23" i="2"/>
  <c r="BA23" i="2" s="1"/>
  <c r="AY675" i="2"/>
  <c r="BA675" i="2" s="1"/>
  <c r="BE675" i="2" s="1"/>
  <c r="AY659" i="2"/>
  <c r="BA659" i="2" s="1"/>
  <c r="BB659" i="2" s="1"/>
  <c r="BF659" i="2" s="1"/>
  <c r="AY643" i="2"/>
  <c r="BA643" i="2" s="1"/>
  <c r="BE643" i="2" s="1"/>
  <c r="AY567" i="2"/>
  <c r="BA567" i="2" s="1"/>
  <c r="AY603" i="2"/>
  <c r="BA603" i="2" s="1"/>
  <c r="BE603" i="2" s="1"/>
  <c r="AX581" i="2"/>
  <c r="AZ581" i="2" s="1"/>
  <c r="BD581" i="2" s="1"/>
  <c r="AX781" i="2"/>
  <c r="AZ781" i="2" s="1"/>
  <c r="BD781" i="2" s="1"/>
  <c r="AX773" i="2"/>
  <c r="AZ773" i="2" s="1"/>
  <c r="BD773" i="2" s="1"/>
  <c r="AX757" i="2"/>
  <c r="AZ757" i="2" s="1"/>
  <c r="BD757" i="2" s="1"/>
  <c r="AX741" i="2"/>
  <c r="AZ741" i="2" s="1"/>
  <c r="BD741" i="2" s="1"/>
  <c r="AX725" i="2"/>
  <c r="AZ725" i="2" s="1"/>
  <c r="BD725" i="2" s="1"/>
  <c r="AY663" i="2"/>
  <c r="BA663" i="2" s="1"/>
  <c r="BE663" i="2" s="1"/>
  <c r="AY647" i="2"/>
  <c r="BA647" i="2" s="1"/>
  <c r="BE647" i="2" s="1"/>
  <c r="AX597" i="2"/>
  <c r="AZ597" i="2" s="1"/>
  <c r="BD597" i="2" s="1"/>
  <c r="AY448" i="2"/>
  <c r="BA448" i="2" s="1"/>
  <c r="AY344" i="2"/>
  <c r="BA344" i="2" s="1"/>
  <c r="BE344" i="2" s="1"/>
  <c r="AY436" i="2"/>
  <c r="BA436" i="2" s="1"/>
  <c r="AY356" i="2"/>
  <c r="BA356" i="2" s="1"/>
  <c r="BE356" i="2" s="1"/>
  <c r="AY319" i="2"/>
  <c r="BA319" i="2" s="1"/>
  <c r="AY296" i="2"/>
  <c r="BA296" i="2" s="1"/>
  <c r="AY282" i="2"/>
  <c r="BA282" i="2" s="1"/>
  <c r="BE282" i="2" s="1"/>
  <c r="AY266" i="2"/>
  <c r="BA266" i="2" s="1"/>
  <c r="AY327" i="2"/>
  <c r="BA327" i="2" s="1"/>
  <c r="AX282" i="2"/>
  <c r="AZ282" i="2" s="1"/>
  <c r="BD282" i="2" s="1"/>
  <c r="AX257" i="2"/>
  <c r="AZ257" i="2" s="1"/>
  <c r="BD257" i="2" s="1"/>
  <c r="AX175" i="2"/>
  <c r="AZ175" i="2" s="1"/>
  <c r="BD175" i="2" s="1"/>
  <c r="AY298" i="2"/>
  <c r="BA298" i="2" s="1"/>
  <c r="BB298" i="2" s="1"/>
  <c r="BF298" i="2" s="1"/>
  <c r="AX179" i="2"/>
  <c r="AZ179" i="2" s="1"/>
  <c r="BD179" i="2" s="1"/>
  <c r="AY224" i="2"/>
  <c r="BA224" i="2" s="1"/>
  <c r="AY293" i="2"/>
  <c r="BA293" i="2" s="1"/>
  <c r="BB293" i="2" s="1"/>
  <c r="BF293" i="2" s="1"/>
  <c r="AY52" i="2"/>
  <c r="BA52" i="2" s="1"/>
  <c r="AY131" i="2"/>
  <c r="BA131" i="2" s="1"/>
  <c r="BB131" i="2" s="1"/>
  <c r="BF131" i="2" s="1"/>
  <c r="AY10" i="2"/>
  <c r="BA10" i="2" s="1"/>
  <c r="BE10" i="2" s="1"/>
  <c r="AY45" i="2"/>
  <c r="BA45" i="2" s="1"/>
  <c r="AY122" i="2"/>
  <c r="BA122" i="2" s="1"/>
  <c r="AX188" i="2"/>
  <c r="AZ188" i="2" s="1"/>
  <c r="BD188" i="2" s="1"/>
  <c r="AY597" i="2"/>
  <c r="BA597" i="2" s="1"/>
  <c r="BB597" i="2" s="1"/>
  <c r="BF597" i="2" s="1"/>
  <c r="AY593" i="2"/>
  <c r="BA593" i="2" s="1"/>
  <c r="BE593" i="2" s="1"/>
  <c r="AY799" i="2"/>
  <c r="BA799" i="2" s="1"/>
  <c r="BB799" i="2" s="1"/>
  <c r="BF799" i="2" s="1"/>
  <c r="AY407" i="2"/>
  <c r="BA407" i="2" s="1"/>
  <c r="BE407" i="2" s="1"/>
  <c r="AY462" i="2"/>
  <c r="BA462" i="2" s="1"/>
  <c r="BB462" i="2" s="1"/>
  <c r="BF462" i="2" s="1"/>
  <c r="AY673" i="2"/>
  <c r="BA673" i="2" s="1"/>
  <c r="AY633" i="2"/>
  <c r="BA633" i="2" s="1"/>
  <c r="AY656" i="2"/>
  <c r="BA656" i="2" s="1"/>
  <c r="BB656" i="2" s="1"/>
  <c r="BF656" i="2" s="1"/>
  <c r="AY787" i="2"/>
  <c r="BA787" i="2" s="1"/>
  <c r="BE787" i="2" s="1"/>
  <c r="AY153" i="2"/>
  <c r="BA153" i="2" s="1"/>
  <c r="BB153" i="2" s="1"/>
  <c r="BF153" i="2" s="1"/>
  <c r="AX202" i="2"/>
  <c r="AZ202" i="2" s="1"/>
  <c r="BD202" i="2" s="1"/>
  <c r="AX141" i="2"/>
  <c r="AZ141" i="2" s="1"/>
  <c r="BD141" i="2" s="1"/>
  <c r="AX125" i="2"/>
  <c r="AZ125" i="2" s="1"/>
  <c r="BD125" i="2" s="1"/>
  <c r="AY175" i="2"/>
  <c r="BA175" i="2" s="1"/>
  <c r="AX67" i="2"/>
  <c r="AZ67" i="2" s="1"/>
  <c r="BD67" i="2" s="1"/>
  <c r="AY191" i="2"/>
  <c r="BA191" i="2" s="1"/>
  <c r="BE191" i="2" s="1"/>
  <c r="AX85" i="2"/>
  <c r="AZ85" i="2" s="1"/>
  <c r="BD85" i="2" s="1"/>
  <c r="AY85" i="2"/>
  <c r="BA85" i="2" s="1"/>
  <c r="BE85" i="2" s="1"/>
  <c r="AY12" i="2"/>
  <c r="BA12" i="2" s="1"/>
  <c r="AY821" i="2"/>
  <c r="BA821" i="2" s="1"/>
  <c r="BE821" i="2" s="1"/>
  <c r="AY8" i="2"/>
  <c r="BA8" i="2" s="1"/>
  <c r="AY777" i="2"/>
  <c r="BA777" i="2" s="1"/>
  <c r="AX702" i="2"/>
  <c r="AZ702" i="2" s="1"/>
  <c r="BD702" i="2" s="1"/>
  <c r="AX28" i="2"/>
  <c r="AZ28" i="2" s="1"/>
  <c r="BD28" i="2" s="1"/>
  <c r="AY749" i="2"/>
  <c r="BA749" i="2" s="1"/>
  <c r="BB749" i="2" s="1"/>
  <c r="BF749" i="2" s="1"/>
  <c r="AY717" i="2"/>
  <c r="BA717" i="2" s="1"/>
  <c r="AX512" i="2"/>
  <c r="AZ512" i="2" s="1"/>
  <c r="BD512" i="2" s="1"/>
  <c r="AX496" i="2"/>
  <c r="AZ496" i="2" s="1"/>
  <c r="BD496" i="2" s="1"/>
  <c r="AX662" i="2"/>
  <c r="AZ662" i="2" s="1"/>
  <c r="BD662" i="2" s="1"/>
  <c r="AX646" i="2"/>
  <c r="AZ646" i="2" s="1"/>
  <c r="BD646" i="2" s="1"/>
  <c r="AY528" i="2"/>
  <c r="BA528" i="2" s="1"/>
  <c r="BB528" i="2" s="1"/>
  <c r="BF528" i="2" s="1"/>
  <c r="AY554" i="2"/>
  <c r="BA554" i="2" s="1"/>
  <c r="BE554" i="2" s="1"/>
  <c r="AY473" i="2"/>
  <c r="BA473" i="2" s="1"/>
  <c r="BB473" i="2" s="1"/>
  <c r="BF473" i="2" s="1"/>
  <c r="AY392" i="2"/>
  <c r="BA392" i="2" s="1"/>
  <c r="BE392" i="2" s="1"/>
  <c r="AY360" i="2"/>
  <c r="BA360" i="2" s="1"/>
  <c r="BE360" i="2" s="1"/>
  <c r="AY429" i="2"/>
  <c r="BA429" i="2" s="1"/>
  <c r="AY408" i="2"/>
  <c r="BA408" i="2" s="1"/>
  <c r="BE408" i="2" s="1"/>
  <c r="AY425" i="2"/>
  <c r="BA425" i="2" s="1"/>
  <c r="AY340" i="2"/>
  <c r="BA340" i="2" s="1"/>
  <c r="AX303" i="2"/>
  <c r="AZ303" i="2" s="1"/>
  <c r="BD303" i="2" s="1"/>
  <c r="AY258" i="2"/>
  <c r="BA258" i="2" s="1"/>
  <c r="AY79" i="2"/>
  <c r="BA79" i="2" s="1"/>
  <c r="BE79" i="2" s="1"/>
  <c r="AY63" i="2"/>
  <c r="BA63" i="2" s="1"/>
  <c r="BE63" i="2" s="1"/>
  <c r="AX301" i="2"/>
  <c r="AZ301" i="2" s="1"/>
  <c r="BD301" i="2" s="1"/>
  <c r="AY256" i="2"/>
  <c r="BA256" i="2" s="1"/>
  <c r="BB256" i="2" s="1"/>
  <c r="BF256" i="2" s="1"/>
  <c r="AY334" i="2"/>
  <c r="BA334" i="2" s="1"/>
  <c r="BB334" i="2" s="1"/>
  <c r="BF334" i="2" s="1"/>
  <c r="AY402" i="2"/>
  <c r="BA402" i="2" s="1"/>
  <c r="BE402" i="2" s="1"/>
  <c r="AX183" i="2"/>
  <c r="AZ183" i="2" s="1"/>
  <c r="BD183" i="2" s="1"/>
  <c r="AX199" i="2"/>
  <c r="AZ199" i="2" s="1"/>
  <c r="BD199" i="2" s="1"/>
  <c r="AX320" i="2"/>
  <c r="AZ320" i="2" s="1"/>
  <c r="BD320" i="2" s="1"/>
  <c r="AX158" i="2"/>
  <c r="AZ158" i="2" s="1"/>
  <c r="BD158" i="2" s="1"/>
  <c r="AY216" i="2"/>
  <c r="BA216" i="2" s="1"/>
  <c r="BB216" i="2" s="1"/>
  <c r="BF216" i="2" s="1"/>
  <c r="AY225" i="2"/>
  <c r="BA225" i="2" s="1"/>
  <c r="BE225" i="2" s="1"/>
  <c r="AX321" i="2"/>
  <c r="AZ321" i="2" s="1"/>
  <c r="BD321" i="2" s="1"/>
  <c r="AY363" i="2"/>
  <c r="BA363" i="2" s="1"/>
  <c r="BB363" i="2" s="1"/>
  <c r="BF363" i="2" s="1"/>
  <c r="AY466" i="2"/>
  <c r="BA466" i="2" s="1"/>
  <c r="BB466" i="2" s="1"/>
  <c r="BF466" i="2" s="1"/>
  <c r="AX628" i="2"/>
  <c r="AZ628" i="2" s="1"/>
  <c r="BD628" i="2" s="1"/>
  <c r="AY560" i="2"/>
  <c r="BA560" i="2" s="1"/>
  <c r="BE560" i="2" s="1"/>
  <c r="AY613" i="2"/>
  <c r="BA613" i="2" s="1"/>
  <c r="AX549" i="2"/>
  <c r="AZ549" i="2" s="1"/>
  <c r="BD549" i="2" s="1"/>
  <c r="AY561" i="2"/>
  <c r="BA561" i="2" s="1"/>
  <c r="BE561" i="2" s="1"/>
  <c r="AY708" i="2"/>
  <c r="BA708" i="2" s="1"/>
  <c r="AY735" i="2"/>
  <c r="BA735" i="2" s="1"/>
  <c r="BE735" i="2" s="1"/>
  <c r="AY767" i="2"/>
  <c r="BA767" i="2" s="1"/>
  <c r="AY581" i="2"/>
  <c r="BA581" i="2" s="1"/>
  <c r="AY704" i="2"/>
  <c r="BA704" i="2" s="1"/>
  <c r="BE704" i="2" s="1"/>
  <c r="AY795" i="2"/>
  <c r="BA795" i="2" s="1"/>
  <c r="BE795" i="2" s="1"/>
  <c r="AY202" i="2"/>
  <c r="BA202" i="2" s="1"/>
  <c r="BE202" i="2" s="1"/>
  <c r="AY157" i="2"/>
  <c r="BA157" i="2" s="1"/>
  <c r="BE157" i="2" s="1"/>
  <c r="AY134" i="2"/>
  <c r="BA134" i="2" s="1"/>
  <c r="BE134" i="2" s="1"/>
  <c r="AY90" i="2"/>
  <c r="BA90" i="2" s="1"/>
  <c r="BE90" i="2" s="1"/>
  <c r="AY210" i="2"/>
  <c r="BA210" i="2" s="1"/>
  <c r="AX210" i="2"/>
  <c r="AZ210" i="2" s="1"/>
  <c r="BD210" i="2" s="1"/>
  <c r="AY166" i="2"/>
  <c r="BA166" i="2" s="1"/>
  <c r="AY125" i="2"/>
  <c r="BA125" i="2" s="1"/>
  <c r="BE125" i="2" s="1"/>
  <c r="AX115" i="2"/>
  <c r="AZ115" i="2" s="1"/>
  <c r="BD115" i="2" s="1"/>
  <c r="AX63" i="2"/>
  <c r="AZ63" i="2" s="1"/>
  <c r="BD63" i="2" s="1"/>
  <c r="AX12" i="2"/>
  <c r="AZ12" i="2" s="1"/>
  <c r="BD12" i="2" s="1"/>
  <c r="AY790" i="2"/>
  <c r="BA790" i="2" s="1"/>
  <c r="BE790" i="2" s="1"/>
  <c r="AY101" i="2"/>
  <c r="BA101" i="2" s="1"/>
  <c r="BE101" i="2" s="1"/>
  <c r="AY36" i="2"/>
  <c r="BA36" i="2" s="1"/>
  <c r="BE36" i="2" s="1"/>
  <c r="AX17" i="2"/>
  <c r="AZ17" i="2" s="1"/>
  <c r="BD17" i="2" s="1"/>
  <c r="AY651" i="2"/>
  <c r="BA651" i="2" s="1"/>
  <c r="AX565" i="2"/>
  <c r="AZ565" i="2" s="1"/>
  <c r="BD565" i="2" s="1"/>
  <c r="AY671" i="2"/>
  <c r="BA671" i="2" s="1"/>
  <c r="AY655" i="2"/>
  <c r="BA655" i="2" s="1"/>
  <c r="BE655" i="2" s="1"/>
  <c r="AY639" i="2"/>
  <c r="BA639" i="2" s="1"/>
  <c r="AY607" i="2"/>
  <c r="BA607" i="2" s="1"/>
  <c r="BE607" i="2" s="1"/>
  <c r="AY615" i="2"/>
  <c r="BA615" i="2" s="1"/>
  <c r="BB615" i="2" s="1"/>
  <c r="BF615" i="2" s="1"/>
  <c r="AY583" i="2"/>
  <c r="BA583" i="2" s="1"/>
  <c r="AY548" i="2"/>
  <c r="BA548" i="2" s="1"/>
  <c r="AX442" i="2"/>
  <c r="AZ442" i="2" s="1"/>
  <c r="BD442" i="2" s="1"/>
  <c r="AX421" i="2"/>
  <c r="AZ421" i="2" s="1"/>
  <c r="BD421" i="2" s="1"/>
  <c r="AY372" i="2"/>
  <c r="BA372" i="2" s="1"/>
  <c r="AY417" i="2"/>
  <c r="BA417" i="2" s="1"/>
  <c r="BB417" i="2" s="1"/>
  <c r="BF417" i="2" s="1"/>
  <c r="AY337" i="2"/>
  <c r="BA337" i="2" s="1"/>
  <c r="AY352" i="2"/>
  <c r="BA352" i="2" s="1"/>
  <c r="AY315" i="2"/>
  <c r="BA315" i="2" s="1"/>
  <c r="AY307" i="2"/>
  <c r="BA307" i="2" s="1"/>
  <c r="BB307" i="2" s="1"/>
  <c r="BF307" i="2" s="1"/>
  <c r="AY274" i="2"/>
  <c r="BA274" i="2" s="1"/>
  <c r="BB274" i="2" s="1"/>
  <c r="BF274" i="2" s="1"/>
  <c r="AY240" i="2"/>
  <c r="BA240" i="2" s="1"/>
  <c r="BE240" i="2" s="1"/>
  <c r="AY271" i="2"/>
  <c r="BA271" i="2" s="1"/>
  <c r="BB271" i="2" s="1"/>
  <c r="BF271" i="2" s="1"/>
  <c r="BB163" i="2"/>
  <c r="BF163" i="2" s="1"/>
  <c r="BA318" i="2"/>
  <c r="BB318" i="2" s="1"/>
  <c r="BF318" i="2" s="1"/>
  <c r="BE424" i="2"/>
  <c r="BE188" i="2"/>
  <c r="BB188" i="2"/>
  <c r="BF188" i="2" s="1"/>
  <c r="BE576" i="2"/>
  <c r="BB576" i="2"/>
  <c r="BF576" i="2" s="1"/>
  <c r="BB365" i="2"/>
  <c r="BF365" i="2" s="1"/>
  <c r="BE365" i="2"/>
  <c r="BE178" i="2"/>
  <c r="BB228" i="2"/>
  <c r="BF228" i="2" s="1"/>
  <c r="BE228" i="2"/>
  <c r="BB403" i="2"/>
  <c r="BF403" i="2" s="1"/>
  <c r="BB244" i="2"/>
  <c r="BF244" i="2" s="1"/>
  <c r="BA552" i="2"/>
  <c r="BB552" i="2" s="1"/>
  <c r="BF552" i="2" s="1"/>
  <c r="BA506" i="2"/>
  <c r="AZ374" i="2"/>
  <c r="BD374" i="2" s="1"/>
  <c r="BA590" i="2"/>
  <c r="BE590" i="2" s="1"/>
  <c r="BB819" i="2"/>
  <c r="BF819" i="2" s="1"/>
  <c r="BE183" i="2"/>
  <c r="BE115" i="2"/>
  <c r="BB672" i="2"/>
  <c r="BF672" i="2" s="1"/>
  <c r="BE338" i="2"/>
  <c r="BB338" i="2"/>
  <c r="BF338" i="2" s="1"/>
  <c r="BB17" i="2"/>
  <c r="BF17" i="2" s="1"/>
  <c r="AX4" i="2"/>
  <c r="AZ4" i="2" s="1"/>
  <c r="BD4" i="2" s="1"/>
  <c r="AY108" i="2"/>
  <c r="BA108" i="2" s="1"/>
  <c r="AX302" i="2"/>
  <c r="AZ302" i="2" s="1"/>
  <c r="BD302" i="2" s="1"/>
  <c r="AX386" i="2"/>
  <c r="AZ386" i="2" s="1"/>
  <c r="BD386" i="2" s="1"/>
  <c r="AX144" i="2"/>
  <c r="AZ144" i="2" s="1"/>
  <c r="BD144" i="2" s="1"/>
  <c r="AY203" i="2"/>
  <c r="BA203" i="2" s="1"/>
  <c r="AX201" i="2"/>
  <c r="AZ201" i="2" s="1"/>
  <c r="BD201" i="2" s="1"/>
  <c r="AX335" i="2"/>
  <c r="AZ335" i="2" s="1"/>
  <c r="BD335" i="2" s="1"/>
  <c r="AY29" i="2"/>
  <c r="BA29" i="2" s="1"/>
  <c r="AX53" i="2"/>
  <c r="AZ53" i="2" s="1"/>
  <c r="BD53" i="2" s="1"/>
  <c r="AY245" i="2"/>
  <c r="BA245" i="2" s="1"/>
  <c r="AX329" i="2"/>
  <c r="AZ329" i="2" s="1"/>
  <c r="BD329" i="2" s="1"/>
  <c r="AY430" i="2"/>
  <c r="BA430" i="2" s="1"/>
  <c r="AX368" i="2"/>
  <c r="AZ368" i="2" s="1"/>
  <c r="BD368" i="2" s="1"/>
  <c r="AY553" i="2"/>
  <c r="BA553" i="2" s="1"/>
  <c r="AY455" i="2"/>
  <c r="BA455" i="2" s="1"/>
  <c r="AX551" i="2"/>
  <c r="AZ551" i="2" s="1"/>
  <c r="BD551" i="2" s="1"/>
  <c r="AY707" i="2"/>
  <c r="BA707" i="2" s="1"/>
  <c r="AY469" i="2"/>
  <c r="BA469" i="2" s="1"/>
  <c r="AX471" i="2"/>
  <c r="AZ471" i="2" s="1"/>
  <c r="BD471" i="2" s="1"/>
  <c r="AX72" i="2"/>
  <c r="AZ72" i="2" s="1"/>
  <c r="BD72" i="2" s="1"/>
  <c r="AX205" i="2"/>
  <c r="AZ205" i="2" s="1"/>
  <c r="BD205" i="2" s="1"/>
  <c r="AX298" i="2"/>
  <c r="AZ298" i="2" s="1"/>
  <c r="BD298" i="2" s="1"/>
  <c r="AX339" i="2"/>
  <c r="AZ339" i="2" s="1"/>
  <c r="BD339" i="2" s="1"/>
  <c r="AX294" i="2"/>
  <c r="AZ294" i="2" s="1"/>
  <c r="BD294" i="2" s="1"/>
  <c r="AX356" i="2"/>
  <c r="AZ356" i="2" s="1"/>
  <c r="BD356" i="2" s="1"/>
  <c r="AX372" i="2"/>
  <c r="AZ372" i="2" s="1"/>
  <c r="BD372" i="2" s="1"/>
  <c r="BE62" i="2"/>
  <c r="BB62" i="2"/>
  <c r="BF62" i="2" s="1"/>
  <c r="AX5" i="2"/>
  <c r="AZ5" i="2" s="1"/>
  <c r="BD5" i="2" s="1"/>
  <c r="AX45" i="2"/>
  <c r="AZ45" i="2" s="1"/>
  <c r="BD45" i="2" s="1"/>
  <c r="AX76" i="2"/>
  <c r="AZ76" i="2" s="1"/>
  <c r="BD76" i="2" s="1"/>
  <c r="AX27" i="2"/>
  <c r="AZ27" i="2" s="1"/>
  <c r="BD27" i="2" s="1"/>
  <c r="AY57" i="2"/>
  <c r="BA57" i="2" s="1"/>
  <c r="AX78" i="2"/>
  <c r="AZ78" i="2" s="1"/>
  <c r="BD78" i="2" s="1"/>
  <c r="AX118" i="2"/>
  <c r="AZ118" i="2" s="1"/>
  <c r="BD118" i="2" s="1"/>
  <c r="AX139" i="2"/>
  <c r="AZ139" i="2" s="1"/>
  <c r="BD139" i="2" s="1"/>
  <c r="AX181" i="2"/>
  <c r="AZ181" i="2" s="1"/>
  <c r="BD181" i="2" s="1"/>
  <c r="AY200" i="2"/>
  <c r="BA200" i="2" s="1"/>
  <c r="AX241" i="2"/>
  <c r="AZ241" i="2" s="1"/>
  <c r="BD241" i="2" s="1"/>
  <c r="AY272" i="2"/>
  <c r="BA272" i="2" s="1"/>
  <c r="AX334" i="2"/>
  <c r="AZ334" i="2" s="1"/>
  <c r="BD334" i="2" s="1"/>
  <c r="AY321" i="2"/>
  <c r="BA321" i="2" s="1"/>
  <c r="AX348" i="2"/>
  <c r="AZ348" i="2" s="1"/>
  <c r="BD348" i="2" s="1"/>
  <c r="AX375" i="2"/>
  <c r="AZ375" i="2" s="1"/>
  <c r="BD375" i="2" s="1"/>
  <c r="AX447" i="2"/>
  <c r="AZ447" i="2" s="1"/>
  <c r="BD447" i="2" s="1"/>
  <c r="AX451" i="2"/>
  <c r="AZ451" i="2" s="1"/>
  <c r="BD451" i="2" s="1"/>
  <c r="AX68" i="2"/>
  <c r="AZ68" i="2" s="1"/>
  <c r="BD68" i="2" s="1"/>
  <c r="AX155" i="2"/>
  <c r="AZ155" i="2" s="1"/>
  <c r="BD155" i="2" s="1"/>
  <c r="AX203" i="2"/>
  <c r="AZ203" i="2" s="1"/>
  <c r="BD203" i="2" s="1"/>
  <c r="AX273" i="2"/>
  <c r="AZ273" i="2" s="1"/>
  <c r="BD273" i="2" s="1"/>
  <c r="AX362" i="2"/>
  <c r="AZ362" i="2" s="1"/>
  <c r="BD362" i="2" s="1"/>
  <c r="AX402" i="2"/>
  <c r="AZ402" i="2" s="1"/>
  <c r="BD402" i="2" s="1"/>
  <c r="AX11" i="2"/>
  <c r="AZ11" i="2" s="1"/>
  <c r="BD11" i="2" s="1"/>
  <c r="AX70" i="2"/>
  <c r="AZ70" i="2" s="1"/>
  <c r="BD70" i="2" s="1"/>
  <c r="AY120" i="2"/>
  <c r="BA120" i="2" s="1"/>
  <c r="AY25" i="2"/>
  <c r="BA25" i="2" s="1"/>
  <c r="AY70" i="2"/>
  <c r="BA70" i="2" s="1"/>
  <c r="AY104" i="2"/>
  <c r="BA104" i="2" s="1"/>
  <c r="AY148" i="2"/>
  <c r="BA148" i="2" s="1"/>
  <c r="AX173" i="2"/>
  <c r="AZ173" i="2" s="1"/>
  <c r="BD173" i="2" s="1"/>
  <c r="AX229" i="2"/>
  <c r="AZ229" i="2" s="1"/>
  <c r="BD229" i="2" s="1"/>
  <c r="AX266" i="2"/>
  <c r="AZ266" i="2" s="1"/>
  <c r="BD266" i="2" s="1"/>
  <c r="AY289" i="2"/>
  <c r="BA289" i="2" s="1"/>
  <c r="AX309" i="2"/>
  <c r="AZ309" i="2" s="1"/>
  <c r="BD309" i="2" s="1"/>
  <c r="AY329" i="2"/>
  <c r="BA329" i="2" s="1"/>
  <c r="AY380" i="2"/>
  <c r="BA380" i="2" s="1"/>
  <c r="AX414" i="2"/>
  <c r="AZ414" i="2" s="1"/>
  <c r="BD414" i="2" s="1"/>
  <c r="AY72" i="2"/>
  <c r="BA72" i="2" s="1"/>
  <c r="AX140" i="2"/>
  <c r="AZ140" i="2" s="1"/>
  <c r="BD140" i="2" s="1"/>
  <c r="AY201" i="2"/>
  <c r="BA201" i="2" s="1"/>
  <c r="AX204" i="2"/>
  <c r="AZ204" i="2" s="1"/>
  <c r="BD204" i="2" s="1"/>
  <c r="AX260" i="2"/>
  <c r="AZ260" i="2" s="1"/>
  <c r="BD260" i="2" s="1"/>
  <c r="AY268" i="2"/>
  <c r="BA268" i="2" s="1"/>
  <c r="AX281" i="2"/>
  <c r="AZ281" i="2" s="1"/>
  <c r="BD281" i="2" s="1"/>
  <c r="AX314" i="2"/>
  <c r="AZ314" i="2" s="1"/>
  <c r="BD314" i="2" s="1"/>
  <c r="AX352" i="2"/>
  <c r="AZ352" i="2" s="1"/>
  <c r="BD352" i="2" s="1"/>
  <c r="AY358" i="2"/>
  <c r="BA358" i="2" s="1"/>
  <c r="AX398" i="2"/>
  <c r="AZ398" i="2" s="1"/>
  <c r="BD398" i="2" s="1"/>
  <c r="AX404" i="2"/>
  <c r="AZ404" i="2" s="1"/>
  <c r="BD404" i="2" s="1"/>
  <c r="AX485" i="2"/>
  <c r="AZ485" i="2" s="1"/>
  <c r="BD485" i="2" s="1"/>
  <c r="AX517" i="2"/>
  <c r="AZ517" i="2" s="1"/>
  <c r="BD517" i="2" s="1"/>
  <c r="AY541" i="2"/>
  <c r="BA541" i="2" s="1"/>
  <c r="AX584" i="2"/>
  <c r="AZ584" i="2" s="1"/>
  <c r="BD584" i="2" s="1"/>
  <c r="AX586" i="2"/>
  <c r="AZ586" i="2" s="1"/>
  <c r="BD586" i="2" s="1"/>
  <c r="AY630" i="2"/>
  <c r="BA630" i="2" s="1"/>
  <c r="AX612" i="2"/>
  <c r="AZ612" i="2" s="1"/>
  <c r="BD612" i="2" s="1"/>
  <c r="AX655" i="2"/>
  <c r="AZ655" i="2" s="1"/>
  <c r="BD655" i="2" s="1"/>
  <c r="AX709" i="2"/>
  <c r="AZ709" i="2" s="1"/>
  <c r="BD709" i="2" s="1"/>
  <c r="AX744" i="2"/>
  <c r="AZ744" i="2" s="1"/>
  <c r="BD744" i="2" s="1"/>
  <c r="AX693" i="2"/>
  <c r="AZ693" i="2" s="1"/>
  <c r="BD693" i="2" s="1"/>
  <c r="AX726" i="2"/>
  <c r="AZ726" i="2" s="1"/>
  <c r="BD726" i="2" s="1"/>
  <c r="AX758" i="2"/>
  <c r="AZ758" i="2" s="1"/>
  <c r="BD758" i="2" s="1"/>
  <c r="AX782" i="2"/>
  <c r="AZ782" i="2" s="1"/>
  <c r="BD782" i="2" s="1"/>
  <c r="AY776" i="2"/>
  <c r="BA776" i="2" s="1"/>
  <c r="AX784" i="2"/>
  <c r="AZ784" i="2" s="1"/>
  <c r="BD784" i="2" s="1"/>
  <c r="AY810" i="2"/>
  <c r="BA810" i="2" s="1"/>
  <c r="AX439" i="2"/>
  <c r="AZ439" i="2" s="1"/>
  <c r="BD439" i="2" s="1"/>
  <c r="AX445" i="2"/>
  <c r="AZ445" i="2" s="1"/>
  <c r="BD445" i="2" s="1"/>
  <c r="AY525" i="2"/>
  <c r="BA525" i="2" s="1"/>
  <c r="AX525" i="2"/>
  <c r="AZ525" i="2" s="1"/>
  <c r="BD525" i="2" s="1"/>
  <c r="AX574" i="2"/>
  <c r="AZ574" i="2" s="1"/>
  <c r="BD574" i="2" s="1"/>
  <c r="AX616" i="2"/>
  <c r="AZ616" i="2" s="1"/>
  <c r="BD616" i="2" s="1"/>
  <c r="AX622" i="2"/>
  <c r="AZ622" i="2" s="1"/>
  <c r="BD622" i="2" s="1"/>
  <c r="AY691" i="2"/>
  <c r="BA691" i="2" s="1"/>
  <c r="AX748" i="2"/>
  <c r="AZ748" i="2" s="1"/>
  <c r="BD748" i="2" s="1"/>
  <c r="AX806" i="2"/>
  <c r="AZ806" i="2" s="1"/>
  <c r="BD806" i="2" s="1"/>
  <c r="AX780" i="2"/>
  <c r="AZ780" i="2" s="1"/>
  <c r="BD780" i="2" s="1"/>
  <c r="AX505" i="2"/>
  <c r="AZ505" i="2" s="1"/>
  <c r="BD505" i="2" s="1"/>
  <c r="AX533" i="2"/>
  <c r="AZ533" i="2" s="1"/>
  <c r="BD533" i="2" s="1"/>
  <c r="AY551" i="2"/>
  <c r="BA551" i="2" s="1"/>
  <c r="AX580" i="2"/>
  <c r="AZ580" i="2" s="1"/>
  <c r="BD580" i="2" s="1"/>
  <c r="AX578" i="2"/>
  <c r="AZ578" i="2" s="1"/>
  <c r="BD578" i="2" s="1"/>
  <c r="AX606" i="2"/>
  <c r="AZ606" i="2" s="1"/>
  <c r="BD606" i="2" s="1"/>
  <c r="AX637" i="2"/>
  <c r="AZ637" i="2" s="1"/>
  <c r="BD637" i="2" s="1"/>
  <c r="AX610" i="2"/>
  <c r="AZ610" i="2" s="1"/>
  <c r="BD610" i="2" s="1"/>
  <c r="AX643" i="2"/>
  <c r="AZ643" i="2" s="1"/>
  <c r="BD643" i="2" s="1"/>
  <c r="AX675" i="2"/>
  <c r="AZ675" i="2" s="1"/>
  <c r="BD675" i="2" s="1"/>
  <c r="AX720" i="2"/>
  <c r="AZ720" i="2" s="1"/>
  <c r="BD720" i="2" s="1"/>
  <c r="AX695" i="2"/>
  <c r="AZ695" i="2" s="1"/>
  <c r="BD695" i="2" s="1"/>
  <c r="AX738" i="2"/>
  <c r="AZ738" i="2" s="1"/>
  <c r="BD738" i="2" s="1"/>
  <c r="AX770" i="2"/>
  <c r="AZ770" i="2" s="1"/>
  <c r="BD770" i="2" s="1"/>
  <c r="AX812" i="2"/>
  <c r="AZ812" i="2" s="1"/>
  <c r="BD812" i="2" s="1"/>
  <c r="AX408" i="2"/>
  <c r="AZ408" i="2" s="1"/>
  <c r="BD408" i="2" s="1"/>
  <c r="AX424" i="2"/>
  <c r="AZ424" i="2" s="1"/>
  <c r="BD424" i="2" s="1"/>
  <c r="AY434" i="2"/>
  <c r="BA434" i="2" s="1"/>
  <c r="AY527" i="2"/>
  <c r="BA527" i="2" s="1"/>
  <c r="AX531" i="2"/>
  <c r="AZ531" i="2" s="1"/>
  <c r="BD531" i="2" s="1"/>
  <c r="AX582" i="2"/>
  <c r="AZ582" i="2" s="1"/>
  <c r="BD582" i="2" s="1"/>
  <c r="AX588" i="2"/>
  <c r="AZ588" i="2" s="1"/>
  <c r="BD588" i="2" s="1"/>
  <c r="AX673" i="2"/>
  <c r="AZ673" i="2" s="1"/>
  <c r="BD673" i="2" s="1"/>
  <c r="AY693" i="2"/>
  <c r="BA693" i="2" s="1"/>
  <c r="AY697" i="2"/>
  <c r="BA697" i="2" s="1"/>
  <c r="AX756" i="2"/>
  <c r="AZ756" i="2" s="1"/>
  <c r="BD756" i="2" s="1"/>
  <c r="AY816" i="2"/>
  <c r="BA816" i="2" s="1"/>
  <c r="AX798" i="2"/>
  <c r="AZ798" i="2" s="1"/>
  <c r="BD798" i="2" s="1"/>
  <c r="AX820" i="2"/>
  <c r="AZ820" i="2" s="1"/>
  <c r="BD820" i="2" s="1"/>
  <c r="AY229" i="2"/>
  <c r="BA229" i="2" s="1"/>
  <c r="AX52" i="2"/>
  <c r="AZ52" i="2" s="1"/>
  <c r="BD52" i="2" s="1"/>
  <c r="AY227" i="2"/>
  <c r="BA227" i="2" s="1"/>
  <c r="AX230" i="2"/>
  <c r="AZ230" i="2" s="1"/>
  <c r="BD230" i="2" s="1"/>
  <c r="AX151" i="2"/>
  <c r="AZ151" i="2" s="1"/>
  <c r="BD151" i="2" s="1"/>
  <c r="AX54" i="2"/>
  <c r="AZ54" i="2" s="1"/>
  <c r="BD54" i="2" s="1"/>
  <c r="AY58" i="2"/>
  <c r="BA58" i="2" s="1"/>
  <c r="AX807" i="2"/>
  <c r="AZ807" i="2" s="1"/>
  <c r="BD807" i="2" s="1"/>
  <c r="AX771" i="2"/>
  <c r="AZ771" i="2" s="1"/>
  <c r="BD771" i="2" s="1"/>
  <c r="AX755" i="2"/>
  <c r="AZ755" i="2" s="1"/>
  <c r="BD755" i="2" s="1"/>
  <c r="AX739" i="2"/>
  <c r="AZ739" i="2" s="1"/>
  <c r="BD739" i="2" s="1"/>
  <c r="AX723" i="2"/>
  <c r="AZ723" i="2" s="1"/>
  <c r="BD723" i="2" s="1"/>
  <c r="AX690" i="2"/>
  <c r="AZ690" i="2" s="1"/>
  <c r="BD690" i="2" s="1"/>
  <c r="AX75" i="2"/>
  <c r="AZ75" i="2" s="1"/>
  <c r="BD75" i="2" s="1"/>
  <c r="AY39" i="2"/>
  <c r="BA39" i="2" s="1"/>
  <c r="AX783" i="2"/>
  <c r="AZ783" i="2" s="1"/>
  <c r="BD783" i="2" s="1"/>
  <c r="AX767" i="2"/>
  <c r="AZ767" i="2" s="1"/>
  <c r="BD767" i="2" s="1"/>
  <c r="AX751" i="2"/>
  <c r="AZ751" i="2" s="1"/>
  <c r="BD751" i="2" s="1"/>
  <c r="AX735" i="2"/>
  <c r="AZ735" i="2" s="1"/>
  <c r="BD735" i="2" s="1"/>
  <c r="AX719" i="2"/>
  <c r="AZ719" i="2" s="1"/>
  <c r="BD719" i="2" s="1"/>
  <c r="AX32" i="2"/>
  <c r="AZ32" i="2" s="1"/>
  <c r="BD32" i="2" s="1"/>
  <c r="AX811" i="2"/>
  <c r="AZ811" i="2" s="1"/>
  <c r="BD811" i="2" s="1"/>
  <c r="AX803" i="2"/>
  <c r="AZ803" i="2" s="1"/>
  <c r="BD803" i="2" s="1"/>
  <c r="AX763" i="2"/>
  <c r="AZ763" i="2" s="1"/>
  <c r="BD763" i="2" s="1"/>
  <c r="AX747" i="2"/>
  <c r="AZ747" i="2" s="1"/>
  <c r="BD747" i="2" s="1"/>
  <c r="AX731" i="2"/>
  <c r="AZ731" i="2" s="1"/>
  <c r="BD731" i="2" s="1"/>
  <c r="AX684" i="2"/>
  <c r="AZ684" i="2" s="1"/>
  <c r="BD684" i="2" s="1"/>
  <c r="AX668" i="2"/>
  <c r="AZ668" i="2" s="1"/>
  <c r="BD668" i="2" s="1"/>
  <c r="AX635" i="2"/>
  <c r="AZ635" i="2" s="1"/>
  <c r="BD635" i="2" s="1"/>
  <c r="AX548" i="2"/>
  <c r="AZ548" i="2" s="1"/>
  <c r="BD548" i="2" s="1"/>
  <c r="AX520" i="2"/>
  <c r="AZ520" i="2" s="1"/>
  <c r="BD520" i="2" s="1"/>
  <c r="AY622" i="2"/>
  <c r="BA622" i="2" s="1"/>
  <c r="AX688" i="2"/>
  <c r="AZ688" i="2" s="1"/>
  <c r="BD688" i="2" s="1"/>
  <c r="AX680" i="2"/>
  <c r="AZ680" i="2" s="1"/>
  <c r="BD680" i="2" s="1"/>
  <c r="AX538" i="2"/>
  <c r="AZ538" i="2" s="1"/>
  <c r="BD538" i="2" s="1"/>
  <c r="AX536" i="2"/>
  <c r="AZ536" i="2" s="1"/>
  <c r="BD536" i="2" s="1"/>
  <c r="AX524" i="2"/>
  <c r="AZ524" i="2" s="1"/>
  <c r="BD524" i="2" s="1"/>
  <c r="AX510" i="2"/>
  <c r="AZ510" i="2" s="1"/>
  <c r="BD510" i="2" s="1"/>
  <c r="AX502" i="2"/>
  <c r="AZ502" i="2" s="1"/>
  <c r="BD502" i="2" s="1"/>
  <c r="AX494" i="2"/>
  <c r="AZ494" i="2" s="1"/>
  <c r="BD494" i="2" s="1"/>
  <c r="AX486" i="2"/>
  <c r="AZ486" i="2" s="1"/>
  <c r="BD486" i="2" s="1"/>
  <c r="AX478" i="2"/>
  <c r="AZ478" i="2" s="1"/>
  <c r="BD478" i="2" s="1"/>
  <c r="AY463" i="2"/>
  <c r="BA463" i="2" s="1"/>
  <c r="AX473" i="2"/>
  <c r="AZ473" i="2" s="1"/>
  <c r="BD473" i="2" s="1"/>
  <c r="AX514" i="2"/>
  <c r="AZ514" i="2" s="1"/>
  <c r="BD514" i="2" s="1"/>
  <c r="AX506" i="2"/>
  <c r="AZ506" i="2" s="1"/>
  <c r="BD506" i="2" s="1"/>
  <c r="AX498" i="2"/>
  <c r="AZ498" i="2" s="1"/>
  <c r="BD498" i="2" s="1"/>
  <c r="AX490" i="2"/>
  <c r="AZ490" i="2" s="1"/>
  <c r="BD490" i="2" s="1"/>
  <c r="AX482" i="2"/>
  <c r="AZ482" i="2" s="1"/>
  <c r="BD482" i="2" s="1"/>
  <c r="AX474" i="2"/>
  <c r="AZ474" i="2" s="1"/>
  <c r="BD474" i="2" s="1"/>
  <c r="AX472" i="2"/>
  <c r="AZ472" i="2" s="1"/>
  <c r="BD472" i="2" s="1"/>
  <c r="AX450" i="2"/>
  <c r="AZ450" i="2" s="1"/>
  <c r="BD450" i="2" s="1"/>
  <c r="AY384" i="2"/>
  <c r="BA384" i="2" s="1"/>
  <c r="AX444" i="2"/>
  <c r="AZ444" i="2" s="1"/>
  <c r="BD444" i="2" s="1"/>
  <c r="AX415" i="2"/>
  <c r="AZ415" i="2" s="1"/>
  <c r="BD415" i="2" s="1"/>
  <c r="AY386" i="2"/>
  <c r="BA386" i="2" s="1"/>
  <c r="AX365" i="2"/>
  <c r="AZ365" i="2" s="1"/>
  <c r="BD365" i="2" s="1"/>
  <c r="AX393" i="2"/>
  <c r="AZ393" i="2" s="1"/>
  <c r="BD393" i="2" s="1"/>
  <c r="AX369" i="2"/>
  <c r="AZ369" i="2" s="1"/>
  <c r="BD369" i="2" s="1"/>
  <c r="AX448" i="2"/>
  <c r="AZ448" i="2" s="1"/>
  <c r="BD448" i="2" s="1"/>
  <c r="AX409" i="2"/>
  <c r="AZ409" i="2" s="1"/>
  <c r="BD409" i="2" s="1"/>
  <c r="AX263" i="2"/>
  <c r="AZ263" i="2" s="1"/>
  <c r="BD263" i="2" s="1"/>
  <c r="AX288" i="2"/>
  <c r="AZ288" i="2" s="1"/>
  <c r="BD288" i="2" s="1"/>
  <c r="AY304" i="2"/>
  <c r="BA304" i="2" s="1"/>
  <c r="AY279" i="2"/>
  <c r="BA279" i="2" s="1"/>
  <c r="AY251" i="2"/>
  <c r="BA251" i="2" s="1"/>
  <c r="AY247" i="2"/>
  <c r="BA247" i="2" s="1"/>
  <c r="AX47" i="2"/>
  <c r="AZ47" i="2" s="1"/>
  <c r="BD47" i="2" s="1"/>
  <c r="AX114" i="2"/>
  <c r="AZ114" i="2" s="1"/>
  <c r="BD114" i="2" s="1"/>
  <c r="AX49" i="2"/>
  <c r="AZ49" i="2" s="1"/>
  <c r="BD49" i="2" s="1"/>
  <c r="AX66" i="2"/>
  <c r="AZ66" i="2" s="1"/>
  <c r="BD66" i="2" s="1"/>
  <c r="AY106" i="2"/>
  <c r="BA106" i="2" s="1"/>
  <c r="AX127" i="2"/>
  <c r="AZ127" i="2" s="1"/>
  <c r="BD127" i="2" s="1"/>
  <c r="AX122" i="2"/>
  <c r="AZ122" i="2" s="1"/>
  <c r="BD122" i="2" s="1"/>
  <c r="AY185" i="2"/>
  <c r="BA185" i="2" s="1"/>
  <c r="AX243" i="2"/>
  <c r="AZ243" i="2" s="1"/>
  <c r="BD243" i="2" s="1"/>
  <c r="AX268" i="2"/>
  <c r="AZ268" i="2" s="1"/>
  <c r="BD268" i="2" s="1"/>
  <c r="AX338" i="2"/>
  <c r="AZ338" i="2" s="1"/>
  <c r="BD338" i="2" s="1"/>
  <c r="AY326" i="2"/>
  <c r="BA326" i="2" s="1"/>
  <c r="AX359" i="2"/>
  <c r="AZ359" i="2" s="1"/>
  <c r="BD359" i="2" s="1"/>
  <c r="AX396" i="2"/>
  <c r="AZ396" i="2" s="1"/>
  <c r="BD396" i="2" s="1"/>
  <c r="AY432" i="2"/>
  <c r="BA432" i="2" s="1"/>
  <c r="AX16" i="2"/>
  <c r="AZ16" i="2" s="1"/>
  <c r="BD16" i="2" s="1"/>
  <c r="AX86" i="2"/>
  <c r="AZ86" i="2" s="1"/>
  <c r="BD86" i="2" s="1"/>
  <c r="AX120" i="2"/>
  <c r="AZ120" i="2" s="1"/>
  <c r="BD120" i="2" s="1"/>
  <c r="AX169" i="2"/>
  <c r="AZ169" i="2" s="1"/>
  <c r="BD169" i="2" s="1"/>
  <c r="AX209" i="2"/>
  <c r="AZ209" i="2" s="1"/>
  <c r="BD209" i="2" s="1"/>
  <c r="AX220" i="2"/>
  <c r="AZ220" i="2" s="1"/>
  <c r="BD220" i="2" s="1"/>
  <c r="AX239" i="2"/>
  <c r="AZ239" i="2" s="1"/>
  <c r="BD239" i="2" s="1"/>
  <c r="AY287" i="2"/>
  <c r="BA287" i="2" s="1"/>
  <c r="AY359" i="2"/>
  <c r="BA359" i="2" s="1"/>
  <c r="AX371" i="2"/>
  <c r="AZ371" i="2" s="1"/>
  <c r="BD371" i="2" s="1"/>
  <c r="AX384" i="2"/>
  <c r="AZ384" i="2" s="1"/>
  <c r="BD384" i="2" s="1"/>
  <c r="AX23" i="2"/>
  <c r="AZ23" i="2" s="1"/>
  <c r="BD23" i="2" s="1"/>
  <c r="AX43" i="2"/>
  <c r="AZ43" i="2" s="1"/>
  <c r="BD43" i="2" s="1"/>
  <c r="AY74" i="2"/>
  <c r="BA74" i="2" s="1"/>
  <c r="AX7" i="2"/>
  <c r="AZ7" i="2" s="1"/>
  <c r="BD7" i="2" s="1"/>
  <c r="AX41" i="2"/>
  <c r="AZ41" i="2" s="1"/>
  <c r="BD41" i="2" s="1"/>
  <c r="AX62" i="2"/>
  <c r="AZ62" i="2" s="1"/>
  <c r="BD62" i="2" s="1"/>
  <c r="AX104" i="2"/>
  <c r="AZ104" i="2" s="1"/>
  <c r="BD104" i="2" s="1"/>
  <c r="AX108" i="2"/>
  <c r="AZ108" i="2" s="1"/>
  <c r="BD108" i="2" s="1"/>
  <c r="AX143" i="2"/>
  <c r="AZ143" i="2" s="1"/>
  <c r="BD143" i="2" s="1"/>
  <c r="AX148" i="2"/>
  <c r="AZ148" i="2" s="1"/>
  <c r="BD148" i="2" s="1"/>
  <c r="AX216" i="2"/>
  <c r="AZ216" i="2" s="1"/>
  <c r="BD216" i="2" s="1"/>
  <c r="AX249" i="2"/>
  <c r="AZ249" i="2" s="1"/>
  <c r="BD249" i="2" s="1"/>
  <c r="AX264" i="2"/>
  <c r="AZ264" i="2" s="1"/>
  <c r="BD264" i="2" s="1"/>
  <c r="AX283" i="2"/>
  <c r="AZ283" i="2" s="1"/>
  <c r="BD283" i="2" s="1"/>
  <c r="AX313" i="2"/>
  <c r="AZ313" i="2" s="1"/>
  <c r="BD313" i="2" s="1"/>
  <c r="AX340" i="2"/>
  <c r="AZ340" i="2" s="1"/>
  <c r="BD340" i="2" s="1"/>
  <c r="AX347" i="2"/>
  <c r="AZ347" i="2" s="1"/>
  <c r="BD347" i="2" s="1"/>
  <c r="AX376" i="2"/>
  <c r="AZ376" i="2" s="1"/>
  <c r="BD376" i="2" s="1"/>
  <c r="AX416" i="2"/>
  <c r="AZ416" i="2" s="1"/>
  <c r="BD416" i="2" s="1"/>
  <c r="AX412" i="2"/>
  <c r="AZ412" i="2" s="1"/>
  <c r="BD412" i="2" s="1"/>
  <c r="AX82" i="2"/>
  <c r="AZ82" i="2" s="1"/>
  <c r="BD82" i="2" s="1"/>
  <c r="AX160" i="2"/>
  <c r="AZ160" i="2" s="1"/>
  <c r="BD160" i="2" s="1"/>
  <c r="AX217" i="2"/>
  <c r="AZ217" i="2" s="1"/>
  <c r="BD217" i="2" s="1"/>
  <c r="AX208" i="2"/>
  <c r="AZ208" i="2" s="1"/>
  <c r="BD208" i="2" s="1"/>
  <c r="AX247" i="2"/>
  <c r="AZ247" i="2" s="1"/>
  <c r="BD247" i="2" s="1"/>
  <c r="AX287" i="2"/>
  <c r="AZ287" i="2" s="1"/>
  <c r="BD287" i="2" s="1"/>
  <c r="AX326" i="2"/>
  <c r="AZ326" i="2" s="1"/>
  <c r="BD326" i="2" s="1"/>
  <c r="AX363" i="2"/>
  <c r="AZ363" i="2" s="1"/>
  <c r="BD363" i="2" s="1"/>
  <c r="AY374" i="2"/>
  <c r="BA374" i="2" s="1"/>
  <c r="AY416" i="2"/>
  <c r="BA416" i="2" s="1"/>
  <c r="AX493" i="2"/>
  <c r="AZ493" i="2" s="1"/>
  <c r="BD493" i="2" s="1"/>
  <c r="AY451" i="2"/>
  <c r="BA451" i="2" s="1"/>
  <c r="AX521" i="2"/>
  <c r="AZ521" i="2" s="1"/>
  <c r="BD521" i="2" s="1"/>
  <c r="AX560" i="2"/>
  <c r="AZ560" i="2" s="1"/>
  <c r="BD560" i="2" s="1"/>
  <c r="AX519" i="2"/>
  <c r="AZ519" i="2" s="1"/>
  <c r="BD519" i="2" s="1"/>
  <c r="AX592" i="2"/>
  <c r="AZ592" i="2" s="1"/>
  <c r="BD592" i="2" s="1"/>
  <c r="AX645" i="2"/>
  <c r="AZ645" i="2" s="1"/>
  <c r="BD645" i="2" s="1"/>
  <c r="AX614" i="2"/>
  <c r="AZ614" i="2" s="1"/>
  <c r="BD614" i="2" s="1"/>
  <c r="AX663" i="2"/>
  <c r="AZ663" i="2" s="1"/>
  <c r="BD663" i="2" s="1"/>
  <c r="AX703" i="2"/>
  <c r="AZ703" i="2" s="1"/>
  <c r="BD703" i="2" s="1"/>
  <c r="AX760" i="2"/>
  <c r="AZ760" i="2" s="1"/>
  <c r="BD760" i="2" s="1"/>
  <c r="AX713" i="2"/>
  <c r="AZ713" i="2" s="1"/>
  <c r="BD713" i="2" s="1"/>
  <c r="AX734" i="2"/>
  <c r="AZ734" i="2" s="1"/>
  <c r="BD734" i="2" s="1"/>
  <c r="AX766" i="2"/>
  <c r="AZ766" i="2" s="1"/>
  <c r="BD766" i="2" s="1"/>
  <c r="AX786" i="2"/>
  <c r="AZ786" i="2" s="1"/>
  <c r="BD786" i="2" s="1"/>
  <c r="AX788" i="2"/>
  <c r="AZ788" i="2" s="1"/>
  <c r="BD788" i="2" s="1"/>
  <c r="AY784" i="2"/>
  <c r="BA784" i="2" s="1"/>
  <c r="AX392" i="2"/>
  <c r="AZ392" i="2" s="1"/>
  <c r="BD392" i="2" s="1"/>
  <c r="AX443" i="2"/>
  <c r="AZ443" i="2" s="1"/>
  <c r="BD443" i="2" s="1"/>
  <c r="AX469" i="2"/>
  <c r="AZ469" i="2" s="1"/>
  <c r="BD469" i="2" s="1"/>
  <c r="AX475" i="2"/>
  <c r="AZ475" i="2" s="1"/>
  <c r="BD475" i="2" s="1"/>
  <c r="AX545" i="2"/>
  <c r="AZ545" i="2" s="1"/>
  <c r="BD545" i="2" s="1"/>
  <c r="AX527" i="2"/>
  <c r="AZ527" i="2" s="1"/>
  <c r="BD527" i="2" s="1"/>
  <c r="AY537" i="2"/>
  <c r="BA537" i="2" s="1"/>
  <c r="AX598" i="2"/>
  <c r="AZ598" i="2" s="1"/>
  <c r="BD598" i="2" s="1"/>
  <c r="AX618" i="2"/>
  <c r="AZ618" i="2" s="1"/>
  <c r="BD618" i="2" s="1"/>
  <c r="AX649" i="2"/>
  <c r="AZ649" i="2" s="1"/>
  <c r="BD649" i="2" s="1"/>
  <c r="AX699" i="2"/>
  <c r="AZ699" i="2" s="1"/>
  <c r="BD699" i="2" s="1"/>
  <c r="AY715" i="2"/>
  <c r="BA715" i="2" s="1"/>
  <c r="AX764" i="2"/>
  <c r="AZ764" i="2" s="1"/>
  <c r="BD764" i="2" s="1"/>
  <c r="AX808" i="2"/>
  <c r="AZ808" i="2" s="1"/>
  <c r="BD808" i="2" s="1"/>
  <c r="AY812" i="2"/>
  <c r="BA812" i="2" s="1"/>
  <c r="AX513" i="2"/>
  <c r="AZ513" i="2" s="1"/>
  <c r="BD513" i="2" s="1"/>
  <c r="AX479" i="2"/>
  <c r="AZ479" i="2" s="1"/>
  <c r="BD479" i="2" s="1"/>
  <c r="AX535" i="2"/>
  <c r="AZ535" i="2" s="1"/>
  <c r="BD535" i="2" s="1"/>
  <c r="AX556" i="2"/>
  <c r="AZ556" i="2" s="1"/>
  <c r="BD556" i="2" s="1"/>
  <c r="AY521" i="2"/>
  <c r="BA521" i="2" s="1"/>
  <c r="AX594" i="2"/>
  <c r="AZ594" i="2" s="1"/>
  <c r="BD594" i="2" s="1"/>
  <c r="AY614" i="2"/>
  <c r="BA614" i="2" s="1"/>
  <c r="AX653" i="2"/>
  <c r="AZ653" i="2" s="1"/>
  <c r="BD653" i="2" s="1"/>
  <c r="AX596" i="2"/>
  <c r="AZ596" i="2" s="1"/>
  <c r="BD596" i="2" s="1"/>
  <c r="AX651" i="2"/>
  <c r="AZ651" i="2" s="1"/>
  <c r="BD651" i="2" s="1"/>
  <c r="AX679" i="2"/>
  <c r="AZ679" i="2" s="1"/>
  <c r="BD679" i="2" s="1"/>
  <c r="AX736" i="2"/>
  <c r="AZ736" i="2" s="1"/>
  <c r="BD736" i="2" s="1"/>
  <c r="AX697" i="2"/>
  <c r="AZ697" i="2" s="1"/>
  <c r="BD697" i="2" s="1"/>
  <c r="AX746" i="2"/>
  <c r="AZ746" i="2" s="1"/>
  <c r="BD746" i="2" s="1"/>
  <c r="AX792" i="2"/>
  <c r="AZ792" i="2" s="1"/>
  <c r="BD792" i="2" s="1"/>
  <c r="AY794" i="2"/>
  <c r="BA794" i="2" s="1"/>
  <c r="AX406" i="2"/>
  <c r="AZ406" i="2" s="1"/>
  <c r="BD406" i="2" s="1"/>
  <c r="AX434" i="2"/>
  <c r="AZ434" i="2" s="1"/>
  <c r="BD434" i="2" s="1"/>
  <c r="AX441" i="2"/>
  <c r="AZ441" i="2" s="1"/>
  <c r="BD441" i="2" s="1"/>
  <c r="AX483" i="2"/>
  <c r="AZ483" i="2" s="1"/>
  <c r="BD483" i="2" s="1"/>
  <c r="AX553" i="2"/>
  <c r="AZ553" i="2" s="1"/>
  <c r="BD553" i="2" s="1"/>
  <c r="AX546" i="2"/>
  <c r="AZ546" i="2" s="1"/>
  <c r="BD546" i="2" s="1"/>
  <c r="AX590" i="2"/>
  <c r="AZ590" i="2" s="1"/>
  <c r="BD590" i="2" s="1"/>
  <c r="AY592" i="2"/>
  <c r="BA592" i="2" s="1"/>
  <c r="AX624" i="2"/>
  <c r="AZ624" i="2" s="1"/>
  <c r="BD624" i="2" s="1"/>
  <c r="AX707" i="2"/>
  <c r="AZ707" i="2" s="1"/>
  <c r="BD707" i="2" s="1"/>
  <c r="AY713" i="2"/>
  <c r="BA713" i="2" s="1"/>
  <c r="AX772" i="2"/>
  <c r="AZ772" i="2" s="1"/>
  <c r="BD772" i="2" s="1"/>
  <c r="AX822" i="2"/>
  <c r="AZ822" i="2" s="1"/>
  <c r="BD822" i="2" s="1"/>
  <c r="AX800" i="2"/>
  <c r="AZ800" i="2" s="1"/>
  <c r="BD800" i="2" s="1"/>
  <c r="AY796" i="2"/>
  <c r="BA796" i="2" s="1"/>
  <c r="AX159" i="2"/>
  <c r="AZ159" i="2" s="1"/>
  <c r="BD159" i="2" s="1"/>
  <c r="AX119" i="2"/>
  <c r="AZ119" i="2" s="1"/>
  <c r="BD119" i="2" s="1"/>
  <c r="AX103" i="2"/>
  <c r="AZ103" i="2" s="1"/>
  <c r="BD103" i="2" s="1"/>
  <c r="AX61" i="2"/>
  <c r="AZ61" i="2" s="1"/>
  <c r="BD61" i="2" s="1"/>
  <c r="AX198" i="2"/>
  <c r="AZ198" i="2" s="1"/>
  <c r="BD198" i="2" s="1"/>
  <c r="AX123" i="2"/>
  <c r="AZ123" i="2" s="1"/>
  <c r="BD123" i="2" s="1"/>
  <c r="AX56" i="2"/>
  <c r="AZ56" i="2" s="1"/>
  <c r="BD56" i="2" s="1"/>
  <c r="AX95" i="2"/>
  <c r="AZ95" i="2" s="1"/>
  <c r="BD95" i="2" s="1"/>
  <c r="AY100" i="2"/>
  <c r="BA100" i="2" s="1"/>
  <c r="AX815" i="2"/>
  <c r="AZ815" i="2" s="1"/>
  <c r="BD815" i="2" s="1"/>
  <c r="AY703" i="2"/>
  <c r="BA703" i="2" s="1"/>
  <c r="AX99" i="2"/>
  <c r="AZ99" i="2" s="1"/>
  <c r="BD99" i="2" s="1"/>
  <c r="AX38" i="2"/>
  <c r="AZ38" i="2" s="1"/>
  <c r="BD38" i="2" s="1"/>
  <c r="AY27" i="2"/>
  <c r="BA27" i="2" s="1"/>
  <c r="AX795" i="2"/>
  <c r="AZ795" i="2" s="1"/>
  <c r="BD795" i="2" s="1"/>
  <c r="AX710" i="2"/>
  <c r="AZ710" i="2" s="1"/>
  <c r="BD710" i="2" s="1"/>
  <c r="AX672" i="2"/>
  <c r="AZ672" i="2" s="1"/>
  <c r="BD672" i="2" s="1"/>
  <c r="AY30" i="2"/>
  <c r="BA30" i="2" s="1"/>
  <c r="AY802" i="2"/>
  <c r="BA802" i="2" s="1"/>
  <c r="AX793" i="2"/>
  <c r="AZ793" i="2" s="1"/>
  <c r="BD793" i="2" s="1"/>
  <c r="AX787" i="2"/>
  <c r="AZ787" i="2" s="1"/>
  <c r="BD787" i="2" s="1"/>
  <c r="AX779" i="2"/>
  <c r="AZ779" i="2" s="1"/>
  <c r="BD779" i="2" s="1"/>
  <c r="AX633" i="2"/>
  <c r="AZ633" i="2" s="1"/>
  <c r="BD633" i="2" s="1"/>
  <c r="AX621" i="2"/>
  <c r="AZ621" i="2" s="1"/>
  <c r="BD621" i="2" s="1"/>
  <c r="AX613" i="2"/>
  <c r="AZ613" i="2" s="1"/>
  <c r="BD613" i="2" s="1"/>
  <c r="AY606" i="2"/>
  <c r="BA606" i="2" s="1"/>
  <c r="AX595" i="2"/>
  <c r="AZ595" i="2" s="1"/>
  <c r="BD595" i="2" s="1"/>
  <c r="AX518" i="2"/>
  <c r="AZ518" i="2" s="1"/>
  <c r="BD518" i="2" s="1"/>
  <c r="AX627" i="2"/>
  <c r="AZ627" i="2" s="1"/>
  <c r="BD627" i="2" s="1"/>
  <c r="AY620" i="2"/>
  <c r="BA620" i="2" s="1"/>
  <c r="AX607" i="2"/>
  <c r="AZ607" i="2" s="1"/>
  <c r="BD607" i="2" s="1"/>
  <c r="AX692" i="2"/>
  <c r="AZ692" i="2" s="1"/>
  <c r="BD692" i="2" s="1"/>
  <c r="AY629" i="2"/>
  <c r="BA629" i="2" s="1"/>
  <c r="AX591" i="2"/>
  <c r="AZ591" i="2" s="1"/>
  <c r="BD591" i="2" s="1"/>
  <c r="AX579" i="2"/>
  <c r="AZ579" i="2" s="1"/>
  <c r="BD579" i="2" s="1"/>
  <c r="AX563" i="2"/>
  <c r="AZ563" i="2" s="1"/>
  <c r="BD563" i="2" s="1"/>
  <c r="AX534" i="2"/>
  <c r="AZ534" i="2" s="1"/>
  <c r="BD534" i="2" s="1"/>
  <c r="AX468" i="2"/>
  <c r="AZ468" i="2" s="1"/>
  <c r="BD468" i="2" s="1"/>
  <c r="AX575" i="2"/>
  <c r="AZ575" i="2" s="1"/>
  <c r="BD575" i="2" s="1"/>
  <c r="AX559" i="2"/>
  <c r="AZ559" i="2" s="1"/>
  <c r="BD559" i="2" s="1"/>
  <c r="AY471" i="2"/>
  <c r="BA471" i="2" s="1"/>
  <c r="AX458" i="2"/>
  <c r="AZ458" i="2" s="1"/>
  <c r="BD458" i="2" s="1"/>
  <c r="AY449" i="2"/>
  <c r="BA449" i="2" s="1"/>
  <c r="AX429" i="2"/>
  <c r="AZ429" i="2" s="1"/>
  <c r="BD429" i="2" s="1"/>
  <c r="AX405" i="2"/>
  <c r="AZ405" i="2" s="1"/>
  <c r="BD405" i="2" s="1"/>
  <c r="AX389" i="2"/>
  <c r="AZ389" i="2" s="1"/>
  <c r="BD389" i="2" s="1"/>
  <c r="AX333" i="2"/>
  <c r="AZ333" i="2" s="1"/>
  <c r="BD333" i="2" s="1"/>
  <c r="AY442" i="2"/>
  <c r="BA442" i="2" s="1"/>
  <c r="AX419" i="2"/>
  <c r="AZ419" i="2" s="1"/>
  <c r="BD419" i="2" s="1"/>
  <c r="AX379" i="2"/>
  <c r="AZ379" i="2" s="1"/>
  <c r="BD379" i="2" s="1"/>
  <c r="AX357" i="2"/>
  <c r="AZ357" i="2" s="1"/>
  <c r="BD357" i="2" s="1"/>
  <c r="AY454" i="2"/>
  <c r="BA454" i="2" s="1"/>
  <c r="AX366" i="2"/>
  <c r="AZ366" i="2" s="1"/>
  <c r="BD366" i="2" s="1"/>
  <c r="AY302" i="2"/>
  <c r="BA302" i="2" s="1"/>
  <c r="AY281" i="2"/>
  <c r="BA281" i="2" s="1"/>
  <c r="AY261" i="2"/>
  <c r="BA261" i="2" s="1"/>
  <c r="AX293" i="2"/>
  <c r="AZ293" i="2" s="1"/>
  <c r="BD293" i="2" s="1"/>
  <c r="AY255" i="2"/>
  <c r="BA255" i="2" s="1"/>
  <c r="AX337" i="2"/>
  <c r="AZ337" i="2" s="1"/>
  <c r="BD337" i="2" s="1"/>
  <c r="AY328" i="2"/>
  <c r="BA328" i="2" s="1"/>
  <c r="AX292" i="2"/>
  <c r="AZ292" i="2" s="1"/>
  <c r="BD292" i="2" s="1"/>
  <c r="AX255" i="2"/>
  <c r="AZ255" i="2" s="1"/>
  <c r="BD255" i="2" s="1"/>
  <c r="AX250" i="2"/>
  <c r="AZ250" i="2" s="1"/>
  <c r="BD250" i="2" s="1"/>
  <c r="AY243" i="2"/>
  <c r="BA243" i="2" s="1"/>
  <c r="AY18" i="2"/>
  <c r="BA18" i="2" s="1"/>
  <c r="AX60" i="2"/>
  <c r="AZ60" i="2" s="1"/>
  <c r="BD60" i="2" s="1"/>
  <c r="AX98" i="2"/>
  <c r="AZ98" i="2" s="1"/>
  <c r="BD98" i="2" s="1"/>
  <c r="AX124" i="2"/>
  <c r="AZ124" i="2" s="1"/>
  <c r="BD124" i="2" s="1"/>
  <c r="AY53" i="2"/>
  <c r="BA53" i="2" s="1"/>
  <c r="AY76" i="2"/>
  <c r="BA76" i="2" s="1"/>
  <c r="AX112" i="2"/>
  <c r="AZ112" i="2" s="1"/>
  <c r="BD112" i="2" s="1"/>
  <c r="AX131" i="2"/>
  <c r="AZ131" i="2" s="1"/>
  <c r="BD131" i="2" s="1"/>
  <c r="AX154" i="2"/>
  <c r="AZ154" i="2" s="1"/>
  <c r="BD154" i="2" s="1"/>
  <c r="AX221" i="2"/>
  <c r="AZ221" i="2" s="1"/>
  <c r="BD221" i="2" s="1"/>
  <c r="AX235" i="2"/>
  <c r="AZ235" i="2" s="1"/>
  <c r="BD235" i="2" s="1"/>
  <c r="AY253" i="2"/>
  <c r="BA253" i="2" s="1"/>
  <c r="AX270" i="2"/>
  <c r="AZ270" i="2" s="1"/>
  <c r="BD270" i="2" s="1"/>
  <c r="AX306" i="2"/>
  <c r="AZ306" i="2" s="1"/>
  <c r="BD306" i="2" s="1"/>
  <c r="AX342" i="2"/>
  <c r="AZ342" i="2" s="1"/>
  <c r="BD342" i="2" s="1"/>
  <c r="AY330" i="2"/>
  <c r="BA330" i="2" s="1"/>
  <c r="AY362" i="2"/>
  <c r="BA362" i="2" s="1"/>
  <c r="AX355" i="2"/>
  <c r="AZ355" i="2" s="1"/>
  <c r="BD355" i="2" s="1"/>
  <c r="AY428" i="2"/>
  <c r="BA428" i="2" s="1"/>
  <c r="AX465" i="2"/>
  <c r="AZ465" i="2" s="1"/>
  <c r="BD465" i="2" s="1"/>
  <c r="AX15" i="2"/>
  <c r="AZ15" i="2" s="1"/>
  <c r="BD15" i="2" s="1"/>
  <c r="AX94" i="2"/>
  <c r="AZ94" i="2" s="1"/>
  <c r="BD94" i="2" s="1"/>
  <c r="AX152" i="2"/>
  <c r="AZ152" i="2" s="1"/>
  <c r="BD152" i="2" s="1"/>
  <c r="AX192" i="2"/>
  <c r="AZ192" i="2" s="1"/>
  <c r="BD192" i="2" s="1"/>
  <c r="AX225" i="2"/>
  <c r="AZ225" i="2" s="1"/>
  <c r="BD225" i="2" s="1"/>
  <c r="AX185" i="2"/>
  <c r="AZ185" i="2" s="1"/>
  <c r="BD185" i="2" s="1"/>
  <c r="AX256" i="2"/>
  <c r="AZ256" i="2" s="1"/>
  <c r="BD256" i="2" s="1"/>
  <c r="AY294" i="2"/>
  <c r="BA294" i="2" s="1"/>
  <c r="AX367" i="2"/>
  <c r="AZ367" i="2" s="1"/>
  <c r="BD367" i="2" s="1"/>
  <c r="AX378" i="2"/>
  <c r="AZ378" i="2" s="1"/>
  <c r="BD378" i="2" s="1"/>
  <c r="AY406" i="2"/>
  <c r="BA406" i="2" s="1"/>
  <c r="AX31" i="2"/>
  <c r="AZ31" i="2" s="1"/>
  <c r="BD31" i="2" s="1"/>
  <c r="AX51" i="2"/>
  <c r="AZ51" i="2" s="1"/>
  <c r="BD51" i="2" s="1"/>
  <c r="AX102" i="2"/>
  <c r="AZ102" i="2" s="1"/>
  <c r="BD102" i="2" s="1"/>
  <c r="AX35" i="2"/>
  <c r="AZ35" i="2" s="1"/>
  <c r="BD35" i="2" s="1"/>
  <c r="AX37" i="2"/>
  <c r="AZ37" i="2" s="1"/>
  <c r="BD37" i="2" s="1"/>
  <c r="AY78" i="2"/>
  <c r="BA78" i="2" s="1"/>
  <c r="AX110" i="2"/>
  <c r="AZ110" i="2" s="1"/>
  <c r="BD110" i="2" s="1"/>
  <c r="AX116" i="2"/>
  <c r="AZ116" i="2" s="1"/>
  <c r="BD116" i="2" s="1"/>
  <c r="AY147" i="2"/>
  <c r="BA147" i="2" s="1"/>
  <c r="AY193" i="2"/>
  <c r="BA193" i="2" s="1"/>
  <c r="AX193" i="2"/>
  <c r="AZ193" i="2" s="1"/>
  <c r="BD193" i="2" s="1"/>
  <c r="AX251" i="2"/>
  <c r="AZ251" i="2" s="1"/>
  <c r="BD251" i="2" s="1"/>
  <c r="AX275" i="2"/>
  <c r="AZ275" i="2" s="1"/>
  <c r="BD275" i="2" s="1"/>
  <c r="AX285" i="2"/>
  <c r="AZ285" i="2" s="1"/>
  <c r="BD285" i="2" s="1"/>
  <c r="AX317" i="2"/>
  <c r="AZ317" i="2" s="1"/>
  <c r="BD317" i="2" s="1"/>
  <c r="AX322" i="2"/>
  <c r="AZ322" i="2" s="1"/>
  <c r="BD322" i="2" s="1"/>
  <c r="AX351" i="2"/>
  <c r="AZ351" i="2" s="1"/>
  <c r="BD351" i="2" s="1"/>
  <c r="AX380" i="2"/>
  <c r="AZ380" i="2" s="1"/>
  <c r="BD380" i="2" s="1"/>
  <c r="AX418" i="2"/>
  <c r="AZ418" i="2" s="1"/>
  <c r="BD418" i="2" s="1"/>
  <c r="AX33" i="2"/>
  <c r="AZ33" i="2" s="1"/>
  <c r="BD33" i="2" s="1"/>
  <c r="AX90" i="2"/>
  <c r="AZ90" i="2" s="1"/>
  <c r="BD90" i="2" s="1"/>
  <c r="AX156" i="2"/>
  <c r="AZ156" i="2" s="1"/>
  <c r="BD156" i="2" s="1"/>
  <c r="AX228" i="2"/>
  <c r="AZ228" i="2" s="1"/>
  <c r="BD228" i="2" s="1"/>
  <c r="AX212" i="2"/>
  <c r="AZ212" i="2" s="1"/>
  <c r="BD212" i="2" s="1"/>
  <c r="AX258" i="2"/>
  <c r="AZ258" i="2" s="1"/>
  <c r="BD258" i="2" s="1"/>
  <c r="AX289" i="2"/>
  <c r="AZ289" i="2" s="1"/>
  <c r="BD289" i="2" s="1"/>
  <c r="AY301" i="2"/>
  <c r="BA301" i="2" s="1"/>
  <c r="AX325" i="2"/>
  <c r="AZ325" i="2" s="1"/>
  <c r="BD325" i="2" s="1"/>
  <c r="AX360" i="2"/>
  <c r="AZ360" i="2" s="1"/>
  <c r="BD360" i="2" s="1"/>
  <c r="AX330" i="2"/>
  <c r="AZ330" i="2" s="1"/>
  <c r="BD330" i="2" s="1"/>
  <c r="AX350" i="2"/>
  <c r="AZ350" i="2" s="1"/>
  <c r="BD350" i="2" s="1"/>
  <c r="AY378" i="2"/>
  <c r="BA378" i="2" s="1"/>
  <c r="AX455" i="2"/>
  <c r="AZ455" i="2" s="1"/>
  <c r="BD455" i="2" s="1"/>
  <c r="AX501" i="2"/>
  <c r="AZ501" i="2" s="1"/>
  <c r="BD501" i="2" s="1"/>
  <c r="AX487" i="2"/>
  <c r="AZ487" i="2" s="1"/>
  <c r="BD487" i="2" s="1"/>
  <c r="AX523" i="2"/>
  <c r="AZ523" i="2" s="1"/>
  <c r="BD523" i="2" s="1"/>
  <c r="AX568" i="2"/>
  <c r="AZ568" i="2" s="1"/>
  <c r="BD568" i="2" s="1"/>
  <c r="AX554" i="2"/>
  <c r="AZ554" i="2" s="1"/>
  <c r="BD554" i="2" s="1"/>
  <c r="AX626" i="2"/>
  <c r="AZ626" i="2" s="1"/>
  <c r="BD626" i="2" s="1"/>
  <c r="AX661" i="2"/>
  <c r="AZ661" i="2" s="1"/>
  <c r="BD661" i="2" s="1"/>
  <c r="AX639" i="2"/>
  <c r="AZ639" i="2" s="1"/>
  <c r="BD639" i="2" s="1"/>
  <c r="AX671" i="2"/>
  <c r="AZ671" i="2" s="1"/>
  <c r="BD671" i="2" s="1"/>
  <c r="AX705" i="2"/>
  <c r="AZ705" i="2" s="1"/>
  <c r="BD705" i="2" s="1"/>
  <c r="AX685" i="2"/>
  <c r="AZ685" i="2" s="1"/>
  <c r="BD685" i="2" s="1"/>
  <c r="AY685" i="2"/>
  <c r="BA685" i="2" s="1"/>
  <c r="AX742" i="2"/>
  <c r="AZ742" i="2" s="1"/>
  <c r="BD742" i="2" s="1"/>
  <c r="AX774" i="2"/>
  <c r="AZ774" i="2" s="1"/>
  <c r="BD774" i="2" s="1"/>
  <c r="AX790" i="2"/>
  <c r="AZ790" i="2" s="1"/>
  <c r="BD790" i="2" s="1"/>
  <c r="AX794" i="2"/>
  <c r="AZ794" i="2" s="1"/>
  <c r="BD794" i="2" s="1"/>
  <c r="AX802" i="2"/>
  <c r="AZ802" i="2" s="1"/>
  <c r="BD802" i="2" s="1"/>
  <c r="AX432" i="2"/>
  <c r="AZ432" i="2" s="1"/>
  <c r="BD432" i="2" s="1"/>
  <c r="AX428" i="2"/>
  <c r="AZ428" i="2" s="1"/>
  <c r="BD428" i="2" s="1"/>
  <c r="AX457" i="2"/>
  <c r="AZ457" i="2" s="1"/>
  <c r="BD457" i="2" s="1"/>
  <c r="AX491" i="2"/>
  <c r="AZ491" i="2" s="1"/>
  <c r="BD491" i="2" s="1"/>
  <c r="AX537" i="2"/>
  <c r="AZ537" i="2" s="1"/>
  <c r="BD537" i="2" s="1"/>
  <c r="AX541" i="2"/>
  <c r="AZ541" i="2" s="1"/>
  <c r="BD541" i="2" s="1"/>
  <c r="AY547" i="2"/>
  <c r="BA547" i="2" s="1"/>
  <c r="AX602" i="2"/>
  <c r="AZ602" i="2" s="1"/>
  <c r="BD602" i="2" s="1"/>
  <c r="AX632" i="2"/>
  <c r="AZ632" i="2" s="1"/>
  <c r="BD632" i="2" s="1"/>
  <c r="AX665" i="2"/>
  <c r="AZ665" i="2" s="1"/>
  <c r="BD665" i="2" s="1"/>
  <c r="AX701" i="2"/>
  <c r="AZ701" i="2" s="1"/>
  <c r="BD701" i="2" s="1"/>
  <c r="AX716" i="2"/>
  <c r="AZ716" i="2" s="1"/>
  <c r="BD716" i="2" s="1"/>
  <c r="AX681" i="2"/>
  <c r="AZ681" i="2" s="1"/>
  <c r="BD681" i="2" s="1"/>
  <c r="AY814" i="2"/>
  <c r="BA814" i="2" s="1"/>
  <c r="AX489" i="2"/>
  <c r="AZ489" i="2" s="1"/>
  <c r="BD489" i="2" s="1"/>
  <c r="AX461" i="2"/>
  <c r="AZ461" i="2" s="1"/>
  <c r="BD461" i="2" s="1"/>
  <c r="AX495" i="2"/>
  <c r="AZ495" i="2" s="1"/>
  <c r="BD495" i="2" s="1"/>
  <c r="AY543" i="2"/>
  <c r="BA543" i="2" s="1"/>
  <c r="AX564" i="2"/>
  <c r="AZ564" i="2" s="1"/>
  <c r="BD564" i="2" s="1"/>
  <c r="AY539" i="2"/>
  <c r="BA539" i="2" s="1"/>
  <c r="AX634" i="2"/>
  <c r="AZ634" i="2" s="1"/>
  <c r="BD634" i="2" s="1"/>
  <c r="AX629" i="2"/>
  <c r="AZ629" i="2" s="1"/>
  <c r="BD629" i="2" s="1"/>
  <c r="AX669" i="2"/>
  <c r="AZ669" i="2" s="1"/>
  <c r="BD669" i="2" s="1"/>
  <c r="AY600" i="2"/>
  <c r="BA600" i="2" s="1"/>
  <c r="AX659" i="2"/>
  <c r="AZ659" i="2" s="1"/>
  <c r="BD659" i="2" s="1"/>
  <c r="AX683" i="2"/>
  <c r="AZ683" i="2" s="1"/>
  <c r="BD683" i="2" s="1"/>
  <c r="AX752" i="2"/>
  <c r="AZ752" i="2" s="1"/>
  <c r="BD752" i="2" s="1"/>
  <c r="AX722" i="2"/>
  <c r="AZ722" i="2" s="1"/>
  <c r="BD722" i="2" s="1"/>
  <c r="AX754" i="2"/>
  <c r="AZ754" i="2" s="1"/>
  <c r="BD754" i="2" s="1"/>
  <c r="AY798" i="2"/>
  <c r="BA798" i="2" s="1"/>
  <c r="AX818" i="2"/>
  <c r="AZ818" i="2" s="1"/>
  <c r="BD818" i="2" s="1"/>
  <c r="AY414" i="2"/>
  <c r="BA414" i="2" s="1"/>
  <c r="AX410" i="2"/>
  <c r="AZ410" i="2" s="1"/>
  <c r="BD410" i="2" s="1"/>
  <c r="AX453" i="2"/>
  <c r="AZ453" i="2" s="1"/>
  <c r="BD453" i="2" s="1"/>
  <c r="AX499" i="2"/>
  <c r="AZ499" i="2" s="1"/>
  <c r="BD499" i="2" s="1"/>
  <c r="AY523" i="2"/>
  <c r="BA523" i="2" s="1"/>
  <c r="AY549" i="2"/>
  <c r="BA549" i="2" s="1"/>
  <c r="AY608" i="2"/>
  <c r="BA608" i="2" s="1"/>
  <c r="AX641" i="2"/>
  <c r="AZ641" i="2" s="1"/>
  <c r="BD641" i="2" s="1"/>
  <c r="AX630" i="2"/>
  <c r="AZ630" i="2" s="1"/>
  <c r="BD630" i="2" s="1"/>
  <c r="AY677" i="2"/>
  <c r="BA677" i="2" s="1"/>
  <c r="AX724" i="2"/>
  <c r="AZ724" i="2" s="1"/>
  <c r="BD724" i="2" s="1"/>
  <c r="AY711" i="2"/>
  <c r="BA711" i="2" s="1"/>
  <c r="AY792" i="2"/>
  <c r="BA792" i="2" s="1"/>
  <c r="AX814" i="2"/>
  <c r="AZ814" i="2" s="1"/>
  <c r="BD814" i="2" s="1"/>
  <c r="AY154" i="2"/>
  <c r="BA154" i="2" s="1"/>
  <c r="AX117" i="2"/>
  <c r="AZ117" i="2" s="1"/>
  <c r="BD117" i="2" s="1"/>
  <c r="AX109" i="2"/>
  <c r="AZ109" i="2" s="1"/>
  <c r="BD109" i="2" s="1"/>
  <c r="AY123" i="2"/>
  <c r="BA123" i="2" s="1"/>
  <c r="AY161" i="2"/>
  <c r="BA161" i="2" s="1"/>
  <c r="AX121" i="2"/>
  <c r="AZ121" i="2" s="1"/>
  <c r="BD121" i="2" s="1"/>
  <c r="AY107" i="2"/>
  <c r="BA107" i="2" s="1"/>
  <c r="AX819" i="2"/>
  <c r="AZ819" i="2" s="1"/>
  <c r="BD819" i="2" s="1"/>
  <c r="AY804" i="2"/>
  <c r="BA804" i="2" s="1"/>
  <c r="AX775" i="2"/>
  <c r="AZ775" i="2" s="1"/>
  <c r="BD775" i="2" s="1"/>
  <c r="AX759" i="2"/>
  <c r="AZ759" i="2" s="1"/>
  <c r="BD759" i="2" s="1"/>
  <c r="AX743" i="2"/>
  <c r="AZ743" i="2" s="1"/>
  <c r="BD743" i="2" s="1"/>
  <c r="AX727" i="2"/>
  <c r="AZ727" i="2" s="1"/>
  <c r="BD727" i="2" s="1"/>
  <c r="AX24" i="2"/>
  <c r="AZ24" i="2" s="1"/>
  <c r="BD24" i="2" s="1"/>
  <c r="AX813" i="2"/>
  <c r="AZ813" i="2" s="1"/>
  <c r="BD813" i="2" s="1"/>
  <c r="AX712" i="2"/>
  <c r="AZ712" i="2" s="1"/>
  <c r="BD712" i="2" s="1"/>
  <c r="AY98" i="2"/>
  <c r="BA98" i="2" s="1"/>
  <c r="AX87" i="2"/>
  <c r="AZ87" i="2" s="1"/>
  <c r="BD87" i="2" s="1"/>
  <c r="AX79" i="2"/>
  <c r="AZ79" i="2" s="1"/>
  <c r="BD79" i="2" s="1"/>
  <c r="AX73" i="2"/>
  <c r="AZ73" i="2" s="1"/>
  <c r="BD73" i="2" s="1"/>
  <c r="AX611" i="2"/>
  <c r="AZ611" i="2" s="1"/>
  <c r="BD611" i="2" s="1"/>
  <c r="AY604" i="2"/>
  <c r="BA604" i="2" s="1"/>
  <c r="AY529" i="2"/>
  <c r="BA529" i="2" s="1"/>
  <c r="AX625" i="2"/>
  <c r="AZ625" i="2" s="1"/>
  <c r="BD625" i="2" s="1"/>
  <c r="AX530" i="2"/>
  <c r="AZ530" i="2" s="1"/>
  <c r="BD530" i="2" s="1"/>
  <c r="AX704" i="2"/>
  <c r="AZ704" i="2" s="1"/>
  <c r="BD704" i="2" s="1"/>
  <c r="AX696" i="2"/>
  <c r="AZ696" i="2" s="1"/>
  <c r="BD696" i="2" s="1"/>
  <c r="AX623" i="2"/>
  <c r="AZ623" i="2" s="1"/>
  <c r="BD623" i="2" s="1"/>
  <c r="AX550" i="2"/>
  <c r="AZ550" i="2" s="1"/>
  <c r="BD550" i="2" s="1"/>
  <c r="AX542" i="2"/>
  <c r="AZ542" i="2" s="1"/>
  <c r="BD542" i="2" s="1"/>
  <c r="AX466" i="2"/>
  <c r="AZ466" i="2" s="1"/>
  <c r="BD466" i="2" s="1"/>
  <c r="AX522" i="2"/>
  <c r="AZ522" i="2" s="1"/>
  <c r="BD522" i="2" s="1"/>
  <c r="AX470" i="2"/>
  <c r="AZ470" i="2" s="1"/>
  <c r="BD470" i="2" s="1"/>
  <c r="AX462" i="2"/>
  <c r="AZ462" i="2" s="1"/>
  <c r="BD462" i="2" s="1"/>
  <c r="AX427" i="2"/>
  <c r="AZ427" i="2" s="1"/>
  <c r="BD427" i="2" s="1"/>
  <c r="AY422" i="2"/>
  <c r="BA422" i="2" s="1"/>
  <c r="AX411" i="2"/>
  <c r="AZ411" i="2" s="1"/>
  <c r="BD411" i="2" s="1"/>
  <c r="AX381" i="2"/>
  <c r="AZ381" i="2" s="1"/>
  <c r="BD381" i="2" s="1"/>
  <c r="AY453" i="2"/>
  <c r="BA453" i="2" s="1"/>
  <c r="AX440" i="2"/>
  <c r="AZ440" i="2" s="1"/>
  <c r="BD440" i="2" s="1"/>
  <c r="AX425" i="2"/>
  <c r="AZ425" i="2" s="1"/>
  <c r="BD425" i="2" s="1"/>
  <c r="AY418" i="2"/>
  <c r="BA418" i="2" s="1"/>
  <c r="AX341" i="2"/>
  <c r="AZ341" i="2" s="1"/>
  <c r="BD341" i="2" s="1"/>
  <c r="AX413" i="2"/>
  <c r="AZ413" i="2" s="1"/>
  <c r="BD413" i="2" s="1"/>
  <c r="AX401" i="2"/>
  <c r="AZ401" i="2" s="1"/>
  <c r="BD401" i="2" s="1"/>
  <c r="AX377" i="2"/>
  <c r="AZ377" i="2" s="1"/>
  <c r="BD377" i="2" s="1"/>
  <c r="AX349" i="2"/>
  <c r="AZ349" i="2" s="1"/>
  <c r="BD349" i="2" s="1"/>
  <c r="AX331" i="2"/>
  <c r="AZ331" i="2" s="1"/>
  <c r="BD331" i="2" s="1"/>
  <c r="AX274" i="2"/>
  <c r="AZ274" i="2" s="1"/>
  <c r="BD274" i="2" s="1"/>
  <c r="AX259" i="2"/>
  <c r="AZ259" i="2" s="1"/>
  <c r="BD259" i="2" s="1"/>
  <c r="AX244" i="2"/>
  <c r="AZ244" i="2" s="1"/>
  <c r="BD244" i="2" s="1"/>
  <c r="AY235" i="2"/>
  <c r="BA235" i="2" s="1"/>
  <c r="AY285" i="2"/>
  <c r="BA285" i="2" s="1"/>
  <c r="AX238" i="2"/>
  <c r="AZ238" i="2" s="1"/>
  <c r="BD238" i="2" s="1"/>
  <c r="AX286" i="2"/>
  <c r="AZ286" i="2" s="1"/>
  <c r="BD286" i="2" s="1"/>
  <c r="AX254" i="2"/>
  <c r="AZ254" i="2" s="1"/>
  <c r="BD254" i="2" s="1"/>
  <c r="AY249" i="2"/>
  <c r="BA249" i="2" s="1"/>
  <c r="AY239" i="2"/>
  <c r="BA239" i="2" s="1"/>
  <c r="AY322" i="2"/>
  <c r="BA322" i="2" s="1"/>
  <c r="AX269" i="2"/>
  <c r="AZ269" i="2" s="1"/>
  <c r="BD269" i="2" s="1"/>
  <c r="AY237" i="2"/>
  <c r="BA237" i="2" s="1"/>
  <c r="AX39" i="2"/>
  <c r="AZ39" i="2" s="1"/>
  <c r="BD39" i="2" s="1"/>
  <c r="AX57" i="2"/>
  <c r="AZ57" i="2" s="1"/>
  <c r="BD57" i="2" s="1"/>
  <c r="AX100" i="2"/>
  <c r="AZ100" i="2" s="1"/>
  <c r="BD100" i="2" s="1"/>
  <c r="AY15" i="2"/>
  <c r="BA15" i="2" s="1"/>
  <c r="AX64" i="2"/>
  <c r="AZ64" i="2" s="1"/>
  <c r="BD64" i="2" s="1"/>
  <c r="AX92" i="2"/>
  <c r="AZ92" i="2" s="1"/>
  <c r="BD92" i="2" s="1"/>
  <c r="AX128" i="2"/>
  <c r="AZ128" i="2" s="1"/>
  <c r="BD128" i="2" s="1"/>
  <c r="AX135" i="2"/>
  <c r="AZ135" i="2" s="1"/>
  <c r="BD135" i="2" s="1"/>
  <c r="AX165" i="2"/>
  <c r="AZ165" i="2" s="1"/>
  <c r="BD165" i="2" s="1"/>
  <c r="AX224" i="2"/>
  <c r="AZ224" i="2" s="1"/>
  <c r="BD224" i="2" s="1"/>
  <c r="AX237" i="2"/>
  <c r="AZ237" i="2" s="1"/>
  <c r="BD237" i="2" s="1"/>
  <c r="AX272" i="2"/>
  <c r="AZ272" i="2" s="1"/>
  <c r="BD272" i="2" s="1"/>
  <c r="AX291" i="2"/>
  <c r="AZ291" i="2" s="1"/>
  <c r="BD291" i="2" s="1"/>
  <c r="AX318" i="2"/>
  <c r="AZ318" i="2" s="1"/>
  <c r="BD318" i="2" s="1"/>
  <c r="AX346" i="2"/>
  <c r="AZ346" i="2" s="1"/>
  <c r="BD346" i="2" s="1"/>
  <c r="AX332" i="2"/>
  <c r="AZ332" i="2" s="1"/>
  <c r="BD332" i="2" s="1"/>
  <c r="AX354" i="2"/>
  <c r="AZ354" i="2" s="1"/>
  <c r="BD354" i="2" s="1"/>
  <c r="AY382" i="2"/>
  <c r="BA382" i="2" s="1"/>
  <c r="AX435" i="2"/>
  <c r="AZ435" i="2" s="1"/>
  <c r="BD435" i="2" s="1"/>
  <c r="AX467" i="2"/>
  <c r="AZ467" i="2" s="1"/>
  <c r="BD467" i="2" s="1"/>
  <c r="AX21" i="2"/>
  <c r="AZ21" i="2" s="1"/>
  <c r="BD21" i="2" s="1"/>
  <c r="AX132" i="2"/>
  <c r="AZ132" i="2" s="1"/>
  <c r="BD132" i="2" s="1"/>
  <c r="AX147" i="2"/>
  <c r="AZ147" i="2" s="1"/>
  <c r="BD147" i="2" s="1"/>
  <c r="AX200" i="2"/>
  <c r="AZ200" i="2" s="1"/>
  <c r="BD200" i="2" s="1"/>
  <c r="AX232" i="2"/>
  <c r="AZ232" i="2" s="1"/>
  <c r="BD232" i="2" s="1"/>
  <c r="AY189" i="2"/>
  <c r="BA189" i="2" s="1"/>
  <c r="AY270" i="2"/>
  <c r="BA270" i="2" s="1"/>
  <c r="AX336" i="2"/>
  <c r="AZ336" i="2" s="1"/>
  <c r="BD336" i="2" s="1"/>
  <c r="AX370" i="2"/>
  <c r="AZ370" i="2" s="1"/>
  <c r="BD370" i="2" s="1"/>
  <c r="AX394" i="2"/>
  <c r="AZ394" i="2" s="1"/>
  <c r="BD394" i="2" s="1"/>
  <c r="AX481" i="2"/>
  <c r="AZ481" i="2" s="1"/>
  <c r="BD481" i="2" s="1"/>
  <c r="AX25" i="2"/>
  <c r="AZ25" i="2" s="1"/>
  <c r="BD25" i="2" s="1"/>
  <c r="AX80" i="2"/>
  <c r="AZ80" i="2" s="1"/>
  <c r="BD80" i="2" s="1"/>
  <c r="AY102" i="2"/>
  <c r="BA102" i="2" s="1"/>
  <c r="AX29" i="2"/>
  <c r="AZ29" i="2" s="1"/>
  <c r="BD29" i="2" s="1"/>
  <c r="AY55" i="2"/>
  <c r="BA55" i="2" s="1"/>
  <c r="AX84" i="2"/>
  <c r="AZ84" i="2" s="1"/>
  <c r="BD84" i="2" s="1"/>
  <c r="AX96" i="2"/>
  <c r="AZ96" i="2" s="1"/>
  <c r="BD96" i="2" s="1"/>
  <c r="AX136" i="2"/>
  <c r="AZ136" i="2" s="1"/>
  <c r="BD136" i="2" s="1"/>
  <c r="AY155" i="2"/>
  <c r="BA155" i="2" s="1"/>
  <c r="AX213" i="2"/>
  <c r="AZ213" i="2" s="1"/>
  <c r="BD213" i="2" s="1"/>
  <c r="AX233" i="2"/>
  <c r="AZ233" i="2" s="1"/>
  <c r="BD233" i="2" s="1"/>
  <c r="AX253" i="2"/>
  <c r="AZ253" i="2" s="1"/>
  <c r="BD253" i="2" s="1"/>
  <c r="AX277" i="2"/>
  <c r="AZ277" i="2" s="1"/>
  <c r="BD277" i="2" s="1"/>
  <c r="AY291" i="2"/>
  <c r="BA291" i="2" s="1"/>
  <c r="AX304" i="2"/>
  <c r="AZ304" i="2" s="1"/>
  <c r="BD304" i="2" s="1"/>
  <c r="AY325" i="2"/>
  <c r="BA325" i="2" s="1"/>
  <c r="AY371" i="2"/>
  <c r="BA371" i="2" s="1"/>
  <c r="AX382" i="2"/>
  <c r="AZ382" i="2" s="1"/>
  <c r="BD382" i="2" s="1"/>
  <c r="AX420" i="2"/>
  <c r="AZ420" i="2" s="1"/>
  <c r="BD420" i="2" s="1"/>
  <c r="AX88" i="2"/>
  <c r="AZ88" i="2" s="1"/>
  <c r="BD88" i="2" s="1"/>
  <c r="AY96" i="2"/>
  <c r="BA96" i="2" s="1"/>
  <c r="AX177" i="2"/>
  <c r="AZ177" i="2" s="1"/>
  <c r="BD177" i="2" s="1"/>
  <c r="AX189" i="2"/>
  <c r="AZ189" i="2" s="1"/>
  <c r="BD189" i="2" s="1"/>
  <c r="AX197" i="2"/>
  <c r="AZ197" i="2" s="1"/>
  <c r="BD197" i="2" s="1"/>
  <c r="AX262" i="2"/>
  <c r="AZ262" i="2" s="1"/>
  <c r="BD262" i="2" s="1"/>
  <c r="AX279" i="2"/>
  <c r="AZ279" i="2" s="1"/>
  <c r="BD279" i="2" s="1"/>
  <c r="AX310" i="2"/>
  <c r="AZ310" i="2" s="1"/>
  <c r="BD310" i="2" s="1"/>
  <c r="AX344" i="2"/>
  <c r="AZ344" i="2" s="1"/>
  <c r="BD344" i="2" s="1"/>
  <c r="AX364" i="2"/>
  <c r="AZ364" i="2" s="1"/>
  <c r="BD364" i="2" s="1"/>
  <c r="AX343" i="2"/>
  <c r="AZ343" i="2" s="1"/>
  <c r="BD343" i="2" s="1"/>
  <c r="AX390" i="2"/>
  <c r="AZ390" i="2" s="1"/>
  <c r="BD390" i="2" s="1"/>
  <c r="AX388" i="2"/>
  <c r="AZ388" i="2" s="1"/>
  <c r="BD388" i="2" s="1"/>
  <c r="AX477" i="2"/>
  <c r="AZ477" i="2" s="1"/>
  <c r="BD477" i="2" s="1"/>
  <c r="AX509" i="2"/>
  <c r="AZ509" i="2" s="1"/>
  <c r="BD509" i="2" s="1"/>
  <c r="AX503" i="2"/>
  <c r="AZ503" i="2" s="1"/>
  <c r="BD503" i="2" s="1"/>
  <c r="AY545" i="2"/>
  <c r="BA545" i="2" s="1"/>
  <c r="AX576" i="2"/>
  <c r="AZ576" i="2" s="1"/>
  <c r="BD576" i="2" s="1"/>
  <c r="AX570" i="2"/>
  <c r="AZ570" i="2" s="1"/>
  <c r="BD570" i="2" s="1"/>
  <c r="AY612" i="2"/>
  <c r="BA612" i="2" s="1"/>
  <c r="AX600" i="2"/>
  <c r="AZ600" i="2" s="1"/>
  <c r="BD600" i="2" s="1"/>
  <c r="AX647" i="2"/>
  <c r="AZ647" i="2" s="1"/>
  <c r="BD647" i="2" s="1"/>
  <c r="AX677" i="2"/>
  <c r="AZ677" i="2" s="1"/>
  <c r="BD677" i="2" s="1"/>
  <c r="AX728" i="2"/>
  <c r="AZ728" i="2" s="1"/>
  <c r="BD728" i="2" s="1"/>
  <c r="AX691" i="2"/>
  <c r="AZ691" i="2" s="1"/>
  <c r="BD691" i="2" s="1"/>
  <c r="AX718" i="2"/>
  <c r="AZ718" i="2" s="1"/>
  <c r="BD718" i="2" s="1"/>
  <c r="AX750" i="2"/>
  <c r="AZ750" i="2" s="1"/>
  <c r="BD750" i="2" s="1"/>
  <c r="AX778" i="2"/>
  <c r="AZ778" i="2" s="1"/>
  <c r="BD778" i="2" s="1"/>
  <c r="AY800" i="2"/>
  <c r="BA800" i="2" s="1"/>
  <c r="AX796" i="2"/>
  <c r="AZ796" i="2" s="1"/>
  <c r="BD796" i="2" s="1"/>
  <c r="AX804" i="2"/>
  <c r="AZ804" i="2" s="1"/>
  <c r="BD804" i="2" s="1"/>
  <c r="AY412" i="2"/>
  <c r="BA412" i="2" s="1"/>
  <c r="AX437" i="2"/>
  <c r="AZ437" i="2" s="1"/>
  <c r="BD437" i="2" s="1"/>
  <c r="AX459" i="2"/>
  <c r="AZ459" i="2" s="1"/>
  <c r="BD459" i="2" s="1"/>
  <c r="AX507" i="2"/>
  <c r="AZ507" i="2" s="1"/>
  <c r="BD507" i="2" s="1"/>
  <c r="AX539" i="2"/>
  <c r="AZ539" i="2" s="1"/>
  <c r="BD539" i="2" s="1"/>
  <c r="AX543" i="2"/>
  <c r="AZ543" i="2" s="1"/>
  <c r="BD543" i="2" s="1"/>
  <c r="AX558" i="2"/>
  <c r="AZ558" i="2" s="1"/>
  <c r="BD558" i="2" s="1"/>
  <c r="AY610" i="2"/>
  <c r="BA610" i="2" s="1"/>
  <c r="AX620" i="2"/>
  <c r="AZ620" i="2" s="1"/>
  <c r="BD620" i="2" s="1"/>
  <c r="AY628" i="2"/>
  <c r="BA628" i="2" s="1"/>
  <c r="AX715" i="2"/>
  <c r="AZ715" i="2" s="1"/>
  <c r="BD715" i="2" s="1"/>
  <c r="AX732" i="2"/>
  <c r="AZ732" i="2" s="1"/>
  <c r="BD732" i="2" s="1"/>
  <c r="AY709" i="2"/>
  <c r="BA709" i="2" s="1"/>
  <c r="AY822" i="2"/>
  <c r="BA822" i="2" s="1"/>
  <c r="AX497" i="2"/>
  <c r="AZ497" i="2" s="1"/>
  <c r="BD497" i="2" s="1"/>
  <c r="AX463" i="2"/>
  <c r="AZ463" i="2" s="1"/>
  <c r="BD463" i="2" s="1"/>
  <c r="AX511" i="2"/>
  <c r="AZ511" i="2" s="1"/>
  <c r="BD511" i="2" s="1"/>
  <c r="AX547" i="2"/>
  <c r="AZ547" i="2" s="1"/>
  <c r="BD547" i="2" s="1"/>
  <c r="AX572" i="2"/>
  <c r="AZ572" i="2" s="1"/>
  <c r="BD572" i="2" s="1"/>
  <c r="AX562" i="2"/>
  <c r="AZ562" i="2" s="1"/>
  <c r="BD562" i="2" s="1"/>
  <c r="AX604" i="2"/>
  <c r="AZ604" i="2" s="1"/>
  <c r="BD604" i="2" s="1"/>
  <c r="AY632" i="2"/>
  <c r="BA632" i="2" s="1"/>
  <c r="AX608" i="2"/>
  <c r="AZ608" i="2" s="1"/>
  <c r="BD608" i="2" s="1"/>
  <c r="AY634" i="2"/>
  <c r="BA634" i="2" s="1"/>
  <c r="AX667" i="2"/>
  <c r="AZ667" i="2" s="1"/>
  <c r="BD667" i="2" s="1"/>
  <c r="AX687" i="2"/>
  <c r="AZ687" i="2" s="1"/>
  <c r="BD687" i="2" s="1"/>
  <c r="AX768" i="2"/>
  <c r="AZ768" i="2" s="1"/>
  <c r="BD768" i="2" s="1"/>
  <c r="AX730" i="2"/>
  <c r="AZ730" i="2" s="1"/>
  <c r="BD730" i="2" s="1"/>
  <c r="AX762" i="2"/>
  <c r="AZ762" i="2" s="1"/>
  <c r="BD762" i="2" s="1"/>
  <c r="AX810" i="2"/>
  <c r="AZ810" i="2" s="1"/>
  <c r="BD810" i="2" s="1"/>
  <c r="AX400" i="2"/>
  <c r="AZ400" i="2" s="1"/>
  <c r="BD400" i="2" s="1"/>
  <c r="AX422" i="2"/>
  <c r="AZ422" i="2" s="1"/>
  <c r="BD422" i="2" s="1"/>
  <c r="AX426" i="2"/>
  <c r="AZ426" i="2" s="1"/>
  <c r="BD426" i="2" s="1"/>
  <c r="AX449" i="2"/>
  <c r="AZ449" i="2" s="1"/>
  <c r="BD449" i="2" s="1"/>
  <c r="AX515" i="2"/>
  <c r="AZ515" i="2" s="1"/>
  <c r="BD515" i="2" s="1"/>
  <c r="AX529" i="2"/>
  <c r="AZ529" i="2" s="1"/>
  <c r="BD529" i="2" s="1"/>
  <c r="AX566" i="2"/>
  <c r="AZ566" i="2" s="1"/>
  <c r="BD566" i="2" s="1"/>
  <c r="AY624" i="2"/>
  <c r="BA624" i="2" s="1"/>
  <c r="AX657" i="2"/>
  <c r="AZ657" i="2" s="1"/>
  <c r="BD657" i="2" s="1"/>
  <c r="AY626" i="2"/>
  <c r="BA626" i="2" s="1"/>
  <c r="AX689" i="2"/>
  <c r="AZ689" i="2" s="1"/>
  <c r="BD689" i="2" s="1"/>
  <c r="AX740" i="2"/>
  <c r="AZ740" i="2" s="1"/>
  <c r="BD740" i="2" s="1"/>
  <c r="AX776" i="2"/>
  <c r="AZ776" i="2" s="1"/>
  <c r="BD776" i="2" s="1"/>
  <c r="AY820" i="2"/>
  <c r="BA820" i="2" s="1"/>
  <c r="AX816" i="2"/>
  <c r="AZ816" i="2" s="1"/>
  <c r="BD816" i="2" s="1"/>
  <c r="AY199" i="2"/>
  <c r="BA199" i="2" s="1"/>
  <c r="AX107" i="2"/>
  <c r="AZ107" i="2" s="1"/>
  <c r="BD107" i="2" s="1"/>
  <c r="AY51" i="2"/>
  <c r="BA51" i="2" s="1"/>
  <c r="AX65" i="2"/>
  <c r="AZ65" i="2" s="1"/>
  <c r="BD65" i="2" s="1"/>
  <c r="AY158" i="2"/>
  <c r="BA158" i="2" s="1"/>
  <c r="AX113" i="2"/>
  <c r="AZ113" i="2" s="1"/>
  <c r="BD113" i="2" s="1"/>
  <c r="AX105" i="2"/>
  <c r="AZ105" i="2" s="1"/>
  <c r="BD105" i="2" s="1"/>
  <c r="AX69" i="2"/>
  <c r="AZ69" i="2" s="1"/>
  <c r="BD69" i="2" s="1"/>
  <c r="AX48" i="2"/>
  <c r="AZ48" i="2" s="1"/>
  <c r="BD48" i="2" s="1"/>
  <c r="AX157" i="2"/>
  <c r="AZ157" i="2" s="1"/>
  <c r="BD157" i="2" s="1"/>
  <c r="AX58" i="2"/>
  <c r="AZ58" i="2" s="1"/>
  <c r="BD58" i="2" s="1"/>
  <c r="AX91" i="2"/>
  <c r="AZ91" i="2" s="1"/>
  <c r="BD91" i="2" s="1"/>
  <c r="AX83" i="2"/>
  <c r="AZ83" i="2" s="1"/>
  <c r="BD83" i="2" s="1"/>
  <c r="AX9" i="2"/>
  <c r="AZ9" i="2" s="1"/>
  <c r="BD9" i="2" s="1"/>
  <c r="AY818" i="2"/>
  <c r="BA818" i="2" s="1"/>
  <c r="AX809" i="2"/>
  <c r="AZ809" i="2" s="1"/>
  <c r="BD809" i="2" s="1"/>
  <c r="AX797" i="2"/>
  <c r="AZ797" i="2" s="1"/>
  <c r="BD797" i="2" s="1"/>
  <c r="AX708" i="2"/>
  <c r="AZ708" i="2" s="1"/>
  <c r="BD708" i="2" s="1"/>
  <c r="AX700" i="2"/>
  <c r="AZ700" i="2" s="1"/>
  <c r="BD700" i="2" s="1"/>
  <c r="AX676" i="2"/>
  <c r="AZ676" i="2" s="1"/>
  <c r="BD676" i="2" s="1"/>
  <c r="AX71" i="2"/>
  <c r="AZ71" i="2" s="1"/>
  <c r="BD71" i="2" s="1"/>
  <c r="AX40" i="2"/>
  <c r="AZ40" i="2" s="1"/>
  <c r="BD40" i="2" s="1"/>
  <c r="AX13" i="2"/>
  <c r="AZ13" i="2" s="1"/>
  <c r="BD13" i="2" s="1"/>
  <c r="AY6" i="2"/>
  <c r="BA6" i="2" s="1"/>
  <c r="AX791" i="2"/>
  <c r="AZ791" i="2" s="1"/>
  <c r="BD791" i="2" s="1"/>
  <c r="AX44" i="2"/>
  <c r="AZ44" i="2" s="1"/>
  <c r="BD44" i="2" s="1"/>
  <c r="AX20" i="2"/>
  <c r="AZ20" i="2" s="1"/>
  <c r="BD20" i="2" s="1"/>
  <c r="AX6" i="2"/>
  <c r="AZ6" i="2" s="1"/>
  <c r="BD6" i="2" s="1"/>
  <c r="AX799" i="2"/>
  <c r="AZ799" i="2" s="1"/>
  <c r="BD799" i="2" s="1"/>
  <c r="AX609" i="2"/>
  <c r="AZ609" i="2" s="1"/>
  <c r="BD609" i="2" s="1"/>
  <c r="AX587" i="2"/>
  <c r="AZ587" i="2" s="1"/>
  <c r="BD587" i="2" s="1"/>
  <c r="AX526" i="2"/>
  <c r="AZ526" i="2" s="1"/>
  <c r="BD526" i="2" s="1"/>
  <c r="AX660" i="2"/>
  <c r="AZ660" i="2" s="1"/>
  <c r="BD660" i="2" s="1"/>
  <c r="AX652" i="2"/>
  <c r="AZ652" i="2" s="1"/>
  <c r="BD652" i="2" s="1"/>
  <c r="AX644" i="2"/>
  <c r="AZ644" i="2" s="1"/>
  <c r="BD644" i="2" s="1"/>
  <c r="AX636" i="2"/>
  <c r="AZ636" i="2" s="1"/>
  <c r="BD636" i="2" s="1"/>
  <c r="AX617" i="2"/>
  <c r="AZ617" i="2" s="1"/>
  <c r="BD617" i="2" s="1"/>
  <c r="AY588" i="2"/>
  <c r="BA588" i="2" s="1"/>
  <c r="AX599" i="2"/>
  <c r="AZ599" i="2" s="1"/>
  <c r="BD599" i="2" s="1"/>
  <c r="AX664" i="2"/>
  <c r="AZ664" i="2" s="1"/>
  <c r="BD664" i="2" s="1"/>
  <c r="AX656" i="2"/>
  <c r="AZ656" i="2" s="1"/>
  <c r="BD656" i="2" s="1"/>
  <c r="AX648" i="2"/>
  <c r="AZ648" i="2" s="1"/>
  <c r="BD648" i="2" s="1"/>
  <c r="AX640" i="2"/>
  <c r="AZ640" i="2" s="1"/>
  <c r="BD640" i="2" s="1"/>
  <c r="AY618" i="2"/>
  <c r="BA618" i="2" s="1"/>
  <c r="AX605" i="2"/>
  <c r="AZ605" i="2" s="1"/>
  <c r="BD605" i="2" s="1"/>
  <c r="AX540" i="2"/>
  <c r="AZ540" i="2" s="1"/>
  <c r="BD540" i="2" s="1"/>
  <c r="AX571" i="2"/>
  <c r="AZ571" i="2" s="1"/>
  <c r="BD571" i="2" s="1"/>
  <c r="AX555" i="2"/>
  <c r="AZ555" i="2" s="1"/>
  <c r="BD555" i="2" s="1"/>
  <c r="AY531" i="2"/>
  <c r="BA531" i="2" s="1"/>
  <c r="AX583" i="2"/>
  <c r="AZ583" i="2" s="1"/>
  <c r="BD583" i="2" s="1"/>
  <c r="AX567" i="2"/>
  <c r="AZ567" i="2" s="1"/>
  <c r="BD567" i="2" s="1"/>
  <c r="AY550" i="2"/>
  <c r="BA550" i="2" s="1"/>
  <c r="AY467" i="2"/>
  <c r="BA467" i="2" s="1"/>
  <c r="AY457" i="2"/>
  <c r="BA457" i="2" s="1"/>
  <c r="AY461" i="2"/>
  <c r="BA461" i="2" s="1"/>
  <c r="AX454" i="2"/>
  <c r="AZ454" i="2" s="1"/>
  <c r="BD454" i="2" s="1"/>
  <c r="AX431" i="2"/>
  <c r="AZ431" i="2" s="1"/>
  <c r="BD431" i="2" s="1"/>
  <c r="AX397" i="2"/>
  <c r="AZ397" i="2" s="1"/>
  <c r="BD397" i="2" s="1"/>
  <c r="AX385" i="2"/>
  <c r="AZ385" i="2" s="1"/>
  <c r="BD385" i="2" s="1"/>
  <c r="AY438" i="2"/>
  <c r="BA438" i="2" s="1"/>
  <c r="AX423" i="2"/>
  <c r="AZ423" i="2" s="1"/>
  <c r="BD423" i="2" s="1"/>
  <c r="AX387" i="2"/>
  <c r="AZ387" i="2" s="1"/>
  <c r="BD387" i="2" s="1"/>
  <c r="AX353" i="2"/>
  <c r="AZ353" i="2" s="1"/>
  <c r="BD353" i="2" s="1"/>
  <c r="AX436" i="2"/>
  <c r="AZ436" i="2" s="1"/>
  <c r="BD436" i="2" s="1"/>
  <c r="AX361" i="2"/>
  <c r="AZ361" i="2" s="1"/>
  <c r="BD361" i="2" s="1"/>
  <c r="AX345" i="2"/>
  <c r="AZ345" i="2" s="1"/>
  <c r="BD345" i="2" s="1"/>
  <c r="AY450" i="2"/>
  <c r="BA450" i="2" s="1"/>
  <c r="AX284" i="2"/>
  <c r="AZ284" i="2" s="1"/>
  <c r="BD284" i="2" s="1"/>
  <c r="AX267" i="2"/>
  <c r="AZ267" i="2" s="1"/>
  <c r="BD267" i="2" s="1"/>
  <c r="AY257" i="2"/>
  <c r="BA257" i="2" s="1"/>
  <c r="AX242" i="2"/>
  <c r="AZ242" i="2" s="1"/>
  <c r="BD242" i="2" s="1"/>
  <c r="AY233" i="2"/>
  <c r="BA233" i="2" s="1"/>
  <c r="AX312" i="2"/>
  <c r="AZ312" i="2" s="1"/>
  <c r="BD312" i="2" s="1"/>
  <c r="AY283" i="2"/>
  <c r="BA283" i="2" s="1"/>
  <c r="AY234" i="2"/>
  <c r="BA234" i="2" s="1"/>
  <c r="AX308" i="2"/>
  <c r="AZ308" i="2" s="1"/>
  <c r="BD308" i="2" s="1"/>
  <c r="AX278" i="2"/>
  <c r="AZ278" i="2" s="1"/>
  <c r="BD278" i="2" s="1"/>
  <c r="AX236" i="2"/>
  <c r="AZ236" i="2" s="1"/>
  <c r="BD236" i="2" s="1"/>
  <c r="AY4" i="2"/>
  <c r="BA4" i="2" s="1"/>
  <c r="AY5" i="2"/>
  <c r="BA5" i="2" s="1"/>
  <c r="BB700" i="2" l="1"/>
  <c r="BF700" i="2" s="1"/>
  <c r="BB336" i="2"/>
  <c r="BF336" i="2" s="1"/>
  <c r="BE373" i="2"/>
  <c r="BB456" i="2"/>
  <c r="BF456" i="2" s="1"/>
  <c r="BB99" i="2"/>
  <c r="BF99" i="2" s="1"/>
  <c r="BB171" i="2"/>
  <c r="BF171" i="2" s="1"/>
  <c r="BB7" i="2"/>
  <c r="BF7" i="2" s="1"/>
  <c r="BB557" i="2"/>
  <c r="BF557" i="2" s="1"/>
  <c r="BB748" i="2"/>
  <c r="BF748" i="2" s="1"/>
  <c r="BE267" i="2"/>
  <c r="BE725" i="2"/>
  <c r="BB649" i="2"/>
  <c r="BF649" i="2" s="1"/>
  <c r="BB783" i="2"/>
  <c r="BF783" i="2" s="1"/>
  <c r="BE284" i="2"/>
  <c r="BB579" i="2"/>
  <c r="BF579" i="2" s="1"/>
  <c r="BB740" i="2"/>
  <c r="BF740" i="2" s="1"/>
  <c r="BB487" i="2"/>
  <c r="BF487" i="2" s="1"/>
  <c r="BB151" i="2"/>
  <c r="BF151" i="2" s="1"/>
  <c r="BE316" i="2"/>
  <c r="BE299" i="2"/>
  <c r="BE164" i="2"/>
  <c r="BB311" i="2"/>
  <c r="BF311" i="2" s="1"/>
  <c r="BE342" i="2"/>
  <c r="BB313" i="2"/>
  <c r="BF313" i="2" s="1"/>
  <c r="BB562" i="2"/>
  <c r="BF562" i="2" s="1"/>
  <c r="BE13" i="2"/>
  <c r="BE472" i="2"/>
  <c r="BE705" i="2"/>
  <c r="BE789" i="2"/>
  <c r="BB323" i="2"/>
  <c r="BF323" i="2" s="1"/>
  <c r="BB625" i="2"/>
  <c r="BF625" i="2" s="1"/>
  <c r="BB113" i="2"/>
  <c r="BF113" i="2" s="1"/>
  <c r="BE763" i="2"/>
  <c r="BB419" i="2"/>
  <c r="BF419" i="2" s="1"/>
  <c r="BB811" i="2"/>
  <c r="BF811" i="2" s="1"/>
  <c r="BE482" i="2"/>
  <c r="BE364" i="2"/>
  <c r="BE481" i="2"/>
  <c r="BB26" i="2"/>
  <c r="BF26" i="2" s="1"/>
  <c r="BE169" i="2"/>
  <c r="BE93" i="2"/>
  <c r="BE621" i="2"/>
  <c r="BE440" i="2"/>
  <c r="BB731" i="2"/>
  <c r="BF731" i="2" s="1"/>
  <c r="BB478" i="2"/>
  <c r="BF478" i="2" s="1"/>
  <c r="BB642" i="2"/>
  <c r="BF642" i="2" s="1"/>
  <c r="BB585" i="2"/>
  <c r="BF585" i="2" s="1"/>
  <c r="BB720" i="2"/>
  <c r="BF720" i="2" s="1"/>
  <c r="BB635" i="2"/>
  <c r="BF635" i="2" s="1"/>
  <c r="BB689" i="2"/>
  <c r="BF689" i="2" s="1"/>
  <c r="BB348" i="2"/>
  <c r="BF348" i="2" s="1"/>
  <c r="BE495" i="2"/>
  <c r="BE809" i="2"/>
  <c r="BB809" i="2"/>
  <c r="BF809" i="2" s="1"/>
  <c r="BE221" i="2"/>
  <c r="BB221" i="2"/>
  <c r="BF221" i="2" s="1"/>
  <c r="BB658" i="2"/>
  <c r="BF658" i="2" s="1"/>
  <c r="BE658" i="2"/>
  <c r="BE502" i="2"/>
  <c r="BE49" i="2"/>
  <c r="BE250" i="2"/>
  <c r="BB112" i="2"/>
  <c r="BF112" i="2" s="1"/>
  <c r="BB493" i="2"/>
  <c r="BF493" i="2" s="1"/>
  <c r="BE56" i="2"/>
  <c r="BB779" i="2"/>
  <c r="BF779" i="2" s="1"/>
  <c r="BB277" i="2"/>
  <c r="BF277" i="2" s="1"/>
  <c r="BB345" i="2"/>
  <c r="BF345" i="2" s="1"/>
  <c r="BB584" i="2"/>
  <c r="BF584" i="2" s="1"/>
  <c r="BE226" i="2"/>
  <c r="BB664" i="2"/>
  <c r="BF664" i="2" s="1"/>
  <c r="BE24" i="2"/>
  <c r="BE710" i="2"/>
  <c r="BB394" i="2"/>
  <c r="BF394" i="2" s="1"/>
  <c r="BE421" i="2"/>
  <c r="BE694" i="2"/>
  <c r="BE105" i="2"/>
  <c r="BE22" i="2"/>
  <c r="BB65" i="2"/>
  <c r="BF65" i="2" s="1"/>
  <c r="BB190" i="2"/>
  <c r="BF190" i="2" s="1"/>
  <c r="BE312" i="2"/>
  <c r="BE214" i="2"/>
  <c r="BB75" i="2"/>
  <c r="BF75" i="2" s="1"/>
  <c r="BB130" i="2"/>
  <c r="BF130" i="2" s="1"/>
  <c r="BB383" i="2"/>
  <c r="BF383" i="2" s="1"/>
  <c r="BB207" i="2"/>
  <c r="BF207" i="2" s="1"/>
  <c r="BB179" i="2"/>
  <c r="BF179" i="2" s="1"/>
  <c r="BB81" i="2"/>
  <c r="BF81" i="2" s="1"/>
  <c r="BB269" i="2"/>
  <c r="BF269" i="2" s="1"/>
  <c r="BE785" i="2"/>
  <c r="BB309" i="2"/>
  <c r="BF309" i="2" s="1"/>
  <c r="BB524" i="2"/>
  <c r="BF524" i="2" s="1"/>
  <c r="BB381" i="2"/>
  <c r="BF381" i="2" s="1"/>
  <c r="BE660" i="2"/>
  <c r="BB728" i="2"/>
  <c r="BF728" i="2" s="1"/>
  <c r="BB40" i="2"/>
  <c r="BF40" i="2" s="1"/>
  <c r="BB278" i="2"/>
  <c r="BF278" i="2" s="1"/>
  <c r="BB441" i="2"/>
  <c r="BF441" i="2" s="1"/>
  <c r="BE646" i="2"/>
  <c r="BE766" i="2"/>
  <c r="BE538" i="2"/>
  <c r="BB389" i="2"/>
  <c r="BF389" i="2" s="1"/>
  <c r="BE460" i="2"/>
  <c r="BB187" i="2"/>
  <c r="BF187" i="2" s="1"/>
  <c r="BB333" i="2"/>
  <c r="BF333" i="2" s="1"/>
  <c r="BE306" i="2"/>
  <c r="BB744" i="2"/>
  <c r="BF744" i="2" s="1"/>
  <c r="BE180" i="2"/>
  <c r="BE182" i="2"/>
  <c r="BE746" i="2"/>
  <c r="BE654" i="2"/>
  <c r="BE706" i="2"/>
  <c r="BE197" i="2"/>
  <c r="BB215" i="2"/>
  <c r="BF215" i="2" s="1"/>
  <c r="BB144" i="2"/>
  <c r="BF144" i="2" s="1"/>
  <c r="BB477" i="2"/>
  <c r="BF477" i="2" s="1"/>
  <c r="BE517" i="2"/>
  <c r="BE54" i="2"/>
  <c r="BB522" i="2"/>
  <c r="BF522" i="2" s="1"/>
  <c r="BE486" i="2"/>
  <c r="BB91" i="2"/>
  <c r="BF91" i="2" s="1"/>
  <c r="BE220" i="2"/>
  <c r="BE139" i="2"/>
  <c r="BE760" i="2"/>
  <c r="BE124" i="2"/>
  <c r="BB174" i="2"/>
  <c r="BF174" i="2" s="1"/>
  <c r="BB332" i="2"/>
  <c r="BF332" i="2" s="1"/>
  <c r="BE172" i="2"/>
  <c r="BE427" i="2"/>
  <c r="BE575" i="2"/>
  <c r="BB280" i="2"/>
  <c r="BF280" i="2" s="1"/>
  <c r="BE223" i="2"/>
  <c r="BE526" i="2"/>
  <c r="BE764" i="2"/>
  <c r="BE28" i="2"/>
  <c r="BB771" i="2"/>
  <c r="BF771" i="2" s="1"/>
  <c r="BB791" i="2"/>
  <c r="BF791" i="2" s="1"/>
  <c r="BB353" i="2"/>
  <c r="BF353" i="2" s="1"/>
  <c r="BB742" i="2"/>
  <c r="BF742" i="2" s="1"/>
  <c r="BB676" i="2"/>
  <c r="BF676" i="2" s="1"/>
  <c r="BE295" i="2"/>
  <c r="BB489" i="2"/>
  <c r="BF489" i="2" s="1"/>
  <c r="BB758" i="2"/>
  <c r="BF758" i="2" s="1"/>
  <c r="BE516" i="2"/>
  <c r="BE413" i="2"/>
  <c r="BE265" i="2"/>
  <c r="BE290" i="2"/>
  <c r="BE518" i="2"/>
  <c r="BE497" i="2"/>
  <c r="BE774" i="2"/>
  <c r="BB723" i="2"/>
  <c r="BF723" i="2" s="1"/>
  <c r="BE509" i="2"/>
  <c r="BB559" i="2"/>
  <c r="BF559" i="2" s="1"/>
  <c r="BB420" i="2"/>
  <c r="BF420" i="2" s="1"/>
  <c r="BB404" i="2"/>
  <c r="BF404" i="2" s="1"/>
  <c r="BB42" i="2"/>
  <c r="BF42" i="2" s="1"/>
  <c r="BE355" i="2"/>
  <c r="BB92" i="2"/>
  <c r="BF92" i="2" s="1"/>
  <c r="BE699" i="2"/>
  <c r="BB781" i="2"/>
  <c r="BF781" i="2" s="1"/>
  <c r="BE501" i="2"/>
  <c r="BE241" i="2"/>
  <c r="BB423" i="2"/>
  <c r="BF423" i="2" s="1"/>
  <c r="BB679" i="2"/>
  <c r="BF679" i="2" s="1"/>
  <c r="BB132" i="2"/>
  <c r="BF132" i="2" s="1"/>
  <c r="BB435" i="2"/>
  <c r="BF435" i="2" s="1"/>
  <c r="BB415" i="2"/>
  <c r="BF415" i="2" s="1"/>
  <c r="BB714" i="2"/>
  <c r="BF714" i="2" s="1"/>
  <c r="BE346" i="2"/>
  <c r="BB9" i="2"/>
  <c r="BF9" i="2" s="1"/>
  <c r="BE690" i="2"/>
  <c r="BE368" i="2"/>
  <c r="BB734" i="2"/>
  <c r="BF734" i="2" s="1"/>
  <c r="BB68" i="2"/>
  <c r="BF68" i="2" s="1"/>
  <c r="BE762" i="2"/>
  <c r="BE335" i="2"/>
  <c r="BE395" i="2"/>
  <c r="BB490" i="2"/>
  <c r="BF490" i="2" s="1"/>
  <c r="BB580" i="2"/>
  <c r="BF580" i="2" s="1"/>
  <c r="BB503" i="2"/>
  <c r="BF503" i="2" s="1"/>
  <c r="BE611" i="2"/>
  <c r="BE670" i="2"/>
  <c r="BB11" i="2"/>
  <c r="BF11" i="2" s="1"/>
  <c r="BB390" i="2"/>
  <c r="BF390" i="2" s="1"/>
  <c r="BE14" i="2"/>
  <c r="BB750" i="2"/>
  <c r="BF750" i="2" s="1"/>
  <c r="BE119" i="2"/>
  <c r="BE730" i="2"/>
  <c r="BE64" i="2"/>
  <c r="BE465" i="2"/>
  <c r="BB596" i="2"/>
  <c r="BF596" i="2" s="1"/>
  <c r="BB668" i="2"/>
  <c r="BF668" i="2" s="1"/>
  <c r="BE114" i="2"/>
  <c r="BB109" i="2"/>
  <c r="BF109" i="2" s="1"/>
  <c r="BE536" i="2"/>
  <c r="BE263" i="2"/>
  <c r="BB602" i="2"/>
  <c r="BF602" i="2" s="1"/>
  <c r="BE511" i="2"/>
  <c r="BB801" i="2"/>
  <c r="BF801" i="2" s="1"/>
  <c r="BB405" i="2"/>
  <c r="BF405" i="2" s="1"/>
  <c r="BB361" i="2"/>
  <c r="BF361" i="2" s="1"/>
  <c r="BB208" i="2"/>
  <c r="BF208" i="2" s="1"/>
  <c r="BE591" i="2"/>
  <c r="BB446" i="2"/>
  <c r="BF446" i="2" s="1"/>
  <c r="BB650" i="2"/>
  <c r="BF650" i="2" s="1"/>
  <c r="BB357" i="2"/>
  <c r="BF357" i="2" s="1"/>
  <c r="BE137" i="2"/>
  <c r="BE568" i="2"/>
  <c r="BE718" i="2"/>
  <c r="BE273" i="2"/>
  <c r="BE747" i="2"/>
  <c r="BB739" i="2"/>
  <c r="BF739" i="2" s="1"/>
  <c r="BE623" i="2"/>
  <c r="BB564" i="2"/>
  <c r="BF564" i="2" s="1"/>
  <c r="BE598" i="2"/>
  <c r="BB515" i="2"/>
  <c r="BF515" i="2" s="1"/>
  <c r="BE479" i="2"/>
  <c r="BB627" i="2"/>
  <c r="BF627" i="2" s="1"/>
  <c r="BB544" i="2"/>
  <c r="BF544" i="2" s="1"/>
  <c r="BE698" i="2"/>
  <c r="BE401" i="2"/>
  <c r="BE662" i="2"/>
  <c r="BB377" i="2"/>
  <c r="BF377" i="2" s="1"/>
  <c r="BB768" i="2"/>
  <c r="BF768" i="2" s="1"/>
  <c r="BB343" i="2"/>
  <c r="BF343" i="2" s="1"/>
  <c r="BB95" i="2"/>
  <c r="BF95" i="2" s="1"/>
  <c r="BE780" i="2"/>
  <c r="BB165" i="2"/>
  <c r="BF165" i="2" s="1"/>
  <c r="BB505" i="2"/>
  <c r="BF505" i="2" s="1"/>
  <c r="BE570" i="2"/>
  <c r="BB61" i="2"/>
  <c r="BF61" i="2" s="1"/>
  <c r="BB252" i="2"/>
  <c r="BF252" i="2" s="1"/>
  <c r="BB644" i="2"/>
  <c r="BF644" i="2" s="1"/>
  <c r="BB66" i="2"/>
  <c r="BF66" i="2" s="1"/>
  <c r="BB238" i="2"/>
  <c r="BF238" i="2" s="1"/>
  <c r="BB324" i="2"/>
  <c r="BF324" i="2" s="1"/>
  <c r="BE447" i="2"/>
  <c r="BE680" i="2"/>
  <c r="BB50" i="2"/>
  <c r="BF50" i="2" s="1"/>
  <c r="BE300" i="2"/>
  <c r="BE631" i="2"/>
  <c r="BE173" i="2"/>
  <c r="BE485" i="2"/>
  <c r="BB726" i="2"/>
  <c r="BF726" i="2" s="1"/>
  <c r="BE513" i="2"/>
  <c r="BB688" i="2"/>
  <c r="BF688" i="2" s="1"/>
  <c r="BE687" i="2"/>
  <c r="BB410" i="2"/>
  <c r="BF410" i="2" s="1"/>
  <c r="BB146" i="2"/>
  <c r="BF146" i="2" s="1"/>
  <c r="BE530" i="2"/>
  <c r="BE638" i="2"/>
  <c r="BE808" i="2"/>
  <c r="BB286" i="2"/>
  <c r="BF286" i="2" s="1"/>
  <c r="BB439" i="2"/>
  <c r="BF439" i="2" s="1"/>
  <c r="BE805" i="2"/>
  <c r="BB483" i="2"/>
  <c r="BF483" i="2" s="1"/>
  <c r="BB669" i="2"/>
  <c r="BF669" i="2" s="1"/>
  <c r="BB259" i="2"/>
  <c r="BF259" i="2" s="1"/>
  <c r="BE695" i="2"/>
  <c r="BB409" i="2"/>
  <c r="BF409" i="2" s="1"/>
  <c r="BB617" i="2"/>
  <c r="BF617" i="2" s="1"/>
  <c r="BB297" i="2"/>
  <c r="BF297" i="2" s="1"/>
  <c r="BE341" i="2"/>
  <c r="BB494" i="2"/>
  <c r="BF494" i="2" s="1"/>
  <c r="BB32" i="2"/>
  <c r="BF32" i="2" s="1"/>
  <c r="BE636" i="2"/>
  <c r="BB736" i="2"/>
  <c r="BF736" i="2" s="1"/>
  <c r="BE540" i="2"/>
  <c r="BB411" i="2"/>
  <c r="BF411" i="2" s="1"/>
  <c r="BB464" i="2"/>
  <c r="BF464" i="2" s="1"/>
  <c r="BB652" i="2"/>
  <c r="BF652" i="2" s="1"/>
  <c r="BE264" i="2"/>
  <c r="BB366" i="2"/>
  <c r="BF366" i="2" s="1"/>
  <c r="BB305" i="2"/>
  <c r="BF305" i="2" s="1"/>
  <c r="BB444" i="2"/>
  <c r="BF444" i="2" s="1"/>
  <c r="BE135" i="2"/>
  <c r="BE351" i="2"/>
  <c r="BE276" i="2"/>
  <c r="BE648" i="2"/>
  <c r="BB653" i="2"/>
  <c r="BF653" i="2" s="1"/>
  <c r="BE619" i="2"/>
  <c r="BB156" i="2"/>
  <c r="BF156" i="2" s="1"/>
  <c r="BE492" i="2"/>
  <c r="BE186" i="2"/>
  <c r="BE110" i="2"/>
  <c r="BB275" i="2"/>
  <c r="BF275" i="2" s="1"/>
  <c r="BB752" i="2"/>
  <c r="BF752" i="2" s="1"/>
  <c r="BE431" i="2"/>
  <c r="BB499" i="2"/>
  <c r="BF499" i="2" s="1"/>
  <c r="BB586" i="2"/>
  <c r="BF586" i="2" s="1"/>
  <c r="BE248" i="2"/>
  <c r="BE683" i="2"/>
  <c r="BB732" i="2"/>
  <c r="BF732" i="2" s="1"/>
  <c r="BB308" i="2"/>
  <c r="BF308" i="2" s="1"/>
  <c r="BE350" i="2"/>
  <c r="BE716" i="2"/>
  <c r="BE468" i="2"/>
  <c r="BE702" i="2"/>
  <c r="BB474" i="2"/>
  <c r="BF474" i="2" s="1"/>
  <c r="BB426" i="2"/>
  <c r="BF426" i="2" s="1"/>
  <c r="BB806" i="2"/>
  <c r="BF806" i="2" s="1"/>
  <c r="BE443" i="2"/>
  <c r="BE320" i="2"/>
  <c r="BE398" i="2"/>
  <c r="BB682" i="2"/>
  <c r="BF682" i="2" s="1"/>
  <c r="BE47" i="2"/>
  <c r="BE775" i="2"/>
  <c r="BE67" i="2"/>
  <c r="BE572" i="2"/>
  <c r="BB573" i="2"/>
  <c r="BF573" i="2" s="1"/>
  <c r="BE589" i="2"/>
  <c r="BE595" i="2"/>
  <c r="BE674" i="2"/>
  <c r="BB33" i="2"/>
  <c r="BF33" i="2" s="1"/>
  <c r="BB369" i="2"/>
  <c r="BF369" i="2" s="1"/>
  <c r="BB177" i="2"/>
  <c r="BF177" i="2" s="1"/>
  <c r="BE136" i="2"/>
  <c r="BB262" i="2"/>
  <c r="BF262" i="2" s="1"/>
  <c r="BB60" i="2"/>
  <c r="BF60" i="2" s="1"/>
  <c r="BB184" i="2"/>
  <c r="BF184" i="2" s="1"/>
  <c r="BB488" i="2"/>
  <c r="BF488" i="2" s="1"/>
  <c r="BE41" i="2"/>
  <c r="BE480" i="2"/>
  <c r="BE83" i="2"/>
  <c r="BE118" i="2"/>
  <c r="BB126" i="2"/>
  <c r="BF126" i="2" s="1"/>
  <c r="BB375" i="2"/>
  <c r="BF375" i="2" s="1"/>
  <c r="BE555" i="2"/>
  <c r="BB803" i="2"/>
  <c r="BF803" i="2" s="1"/>
  <c r="BB152" i="2"/>
  <c r="BF152" i="2" s="1"/>
  <c r="BE59" i="2"/>
  <c r="BE772" i="2"/>
  <c r="BE759" i="2"/>
  <c r="BE782" i="2"/>
  <c r="BB582" i="2"/>
  <c r="BF582" i="2" s="1"/>
  <c r="BE46" i="2"/>
  <c r="BE534" i="2"/>
  <c r="BB813" i="2"/>
  <c r="BF813" i="2" s="1"/>
  <c r="BB48" i="2"/>
  <c r="BF48" i="2" s="1"/>
  <c r="BB657" i="2"/>
  <c r="BF657" i="2" s="1"/>
  <c r="BB77" i="2"/>
  <c r="BF77" i="2" s="1"/>
  <c r="BE741" i="2"/>
  <c r="BB566" i="2"/>
  <c r="BF566" i="2" s="1"/>
  <c r="BB484" i="2"/>
  <c r="BF484" i="2" s="1"/>
  <c r="BB222" i="2"/>
  <c r="BF222" i="2" s="1"/>
  <c r="BB637" i="2"/>
  <c r="BF637" i="2" s="1"/>
  <c r="BE73" i="2"/>
  <c r="BB470" i="2"/>
  <c r="BF470" i="2" s="1"/>
  <c r="BE370" i="2"/>
  <c r="BE556" i="2"/>
  <c r="BE587" i="2"/>
  <c r="BE641" i="2"/>
  <c r="BB601" i="2"/>
  <c r="BF601" i="2" s="1"/>
  <c r="BB508" i="2"/>
  <c r="BF508" i="2" s="1"/>
  <c r="BE254" i="2"/>
  <c r="BE769" i="2"/>
  <c r="BE788" i="2"/>
  <c r="BB314" i="2"/>
  <c r="BF314" i="2" s="1"/>
  <c r="BE433" i="2"/>
  <c r="BE303" i="2"/>
  <c r="BB194" i="2"/>
  <c r="BF194" i="2" s="1"/>
  <c r="BB97" i="2"/>
  <c r="BF97" i="2" s="1"/>
  <c r="BB388" i="2"/>
  <c r="BF388" i="2" s="1"/>
  <c r="BE349" i="2"/>
  <c r="BE793" i="2"/>
  <c r="BE167" i="2"/>
  <c r="BB738" i="2"/>
  <c r="BF738" i="2" s="1"/>
  <c r="BB712" i="2"/>
  <c r="BF712" i="2" s="1"/>
  <c r="BB569" i="2"/>
  <c r="BF569" i="2" s="1"/>
  <c r="BE786" i="2"/>
  <c r="BE609" i="2"/>
  <c r="BE558" i="2"/>
  <c r="BB817" i="2"/>
  <c r="BF817" i="2" s="1"/>
  <c r="BE133" i="2"/>
  <c r="BB599" i="2"/>
  <c r="BF599" i="2" s="1"/>
  <c r="BE458" i="2"/>
  <c r="BB532" i="2"/>
  <c r="BF532" i="2" s="1"/>
  <c r="BB292" i="2"/>
  <c r="BF292" i="2" s="1"/>
  <c r="BB756" i="2"/>
  <c r="BF756" i="2" s="1"/>
  <c r="BB218" i="2"/>
  <c r="BF218" i="2" s="1"/>
  <c r="BE354" i="2"/>
  <c r="BB546" i="2"/>
  <c r="BF546" i="2" s="1"/>
  <c r="BB103" i="2"/>
  <c r="BF103" i="2" s="1"/>
  <c r="BE170" i="2"/>
  <c r="BB665" i="2"/>
  <c r="BF665" i="2" s="1"/>
  <c r="BE696" i="2"/>
  <c r="BB667" i="2"/>
  <c r="BF667" i="2" s="1"/>
  <c r="BB753" i="2"/>
  <c r="BF753" i="2" s="1"/>
  <c r="BB232" i="2"/>
  <c r="BF232" i="2" s="1"/>
  <c r="BE145" i="2"/>
  <c r="BE37" i="2"/>
  <c r="BE159" i="2"/>
  <c r="BE504" i="2"/>
  <c r="BB475" i="2"/>
  <c r="BF475" i="2" s="1"/>
  <c r="BE807" i="2"/>
  <c r="BE35" i="2"/>
  <c r="BE737" i="2"/>
  <c r="BB399" i="2"/>
  <c r="BF399" i="2" s="1"/>
  <c r="BE661" i="2"/>
  <c r="BB128" i="2"/>
  <c r="BF128" i="2" s="1"/>
  <c r="BE80" i="2"/>
  <c r="BE498" i="2"/>
  <c r="BB500" i="2"/>
  <c r="BF500" i="2" s="1"/>
  <c r="BB168" i="2"/>
  <c r="BF168" i="2" s="1"/>
  <c r="BB138" i="2"/>
  <c r="BF138" i="2" s="1"/>
  <c r="BE339" i="2"/>
  <c r="BB87" i="2"/>
  <c r="BF87" i="2" s="1"/>
  <c r="BB514" i="2"/>
  <c r="BF514" i="2" s="1"/>
  <c r="BE721" i="2"/>
  <c r="BE387" i="2"/>
  <c r="BE204" i="2"/>
  <c r="BB743" i="2"/>
  <c r="BF743" i="2" s="1"/>
  <c r="BE681" i="2"/>
  <c r="BE44" i="2"/>
  <c r="BB121" i="2"/>
  <c r="BF121" i="2" s="1"/>
  <c r="BB727" i="2"/>
  <c r="BF727" i="2" s="1"/>
  <c r="BB519" i="2"/>
  <c r="BF519" i="2" s="1"/>
  <c r="BB563" i="2"/>
  <c r="BF563" i="2" s="1"/>
  <c r="BE666" i="2"/>
  <c r="BB686" i="2"/>
  <c r="BF686" i="2" s="1"/>
  <c r="BE153" i="2"/>
  <c r="BB205" i="2"/>
  <c r="BF205" i="2" s="1"/>
  <c r="BB38" i="2"/>
  <c r="BF38" i="2" s="1"/>
  <c r="BE206" i="2"/>
  <c r="BB288" i="2"/>
  <c r="BF288" i="2" s="1"/>
  <c r="BE217" i="2"/>
  <c r="BB459" i="2"/>
  <c r="BF459" i="2" s="1"/>
  <c r="BB733" i="2"/>
  <c r="BF733" i="2" s="1"/>
  <c r="BB246" i="2"/>
  <c r="BF246" i="2" s="1"/>
  <c r="BE778" i="2"/>
  <c r="BB496" i="2"/>
  <c r="BF496" i="2" s="1"/>
  <c r="BB230" i="2"/>
  <c r="BF230" i="2" s="1"/>
  <c r="BE231" i="2"/>
  <c r="BB476" i="2"/>
  <c r="BF476" i="2" s="1"/>
  <c r="BE331" i="2"/>
  <c r="BB396" i="2"/>
  <c r="BF396" i="2" s="1"/>
  <c r="BE773" i="2"/>
  <c r="BB535" i="2"/>
  <c r="BF535" i="2" s="1"/>
  <c r="BE535" i="2"/>
  <c r="BE565" i="2"/>
  <c r="BB643" i="2"/>
  <c r="BF643" i="2" s="1"/>
  <c r="BE363" i="2"/>
  <c r="BE160" i="2"/>
  <c r="BB211" i="2"/>
  <c r="BF211" i="2" s="1"/>
  <c r="BE797" i="2"/>
  <c r="BE16" i="2"/>
  <c r="BE142" i="2"/>
  <c r="BE678" i="2"/>
  <c r="BB21" i="2"/>
  <c r="BF21" i="2" s="1"/>
  <c r="BE219" i="2"/>
  <c r="BB149" i="2"/>
  <c r="BF149" i="2" s="1"/>
  <c r="BE117" i="2"/>
  <c r="BE236" i="2"/>
  <c r="BE176" i="2"/>
  <c r="BB86" i="2"/>
  <c r="BF86" i="2" s="1"/>
  <c r="BE724" i="2"/>
  <c r="BB507" i="2"/>
  <c r="BF507" i="2" s="1"/>
  <c r="BB692" i="2"/>
  <c r="BF692" i="2" s="1"/>
  <c r="BB360" i="2"/>
  <c r="BF360" i="2" s="1"/>
  <c r="BE594" i="2"/>
  <c r="BE84" i="2"/>
  <c r="BB735" i="2"/>
  <c r="BF735" i="2" s="1"/>
  <c r="BB125" i="2"/>
  <c r="BF125" i="2" s="1"/>
  <c r="BB63" i="2"/>
  <c r="BF63" i="2" s="1"/>
  <c r="BE528" i="2"/>
  <c r="BE745" i="2"/>
  <c r="BB722" i="2"/>
  <c r="BF722" i="2" s="1"/>
  <c r="BE452" i="2"/>
  <c r="BB69" i="2"/>
  <c r="BF69" i="2" s="1"/>
  <c r="BB202" i="2"/>
  <c r="BF202" i="2" s="1"/>
  <c r="BB407" i="2"/>
  <c r="BF407" i="2" s="1"/>
  <c r="BB242" i="2"/>
  <c r="BF242" i="2" s="1"/>
  <c r="BE131" i="2"/>
  <c r="BE656" i="2"/>
  <c r="BB191" i="2"/>
  <c r="BF191" i="2" s="1"/>
  <c r="BB192" i="2"/>
  <c r="BF192" i="2" s="1"/>
  <c r="BE379" i="2"/>
  <c r="BB821" i="2"/>
  <c r="BF821" i="2" s="1"/>
  <c r="BB577" i="2"/>
  <c r="BF577" i="2" s="1"/>
  <c r="BB663" i="2"/>
  <c r="BF663" i="2" s="1"/>
  <c r="BB196" i="2"/>
  <c r="BF196" i="2" s="1"/>
  <c r="BE298" i="2"/>
  <c r="BB533" i="2"/>
  <c r="BF533" i="2" s="1"/>
  <c r="BE417" i="2"/>
  <c r="BB607" i="2"/>
  <c r="BF607" i="2" s="1"/>
  <c r="BE466" i="2"/>
  <c r="BB571" i="2"/>
  <c r="BF571" i="2" s="1"/>
  <c r="BE799" i="2"/>
  <c r="BE310" i="2"/>
  <c r="BE216" i="2"/>
  <c r="BE729" i="2"/>
  <c r="BB554" i="2"/>
  <c r="BF554" i="2" s="1"/>
  <c r="BE116" i="2"/>
  <c r="BB795" i="2"/>
  <c r="BF795" i="2" s="1"/>
  <c r="BB90" i="2"/>
  <c r="BF90" i="2" s="1"/>
  <c r="BE143" i="2"/>
  <c r="BB344" i="2"/>
  <c r="BF344" i="2" s="1"/>
  <c r="BB400" i="2"/>
  <c r="BF400" i="2" s="1"/>
  <c r="BE755" i="2"/>
  <c r="BE765" i="2"/>
  <c r="BE659" i="2"/>
  <c r="BE510" i="2"/>
  <c r="BE574" i="2"/>
  <c r="BB385" i="2"/>
  <c r="BF385" i="2" s="1"/>
  <c r="BE140" i="2"/>
  <c r="BE615" i="2"/>
  <c r="BE512" i="2"/>
  <c r="BE376" i="2"/>
  <c r="BB101" i="2"/>
  <c r="BF101" i="2" s="1"/>
  <c r="BE71" i="2"/>
  <c r="BE89" i="2"/>
  <c r="BE260" i="2"/>
  <c r="BB240" i="2"/>
  <c r="BF240" i="2" s="1"/>
  <c r="BB561" i="2"/>
  <c r="BF561" i="2" s="1"/>
  <c r="BE111" i="2"/>
  <c r="BB282" i="2"/>
  <c r="BF282" i="2" s="1"/>
  <c r="BB127" i="2"/>
  <c r="BF127" i="2" s="1"/>
  <c r="BE616" i="2"/>
  <c r="BB445" i="2"/>
  <c r="BF445" i="2" s="1"/>
  <c r="BB31" i="2"/>
  <c r="BF31" i="2" s="1"/>
  <c r="BB225" i="2"/>
  <c r="BF225" i="2" s="1"/>
  <c r="BB10" i="2"/>
  <c r="BF10" i="2" s="1"/>
  <c r="BE318" i="2"/>
  <c r="BB181" i="2"/>
  <c r="BF181" i="2" s="1"/>
  <c r="BB134" i="2"/>
  <c r="BF134" i="2" s="1"/>
  <c r="BB79" i="2"/>
  <c r="BF79" i="2" s="1"/>
  <c r="BB317" i="2"/>
  <c r="BF317" i="2" s="1"/>
  <c r="BB704" i="2"/>
  <c r="BF704" i="2" s="1"/>
  <c r="BB356" i="2"/>
  <c r="BF356" i="2" s="1"/>
  <c r="BB560" i="2"/>
  <c r="BF560" i="2" s="1"/>
  <c r="BB520" i="2"/>
  <c r="BF520" i="2" s="1"/>
  <c r="BE212" i="2"/>
  <c r="BE209" i="2"/>
  <c r="BB157" i="2"/>
  <c r="BF157" i="2" s="1"/>
  <c r="BE256" i="2"/>
  <c r="BB408" i="2"/>
  <c r="BF408" i="2" s="1"/>
  <c r="BB790" i="2"/>
  <c r="BF790" i="2" s="1"/>
  <c r="BB603" i="2"/>
  <c r="BF603" i="2" s="1"/>
  <c r="BE473" i="2"/>
  <c r="BB36" i="2"/>
  <c r="BF36" i="2" s="1"/>
  <c r="BB647" i="2"/>
  <c r="BF647" i="2" s="1"/>
  <c r="BB787" i="2"/>
  <c r="BF787" i="2" s="1"/>
  <c r="BB675" i="2"/>
  <c r="BF675" i="2" s="1"/>
  <c r="BE462" i="2"/>
  <c r="BE597" i="2"/>
  <c r="BE307" i="2"/>
  <c r="BB43" i="2"/>
  <c r="BF43" i="2" s="1"/>
  <c r="BE293" i="2"/>
  <c r="BE271" i="2"/>
  <c r="BE334" i="2"/>
  <c r="BB392" i="2"/>
  <c r="BF392" i="2" s="1"/>
  <c r="BB655" i="2"/>
  <c r="BF655" i="2" s="1"/>
  <c r="BE391" i="2"/>
  <c r="BB593" i="2"/>
  <c r="BF593" i="2" s="1"/>
  <c r="BE88" i="2"/>
  <c r="BB393" i="2"/>
  <c r="BF393" i="2" s="1"/>
  <c r="BB85" i="2"/>
  <c r="BF85" i="2" s="1"/>
  <c r="BE175" i="2"/>
  <c r="BB175" i="2"/>
  <c r="BF175" i="2" s="1"/>
  <c r="BB19" i="2"/>
  <c r="BF19" i="2" s="1"/>
  <c r="BE19" i="2"/>
  <c r="BE581" i="2"/>
  <c r="BB581" i="2"/>
  <c r="BF581" i="2" s="1"/>
  <c r="BE548" i="2"/>
  <c r="BB548" i="2"/>
  <c r="BF548" i="2" s="1"/>
  <c r="BB639" i="2"/>
  <c r="BF639" i="2" s="1"/>
  <c r="BE639" i="2"/>
  <c r="BE651" i="2"/>
  <c r="BB651" i="2"/>
  <c r="BF651" i="2" s="1"/>
  <c r="BE613" i="2"/>
  <c r="BB613" i="2"/>
  <c r="BF613" i="2" s="1"/>
  <c r="BB340" i="2"/>
  <c r="BF340" i="2" s="1"/>
  <c r="BE340" i="2"/>
  <c r="BB12" i="2"/>
  <c r="BF12" i="2" s="1"/>
  <c r="BE12" i="2"/>
  <c r="BE633" i="2"/>
  <c r="BB633" i="2"/>
  <c r="BF633" i="2" s="1"/>
  <c r="BB122" i="2"/>
  <c r="BF122" i="2" s="1"/>
  <c r="BE122" i="2"/>
  <c r="BE52" i="2"/>
  <c r="BB52" i="2"/>
  <c r="BF52" i="2" s="1"/>
  <c r="BB327" i="2"/>
  <c r="BF327" i="2" s="1"/>
  <c r="BE327" i="2"/>
  <c r="BE319" i="2"/>
  <c r="BB319" i="2"/>
  <c r="BF319" i="2" s="1"/>
  <c r="BB448" i="2"/>
  <c r="BF448" i="2" s="1"/>
  <c r="BE448" i="2"/>
  <c r="BB150" i="2"/>
  <c r="BF150" i="2" s="1"/>
  <c r="BE150" i="2"/>
  <c r="BE315" i="2"/>
  <c r="BB315" i="2"/>
  <c r="BF315" i="2" s="1"/>
  <c r="BB372" i="2"/>
  <c r="BF372" i="2" s="1"/>
  <c r="BE372" i="2"/>
  <c r="BB583" i="2"/>
  <c r="BF583" i="2" s="1"/>
  <c r="BE583" i="2"/>
  <c r="BE166" i="2"/>
  <c r="BB166" i="2"/>
  <c r="BF166" i="2" s="1"/>
  <c r="BE708" i="2"/>
  <c r="BB708" i="2"/>
  <c r="BF708" i="2" s="1"/>
  <c r="BE425" i="2"/>
  <c r="BB425" i="2"/>
  <c r="BF425" i="2" s="1"/>
  <c r="BE717" i="2"/>
  <c r="BB717" i="2"/>
  <c r="BF717" i="2" s="1"/>
  <c r="BB777" i="2"/>
  <c r="BF777" i="2" s="1"/>
  <c r="BE777" i="2"/>
  <c r="BE673" i="2"/>
  <c r="BB673" i="2"/>
  <c r="BF673" i="2" s="1"/>
  <c r="BE45" i="2"/>
  <c r="BB45" i="2"/>
  <c r="BF45" i="2" s="1"/>
  <c r="BB266" i="2"/>
  <c r="BF266" i="2" s="1"/>
  <c r="BE266" i="2"/>
  <c r="BE82" i="2"/>
  <c r="BB82" i="2"/>
  <c r="BF82" i="2" s="1"/>
  <c r="BE141" i="2"/>
  <c r="BB141" i="2"/>
  <c r="BF141" i="2" s="1"/>
  <c r="BB751" i="2"/>
  <c r="BF751" i="2" s="1"/>
  <c r="BE751" i="2"/>
  <c r="BB352" i="2"/>
  <c r="BF352" i="2" s="1"/>
  <c r="BE352" i="2"/>
  <c r="BB671" i="2"/>
  <c r="BF671" i="2" s="1"/>
  <c r="BE671" i="2"/>
  <c r="BE258" i="2"/>
  <c r="BB258" i="2"/>
  <c r="BF258" i="2" s="1"/>
  <c r="BE8" i="2"/>
  <c r="BB8" i="2"/>
  <c r="BF8" i="2" s="1"/>
  <c r="BE224" i="2"/>
  <c r="BB224" i="2"/>
  <c r="BF224" i="2" s="1"/>
  <c r="BE436" i="2"/>
  <c r="BB436" i="2"/>
  <c r="BF436" i="2" s="1"/>
  <c r="BB719" i="2"/>
  <c r="BF719" i="2" s="1"/>
  <c r="BE719" i="2"/>
  <c r="BE347" i="2"/>
  <c r="BB347" i="2"/>
  <c r="BF347" i="2" s="1"/>
  <c r="BB337" i="2"/>
  <c r="BF337" i="2" s="1"/>
  <c r="BE337" i="2"/>
  <c r="BE210" i="2"/>
  <c r="BB210" i="2"/>
  <c r="BF210" i="2" s="1"/>
  <c r="BB767" i="2"/>
  <c r="BF767" i="2" s="1"/>
  <c r="BE767" i="2"/>
  <c r="BB429" i="2"/>
  <c r="BF429" i="2" s="1"/>
  <c r="BE429" i="2"/>
  <c r="BE296" i="2"/>
  <c r="BB296" i="2"/>
  <c r="BF296" i="2" s="1"/>
  <c r="BB567" i="2"/>
  <c r="BF567" i="2" s="1"/>
  <c r="BE567" i="2"/>
  <c r="BB23" i="2"/>
  <c r="BF23" i="2" s="1"/>
  <c r="BE23" i="2"/>
  <c r="BE94" i="2"/>
  <c r="BB94" i="2"/>
  <c r="BF94" i="2" s="1"/>
  <c r="BB605" i="2"/>
  <c r="BF605" i="2" s="1"/>
  <c r="BE605" i="2"/>
  <c r="BE20" i="2"/>
  <c r="BE761" i="2"/>
  <c r="BE274" i="2"/>
  <c r="BB34" i="2"/>
  <c r="BF34" i="2" s="1"/>
  <c r="BB491" i="2"/>
  <c r="BF491" i="2" s="1"/>
  <c r="BB213" i="2"/>
  <c r="BF213" i="2" s="1"/>
  <c r="BE367" i="2"/>
  <c r="BB770" i="2"/>
  <c r="BF770" i="2" s="1"/>
  <c r="BB402" i="2"/>
  <c r="BF402" i="2" s="1"/>
  <c r="BE198" i="2"/>
  <c r="BE749" i="2"/>
  <c r="BE754" i="2"/>
  <c r="BB590" i="2"/>
  <c r="BF590" i="2" s="1"/>
  <c r="BB162" i="2"/>
  <c r="BF162" i="2" s="1"/>
  <c r="BE129" i="2"/>
  <c r="BE552" i="2"/>
  <c r="BB506" i="2"/>
  <c r="BF506" i="2" s="1"/>
  <c r="BE506" i="2"/>
  <c r="BH4" i="2"/>
  <c r="B52" i="1" s="1"/>
  <c r="BB469" i="2"/>
  <c r="BF469" i="2" s="1"/>
  <c r="BE469" i="2"/>
  <c r="BB553" i="2"/>
  <c r="BF553" i="2" s="1"/>
  <c r="BE553" i="2"/>
  <c r="BE245" i="2"/>
  <c r="BB245" i="2"/>
  <c r="BF245" i="2" s="1"/>
  <c r="BB707" i="2"/>
  <c r="BF707" i="2" s="1"/>
  <c r="BE707" i="2"/>
  <c r="BE203" i="2"/>
  <c r="BB203" i="2"/>
  <c r="BF203" i="2" s="1"/>
  <c r="BB108" i="2"/>
  <c r="BF108" i="2" s="1"/>
  <c r="BE108" i="2"/>
  <c r="BE430" i="2"/>
  <c r="BB430" i="2"/>
  <c r="BF430" i="2" s="1"/>
  <c r="BB29" i="2"/>
  <c r="BF29" i="2" s="1"/>
  <c r="BE29" i="2"/>
  <c r="BE455" i="2"/>
  <c r="BB455" i="2"/>
  <c r="BF455" i="2" s="1"/>
  <c r="BB467" i="2"/>
  <c r="BF467" i="2" s="1"/>
  <c r="BE467" i="2"/>
  <c r="BB531" i="2"/>
  <c r="BF531" i="2" s="1"/>
  <c r="BE531" i="2"/>
  <c r="BB158" i="2"/>
  <c r="BF158" i="2" s="1"/>
  <c r="BE158" i="2"/>
  <c r="BB199" i="2"/>
  <c r="BF199" i="2" s="1"/>
  <c r="BE199" i="2"/>
  <c r="BB624" i="2"/>
  <c r="BF624" i="2" s="1"/>
  <c r="BE624" i="2"/>
  <c r="BB632" i="2"/>
  <c r="BF632" i="2" s="1"/>
  <c r="BE632" i="2"/>
  <c r="BE822" i="2"/>
  <c r="BB822" i="2"/>
  <c r="BF822" i="2" s="1"/>
  <c r="BE628" i="2"/>
  <c r="BB628" i="2"/>
  <c r="BF628" i="2" s="1"/>
  <c r="BB800" i="2"/>
  <c r="BF800" i="2" s="1"/>
  <c r="BE800" i="2"/>
  <c r="BB545" i="2"/>
  <c r="BF545" i="2" s="1"/>
  <c r="BE545" i="2"/>
  <c r="BB325" i="2"/>
  <c r="BF325" i="2" s="1"/>
  <c r="BE325" i="2"/>
  <c r="BE270" i="2"/>
  <c r="BB270" i="2"/>
  <c r="BF270" i="2" s="1"/>
  <c r="BE235" i="2"/>
  <c r="BB235" i="2"/>
  <c r="BF235" i="2" s="1"/>
  <c r="BB422" i="2"/>
  <c r="BF422" i="2" s="1"/>
  <c r="BE422" i="2"/>
  <c r="BE123" i="2"/>
  <c r="BB123" i="2"/>
  <c r="BF123" i="2" s="1"/>
  <c r="BE677" i="2"/>
  <c r="BB677" i="2"/>
  <c r="BF677" i="2" s="1"/>
  <c r="BE549" i="2"/>
  <c r="BB549" i="2"/>
  <c r="BF549" i="2" s="1"/>
  <c r="BE301" i="2"/>
  <c r="BB301" i="2"/>
  <c r="BF301" i="2" s="1"/>
  <c r="BB76" i="2"/>
  <c r="BF76" i="2" s="1"/>
  <c r="BE76" i="2"/>
  <c r="BB255" i="2"/>
  <c r="BF255" i="2" s="1"/>
  <c r="BE255" i="2"/>
  <c r="BB302" i="2"/>
  <c r="BF302" i="2" s="1"/>
  <c r="BE302" i="2"/>
  <c r="BE620" i="2"/>
  <c r="BB620" i="2"/>
  <c r="BF620" i="2" s="1"/>
  <c r="BE606" i="2"/>
  <c r="BB606" i="2"/>
  <c r="BF606" i="2" s="1"/>
  <c r="BE30" i="2"/>
  <c r="BB30" i="2"/>
  <c r="BF30" i="2" s="1"/>
  <c r="BE27" i="2"/>
  <c r="BB27" i="2"/>
  <c r="BF27" i="2" s="1"/>
  <c r="BE521" i="2"/>
  <c r="BB521" i="2"/>
  <c r="BF521" i="2" s="1"/>
  <c r="BE715" i="2"/>
  <c r="BB715" i="2"/>
  <c r="BF715" i="2" s="1"/>
  <c r="BE784" i="2"/>
  <c r="BB784" i="2"/>
  <c r="BF784" i="2" s="1"/>
  <c r="BE74" i="2"/>
  <c r="BB74" i="2"/>
  <c r="BF74" i="2" s="1"/>
  <c r="BE106" i="2"/>
  <c r="BB106" i="2"/>
  <c r="BF106" i="2" s="1"/>
  <c r="BE304" i="2"/>
  <c r="BB304" i="2"/>
  <c r="BF304" i="2" s="1"/>
  <c r="BE386" i="2"/>
  <c r="BB386" i="2"/>
  <c r="BF386" i="2" s="1"/>
  <c r="BB622" i="2"/>
  <c r="BF622" i="2" s="1"/>
  <c r="BE622" i="2"/>
  <c r="BE697" i="2"/>
  <c r="BB697" i="2"/>
  <c r="BF697" i="2" s="1"/>
  <c r="BE691" i="2"/>
  <c r="BB691" i="2"/>
  <c r="BF691" i="2" s="1"/>
  <c r="BE810" i="2"/>
  <c r="BB810" i="2"/>
  <c r="BF810" i="2" s="1"/>
  <c r="BE72" i="2"/>
  <c r="BB72" i="2"/>
  <c r="BF72" i="2" s="1"/>
  <c r="BB25" i="2"/>
  <c r="BF25" i="2" s="1"/>
  <c r="BE25" i="2"/>
  <c r="BB272" i="2"/>
  <c r="BF272" i="2" s="1"/>
  <c r="BE272" i="2"/>
  <c r="BE233" i="2"/>
  <c r="BB233" i="2"/>
  <c r="BF233" i="2" s="1"/>
  <c r="BB438" i="2"/>
  <c r="BF438" i="2" s="1"/>
  <c r="BE438" i="2"/>
  <c r="BE550" i="2"/>
  <c r="BB550" i="2"/>
  <c r="BF550" i="2" s="1"/>
  <c r="BE618" i="2"/>
  <c r="BB618" i="2"/>
  <c r="BF618" i="2" s="1"/>
  <c r="BE6" i="2"/>
  <c r="BB6" i="2"/>
  <c r="BF6" i="2" s="1"/>
  <c r="BE709" i="2"/>
  <c r="BB709" i="2"/>
  <c r="BF709" i="2" s="1"/>
  <c r="BB412" i="2"/>
  <c r="BF412" i="2" s="1"/>
  <c r="BE412" i="2"/>
  <c r="BB612" i="2"/>
  <c r="BF612" i="2" s="1"/>
  <c r="BE612" i="2"/>
  <c r="BE102" i="2"/>
  <c r="BB102" i="2"/>
  <c r="BF102" i="2" s="1"/>
  <c r="BB189" i="2"/>
  <c r="BF189" i="2" s="1"/>
  <c r="BE189" i="2"/>
  <c r="BB382" i="2"/>
  <c r="BF382" i="2" s="1"/>
  <c r="BE382" i="2"/>
  <c r="BB322" i="2"/>
  <c r="BF322" i="2" s="1"/>
  <c r="BE322" i="2"/>
  <c r="BB453" i="2"/>
  <c r="BF453" i="2" s="1"/>
  <c r="BE453" i="2"/>
  <c r="BB529" i="2"/>
  <c r="BF529" i="2" s="1"/>
  <c r="BE529" i="2"/>
  <c r="BB107" i="2"/>
  <c r="BF107" i="2" s="1"/>
  <c r="BE107" i="2"/>
  <c r="BE792" i="2"/>
  <c r="BB792" i="2"/>
  <c r="BF792" i="2" s="1"/>
  <c r="BE523" i="2"/>
  <c r="BB523" i="2"/>
  <c r="BF523" i="2" s="1"/>
  <c r="BB414" i="2"/>
  <c r="BF414" i="2" s="1"/>
  <c r="BE414" i="2"/>
  <c r="BE600" i="2"/>
  <c r="BB600" i="2"/>
  <c r="BF600" i="2" s="1"/>
  <c r="BB539" i="2"/>
  <c r="BF539" i="2" s="1"/>
  <c r="BE539" i="2"/>
  <c r="BE193" i="2"/>
  <c r="BB193" i="2"/>
  <c r="BF193" i="2" s="1"/>
  <c r="BE78" i="2"/>
  <c r="BB78" i="2"/>
  <c r="BF78" i="2" s="1"/>
  <c r="BE362" i="2"/>
  <c r="BB362" i="2"/>
  <c r="BF362" i="2" s="1"/>
  <c r="BE53" i="2"/>
  <c r="BB53" i="2"/>
  <c r="BF53" i="2" s="1"/>
  <c r="BB18" i="2"/>
  <c r="BF18" i="2" s="1"/>
  <c r="BE18" i="2"/>
  <c r="BE471" i="2"/>
  <c r="BB471" i="2"/>
  <c r="BF471" i="2" s="1"/>
  <c r="BE629" i="2"/>
  <c r="BB629" i="2"/>
  <c r="BF629" i="2" s="1"/>
  <c r="BE100" i="2"/>
  <c r="BB100" i="2"/>
  <c r="BF100" i="2" s="1"/>
  <c r="BE592" i="2"/>
  <c r="BB592" i="2"/>
  <c r="BF592" i="2" s="1"/>
  <c r="BE794" i="2"/>
  <c r="BB794" i="2"/>
  <c r="BF794" i="2" s="1"/>
  <c r="BE812" i="2"/>
  <c r="BB812" i="2"/>
  <c r="BF812" i="2" s="1"/>
  <c r="BB537" i="2"/>
  <c r="BF537" i="2" s="1"/>
  <c r="BE537" i="2"/>
  <c r="BB416" i="2"/>
  <c r="BF416" i="2" s="1"/>
  <c r="BE416" i="2"/>
  <c r="BE359" i="2"/>
  <c r="BB359" i="2"/>
  <c r="BF359" i="2" s="1"/>
  <c r="BE326" i="2"/>
  <c r="BB326" i="2"/>
  <c r="BF326" i="2" s="1"/>
  <c r="BB185" i="2"/>
  <c r="BF185" i="2" s="1"/>
  <c r="BE185" i="2"/>
  <c r="BB247" i="2"/>
  <c r="BF247" i="2" s="1"/>
  <c r="BE247" i="2"/>
  <c r="BE463" i="2"/>
  <c r="BB463" i="2"/>
  <c r="BF463" i="2" s="1"/>
  <c r="BB39" i="2"/>
  <c r="BF39" i="2" s="1"/>
  <c r="BE39" i="2"/>
  <c r="BB58" i="2"/>
  <c r="BF58" i="2" s="1"/>
  <c r="BE58" i="2"/>
  <c r="BB227" i="2"/>
  <c r="BF227" i="2" s="1"/>
  <c r="BE227" i="2"/>
  <c r="BE693" i="2"/>
  <c r="BB693" i="2"/>
  <c r="BF693" i="2" s="1"/>
  <c r="BB525" i="2"/>
  <c r="BF525" i="2" s="1"/>
  <c r="BE525" i="2"/>
  <c r="BB289" i="2"/>
  <c r="BF289" i="2" s="1"/>
  <c r="BE289" i="2"/>
  <c r="BB148" i="2"/>
  <c r="BF148" i="2" s="1"/>
  <c r="BE148" i="2"/>
  <c r="BB120" i="2"/>
  <c r="BF120" i="2" s="1"/>
  <c r="BE120" i="2"/>
  <c r="BE818" i="2"/>
  <c r="BB818" i="2"/>
  <c r="BF818" i="2" s="1"/>
  <c r="BE634" i="2"/>
  <c r="BB634" i="2"/>
  <c r="BF634" i="2" s="1"/>
  <c r="BE610" i="2"/>
  <c r="BB610" i="2"/>
  <c r="BF610" i="2" s="1"/>
  <c r="BE291" i="2"/>
  <c r="BB291" i="2"/>
  <c r="BF291" i="2" s="1"/>
  <c r="BB239" i="2"/>
  <c r="BF239" i="2" s="1"/>
  <c r="BE239" i="2"/>
  <c r="BE418" i="2"/>
  <c r="BB418" i="2"/>
  <c r="BF418" i="2" s="1"/>
  <c r="BE604" i="2"/>
  <c r="BB604" i="2"/>
  <c r="BF604" i="2" s="1"/>
  <c r="BE711" i="2"/>
  <c r="BB711" i="2"/>
  <c r="BF711" i="2" s="1"/>
  <c r="BE547" i="2"/>
  <c r="BB547" i="2"/>
  <c r="BF547" i="2" s="1"/>
  <c r="BE685" i="2"/>
  <c r="BB685" i="2"/>
  <c r="BF685" i="2" s="1"/>
  <c r="BB147" i="2"/>
  <c r="BF147" i="2" s="1"/>
  <c r="BE147" i="2"/>
  <c r="BB294" i="2"/>
  <c r="BF294" i="2" s="1"/>
  <c r="BE294" i="2"/>
  <c r="BE330" i="2"/>
  <c r="BB330" i="2"/>
  <c r="BF330" i="2" s="1"/>
  <c r="BB253" i="2"/>
  <c r="BF253" i="2" s="1"/>
  <c r="BE253" i="2"/>
  <c r="BE243" i="2"/>
  <c r="BB243" i="2"/>
  <c r="BF243" i="2" s="1"/>
  <c r="BB328" i="2"/>
  <c r="BF328" i="2" s="1"/>
  <c r="BE328" i="2"/>
  <c r="BE261" i="2"/>
  <c r="BB261" i="2"/>
  <c r="BF261" i="2" s="1"/>
  <c r="BB454" i="2"/>
  <c r="BF454" i="2" s="1"/>
  <c r="BE454" i="2"/>
  <c r="BE442" i="2"/>
  <c r="BB442" i="2"/>
  <c r="BF442" i="2" s="1"/>
  <c r="BB796" i="2"/>
  <c r="BF796" i="2" s="1"/>
  <c r="BE796" i="2"/>
  <c r="BB713" i="2"/>
  <c r="BF713" i="2" s="1"/>
  <c r="BE713" i="2"/>
  <c r="BE614" i="2"/>
  <c r="BB614" i="2"/>
  <c r="BF614" i="2" s="1"/>
  <c r="BB374" i="2"/>
  <c r="BF374" i="2" s="1"/>
  <c r="BE374" i="2"/>
  <c r="BB287" i="2"/>
  <c r="BF287" i="2" s="1"/>
  <c r="BE287" i="2"/>
  <c r="BE432" i="2"/>
  <c r="BB432" i="2"/>
  <c r="BF432" i="2" s="1"/>
  <c r="BE251" i="2"/>
  <c r="BB251" i="2"/>
  <c r="BF251" i="2" s="1"/>
  <c r="BE816" i="2"/>
  <c r="BB816" i="2"/>
  <c r="BF816" i="2" s="1"/>
  <c r="BE527" i="2"/>
  <c r="BB527" i="2"/>
  <c r="BF527" i="2" s="1"/>
  <c r="BE551" i="2"/>
  <c r="BB551" i="2"/>
  <c r="BF551" i="2" s="1"/>
  <c r="BE776" i="2"/>
  <c r="BB776" i="2"/>
  <c r="BF776" i="2" s="1"/>
  <c r="BB541" i="2"/>
  <c r="BF541" i="2" s="1"/>
  <c r="BE541" i="2"/>
  <c r="BB201" i="2"/>
  <c r="BF201" i="2" s="1"/>
  <c r="BE201" i="2"/>
  <c r="BB380" i="2"/>
  <c r="BF380" i="2" s="1"/>
  <c r="BE380" i="2"/>
  <c r="BB104" i="2"/>
  <c r="BF104" i="2" s="1"/>
  <c r="BE104" i="2"/>
  <c r="BB321" i="2"/>
  <c r="BF321" i="2" s="1"/>
  <c r="BE321" i="2"/>
  <c r="BE200" i="2"/>
  <c r="BB200" i="2"/>
  <c r="BF200" i="2" s="1"/>
  <c r="BB234" i="2"/>
  <c r="BF234" i="2" s="1"/>
  <c r="BE234" i="2"/>
  <c r="BB450" i="2"/>
  <c r="BF450" i="2" s="1"/>
  <c r="BE450" i="2"/>
  <c r="BE461" i="2"/>
  <c r="BB461" i="2"/>
  <c r="BF461" i="2" s="1"/>
  <c r="BB51" i="2"/>
  <c r="BF51" i="2" s="1"/>
  <c r="BE51" i="2"/>
  <c r="BB820" i="2"/>
  <c r="BF820" i="2" s="1"/>
  <c r="BE820" i="2"/>
  <c r="BB626" i="2"/>
  <c r="BF626" i="2" s="1"/>
  <c r="BE626" i="2"/>
  <c r="BE283" i="2"/>
  <c r="BB283" i="2"/>
  <c r="BF283" i="2" s="1"/>
  <c r="BE257" i="2"/>
  <c r="BB257" i="2"/>
  <c r="BF257" i="2" s="1"/>
  <c r="BB457" i="2"/>
  <c r="BF457" i="2" s="1"/>
  <c r="BE457" i="2"/>
  <c r="BB588" i="2"/>
  <c r="BF588" i="2" s="1"/>
  <c r="BE588" i="2"/>
  <c r="BB96" i="2"/>
  <c r="BF96" i="2" s="1"/>
  <c r="BE96" i="2"/>
  <c r="BE371" i="2"/>
  <c r="BB371" i="2"/>
  <c r="BF371" i="2" s="1"/>
  <c r="BE155" i="2"/>
  <c r="BB155" i="2"/>
  <c r="BF155" i="2" s="1"/>
  <c r="BE55" i="2"/>
  <c r="BB55" i="2"/>
  <c r="BF55" i="2" s="1"/>
  <c r="BE15" i="2"/>
  <c r="BB15" i="2"/>
  <c r="BF15" i="2" s="1"/>
  <c r="BE237" i="2"/>
  <c r="BB237" i="2"/>
  <c r="BF237" i="2" s="1"/>
  <c r="BE249" i="2"/>
  <c r="BB249" i="2"/>
  <c r="BF249" i="2" s="1"/>
  <c r="BB285" i="2"/>
  <c r="BF285" i="2" s="1"/>
  <c r="BE285" i="2"/>
  <c r="BB98" i="2"/>
  <c r="BF98" i="2" s="1"/>
  <c r="BE98" i="2"/>
  <c r="BE804" i="2"/>
  <c r="BB804" i="2"/>
  <c r="BF804" i="2" s="1"/>
  <c r="BE161" i="2"/>
  <c r="BB161" i="2"/>
  <c r="BF161" i="2" s="1"/>
  <c r="BB154" i="2"/>
  <c r="BF154" i="2" s="1"/>
  <c r="BE154" i="2"/>
  <c r="BE608" i="2"/>
  <c r="BB608" i="2"/>
  <c r="BF608" i="2" s="1"/>
  <c r="BB798" i="2"/>
  <c r="BF798" i="2" s="1"/>
  <c r="BE798" i="2"/>
  <c r="BB543" i="2"/>
  <c r="BF543" i="2" s="1"/>
  <c r="BE543" i="2"/>
  <c r="BE814" i="2"/>
  <c r="BB814" i="2"/>
  <c r="BF814" i="2" s="1"/>
  <c r="BB378" i="2"/>
  <c r="BF378" i="2" s="1"/>
  <c r="BE378" i="2"/>
  <c r="BE406" i="2"/>
  <c r="BB406" i="2"/>
  <c r="BF406" i="2" s="1"/>
  <c r="BE428" i="2"/>
  <c r="BB428" i="2"/>
  <c r="BF428" i="2" s="1"/>
  <c r="BE281" i="2"/>
  <c r="BB281" i="2"/>
  <c r="BF281" i="2" s="1"/>
  <c r="BE449" i="2"/>
  <c r="BB449" i="2"/>
  <c r="BF449" i="2" s="1"/>
  <c r="BB802" i="2"/>
  <c r="BF802" i="2" s="1"/>
  <c r="BE802" i="2"/>
  <c r="BB703" i="2"/>
  <c r="BF703" i="2" s="1"/>
  <c r="BE703" i="2"/>
  <c r="BE451" i="2"/>
  <c r="BB451" i="2"/>
  <c r="BF451" i="2" s="1"/>
  <c r="BE279" i="2"/>
  <c r="BB279" i="2"/>
  <c r="BF279" i="2" s="1"/>
  <c r="BB384" i="2"/>
  <c r="BF384" i="2" s="1"/>
  <c r="BE384" i="2"/>
  <c r="BB229" i="2"/>
  <c r="BF229" i="2" s="1"/>
  <c r="BE229" i="2"/>
  <c r="BB434" i="2"/>
  <c r="BF434" i="2" s="1"/>
  <c r="BE434" i="2"/>
  <c r="BB630" i="2"/>
  <c r="BF630" i="2" s="1"/>
  <c r="BE630" i="2"/>
  <c r="BE358" i="2"/>
  <c r="BB358" i="2"/>
  <c r="BF358" i="2" s="1"/>
  <c r="BE268" i="2"/>
  <c r="BB268" i="2"/>
  <c r="BF268" i="2" s="1"/>
  <c r="BE329" i="2"/>
  <c r="BB329" i="2"/>
  <c r="BF329" i="2" s="1"/>
  <c r="BB70" i="2"/>
  <c r="BF70" i="2" s="1"/>
  <c r="BE70" i="2"/>
  <c r="BB57" i="2"/>
  <c r="BF57" i="2" s="1"/>
  <c r="BE57" i="2"/>
  <c r="BB5" i="2"/>
  <c r="BF5" i="2" s="1"/>
  <c r="BE5" i="2"/>
  <c r="BB4" i="2"/>
  <c r="BF4" i="2" s="1"/>
  <c r="BE4" i="2"/>
  <c r="BH5" i="2" l="1"/>
  <c r="B53" i="1" s="1"/>
  <c r="BH6" i="2"/>
  <c r="B5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5" authorId="0" shapeId="0" xr:uid="{00000000-0006-0000-0000-000001000000}">
      <text>
        <r>
          <rPr>
            <b/>
            <sz val="9"/>
            <color indexed="81"/>
            <rFont val="Tahoma"/>
            <family val="2"/>
          </rPr>
          <t>Welcome to the TPS61288 Quickstart Design Tool</t>
        </r>
        <r>
          <rPr>
            <sz val="9"/>
            <color indexed="81"/>
            <rFont val="Tahoma"/>
            <family val="2"/>
          </rPr>
          <t xml:space="preserve">
This stand-alone tool facilitates and assists the power supply engineer with the design of a DC/DC converter based on TPS61288.
</t>
        </r>
        <r>
          <rPr>
            <b/>
            <sz val="9"/>
            <color indexed="81"/>
            <rFont val="Tahoma"/>
            <family val="2"/>
          </rPr>
          <t>Rev 1.0, Texas Instruments, Inc.</t>
        </r>
      </text>
    </comment>
    <comment ref="K5" authorId="0" shapeId="0" xr:uid="{00000000-0006-0000-0000-000002000000}">
      <text>
        <r>
          <rPr>
            <b/>
            <sz val="9"/>
            <color indexed="81"/>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softeware
- Copy this software except to make archival or backup copies
- Reverse engineer, disassemble, decompile or make any attempt to discover the source code od the softeware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TPS61022 product datasheet and EVM user guides for more details.</t>
        </r>
      </text>
    </comment>
    <comment ref="B11" authorId="0" shapeId="0" xr:uid="{00000000-0006-0000-0000-000003000000}">
      <text>
        <r>
          <rPr>
            <b/>
            <sz val="9"/>
            <color rgb="FF000000"/>
            <rFont val="Tahoma"/>
            <family val="2"/>
          </rPr>
          <t>Input Minimum Voltage:</t>
        </r>
        <r>
          <rPr>
            <sz val="9"/>
            <color rgb="FF000000"/>
            <rFont val="Tahoma"/>
            <family val="2"/>
          </rPr>
          <t xml:space="preserve">
</t>
        </r>
        <r>
          <rPr>
            <sz val="9"/>
            <color rgb="FF000000"/>
            <rFont val="Tahoma"/>
            <family val="2"/>
          </rPr>
          <t xml:space="preserve">
</t>
        </r>
        <r>
          <rPr>
            <sz val="9"/>
            <color rgb="FF000000"/>
            <rFont val="Tahoma"/>
            <family val="2"/>
          </rPr>
          <t xml:space="preserve">Datasheet Operating </t>
        </r>
        <r>
          <rPr>
            <b/>
            <sz val="9"/>
            <color rgb="FF000000"/>
            <rFont val="Tahoma"/>
            <family val="2"/>
          </rPr>
          <t xml:space="preserve">Minimum: 2.0V
</t>
        </r>
        <r>
          <rPr>
            <sz val="9"/>
            <color rgb="FF000000"/>
            <rFont val="Tahoma"/>
            <family val="2"/>
          </rPr>
          <t>2.4V minimum input voltage for startup</t>
        </r>
      </text>
    </comment>
    <comment ref="B13" authorId="0" shapeId="0" xr:uid="{00000000-0006-0000-0000-000004000000}">
      <text>
        <r>
          <rPr>
            <b/>
            <sz val="9"/>
            <color indexed="81"/>
            <rFont val="Tahoma"/>
            <family val="2"/>
          </rPr>
          <t>Input Maximum Voltage:</t>
        </r>
        <r>
          <rPr>
            <sz val="9"/>
            <color indexed="81"/>
            <rFont val="Tahoma"/>
            <family val="2"/>
          </rPr>
          <t xml:space="preserve">
Datasheet Operating </t>
        </r>
        <r>
          <rPr>
            <b/>
            <sz val="9"/>
            <color indexed="81"/>
            <rFont val="Tahoma"/>
            <family val="2"/>
          </rPr>
          <t xml:space="preserve">Maximum: 18V
</t>
        </r>
      </text>
    </comment>
    <comment ref="B18" authorId="0" shapeId="0" xr:uid="{00000000-0006-0000-0000-000005000000}">
      <text>
        <r>
          <rPr>
            <b/>
            <sz val="9"/>
            <color indexed="81"/>
            <rFont val="Tahoma"/>
            <family val="2"/>
          </rPr>
          <t>Efficiency:</t>
        </r>
        <r>
          <rPr>
            <sz val="9"/>
            <color indexed="81"/>
            <rFont val="Tahoma"/>
            <family val="2"/>
          </rPr>
          <t xml:space="preserve">
Use 90% for most applications.</t>
        </r>
      </text>
    </comment>
    <comment ref="B21" authorId="0" shapeId="0" xr:uid="{00000000-0006-0000-0000-000006000000}">
      <text>
        <r>
          <rPr>
            <b/>
            <sz val="9"/>
            <color indexed="81"/>
            <rFont val="Tahoma"/>
            <family val="2"/>
          </rPr>
          <t>Resistor Divider R2:</t>
        </r>
        <r>
          <rPr>
            <sz val="9"/>
            <color indexed="81"/>
            <rFont val="Tahoma"/>
            <family val="2"/>
          </rPr>
          <t xml:space="preserve">
For best accuracy, keep R2 smaller than 300kΩ.</t>
        </r>
      </text>
    </comment>
    <comment ref="B30" authorId="0" shapeId="0" xr:uid="{00000000-0006-0000-0000-000007000000}">
      <text>
        <r>
          <rPr>
            <b/>
            <sz val="9"/>
            <color rgb="FF000000"/>
            <rFont val="Tahoma"/>
            <family val="2"/>
          </rPr>
          <t xml:space="preserve">Selected Inductor Peak-to-Peak Current Ripple Ratio:
</t>
        </r>
        <r>
          <rPr>
            <b/>
            <sz val="9"/>
            <color rgb="FF000000"/>
            <rFont val="Tahoma"/>
            <family val="2"/>
          </rPr>
          <t xml:space="preserve">
</t>
        </r>
        <r>
          <rPr>
            <sz val="9"/>
            <color rgb="FF000000"/>
            <rFont val="Tahoma"/>
            <family val="2"/>
          </rPr>
          <t xml:space="preserve">This is the ratio of peak-to-peak inductor ripple current to the maximum average inductor current. Typically this value should be 40% or less.
</t>
        </r>
        <r>
          <rPr>
            <sz val="9"/>
            <color rgb="FF000000"/>
            <rFont val="Tahoma"/>
            <family val="2"/>
          </rPr>
          <t xml:space="preserve">
</t>
        </r>
        <r>
          <rPr>
            <sz val="9"/>
            <color rgb="FF000000"/>
            <rFont val="Tahoma"/>
            <family val="2"/>
          </rPr>
          <t xml:space="preserve">Once the Ripple Ratio has been selected it will be used to calculate the inductor value
</t>
        </r>
      </text>
    </comment>
    <comment ref="B33" authorId="0" shapeId="0" xr:uid="{00000000-0006-0000-0000-000008000000}">
      <text>
        <r>
          <rPr>
            <b/>
            <sz val="9"/>
            <color rgb="FF000000"/>
            <rFont val="Tahoma"/>
            <family val="2"/>
          </rPr>
          <t>Selected Inductance Value:</t>
        </r>
        <r>
          <rPr>
            <sz val="9"/>
            <color rgb="FF000000"/>
            <rFont val="Tahoma"/>
            <family val="2"/>
          </rPr>
          <t xml:space="preserve">
</t>
        </r>
        <r>
          <rPr>
            <sz val="9"/>
            <color rgb="FF000000"/>
            <rFont val="Tahoma"/>
            <family val="2"/>
          </rPr>
          <t xml:space="preserve">
</t>
        </r>
        <r>
          <rPr>
            <sz val="9"/>
            <color rgb="FF000000"/>
            <rFont val="Tahoma"/>
            <family val="2"/>
          </rPr>
          <t>This is the selected inductance value. The calculated inductance value should be used as a guide line to select the inductance value.</t>
        </r>
      </text>
    </comment>
    <comment ref="B36" authorId="0" shapeId="0" xr:uid="{00000000-0006-0000-0000-000009000000}">
      <text>
        <r>
          <rPr>
            <b/>
            <sz val="9"/>
            <color rgb="FF000000"/>
            <rFont val="Tahoma"/>
            <family val="2"/>
          </rPr>
          <t>Inductor Valley Current:</t>
        </r>
        <r>
          <rPr>
            <sz val="9"/>
            <color rgb="FF000000"/>
            <rFont val="Tahoma"/>
            <family val="2"/>
          </rPr>
          <t xml:space="preserve">
</t>
        </r>
        <r>
          <rPr>
            <sz val="9"/>
            <color rgb="FF000000"/>
            <rFont val="Tahoma"/>
            <family val="2"/>
          </rPr>
          <t xml:space="preserve">
</t>
        </r>
        <r>
          <rPr>
            <sz val="9"/>
            <color rgb="FF000000"/>
            <rFont val="Tahoma"/>
            <family val="2"/>
          </rPr>
          <t>TPS61288 valley current limit is 15A (Min).</t>
        </r>
      </text>
    </comment>
    <comment ref="B42" authorId="0" shapeId="0" xr:uid="{00000000-0006-0000-0000-00000A000000}">
      <text>
        <r>
          <rPr>
            <b/>
            <sz val="9"/>
            <color rgb="FF000000"/>
            <rFont val="Tahoma"/>
            <family val="2"/>
          </rPr>
          <t xml:space="preserve">Selected Output Capacitance Value:
</t>
        </r>
        <r>
          <rPr>
            <b/>
            <sz val="9"/>
            <color rgb="FF000000"/>
            <rFont val="Tahoma"/>
            <family val="2"/>
          </rPr>
          <t xml:space="preserve">
</t>
        </r>
        <r>
          <rPr>
            <sz val="9"/>
            <color rgb="FF000000"/>
            <rFont val="Tahoma"/>
            <family val="2"/>
          </rPr>
          <t xml:space="preserve">This is the selected output capacitance value. The calculated output capacitance value should be used as a guide line to select the output capacitance value.
</t>
        </r>
        <r>
          <rPr>
            <sz val="9"/>
            <color rgb="FF000000"/>
            <rFont val="Tahoma"/>
            <family val="2"/>
          </rPr>
          <t xml:space="preserve">
</t>
        </r>
        <r>
          <rPr>
            <sz val="9"/>
            <color rgb="FF000000"/>
            <rFont val="Tahoma"/>
            <family val="2"/>
          </rPr>
          <t>Care must be taken when evaluating the derating of a ceramic capacitor under dc bias voltage, aging, and ac signal.</t>
        </r>
      </text>
    </comment>
    <comment ref="B50" authorId="0" shapeId="0" xr:uid="{00000000-0006-0000-0000-00000B000000}">
      <text>
        <r>
          <rPr>
            <b/>
            <sz val="9"/>
            <color rgb="FF000000"/>
            <rFont val="Tahoma"/>
            <family val="2"/>
          </rPr>
          <t>Zero Frequency Inducing by Feedforward Capacitor:</t>
        </r>
        <r>
          <rPr>
            <sz val="9"/>
            <color rgb="FF000000"/>
            <rFont val="Tahoma"/>
            <family val="2"/>
          </rPr>
          <t xml:space="preserve">
</t>
        </r>
        <r>
          <rPr>
            <sz val="9"/>
            <color rgb="FF000000"/>
            <rFont val="Tahoma"/>
            <family val="2"/>
          </rPr>
          <t xml:space="preserve">
</t>
        </r>
        <r>
          <rPr>
            <sz val="9"/>
            <color rgb="FF000000"/>
            <rFont val="Tahoma"/>
            <family val="2"/>
          </rPr>
          <t>For most applications, TPS61288 doesn’t need a feedforward capacitor. Use 1000kHz at zero frequency.</t>
        </r>
      </text>
    </comment>
  </commentList>
</comments>
</file>

<file path=xl/sharedStrings.xml><?xml version="1.0" encoding="utf-8"?>
<sst xmlns="http://schemas.openxmlformats.org/spreadsheetml/2006/main" count="215" uniqueCount="150">
  <si>
    <t>Input Voltage Parameters</t>
  </si>
  <si>
    <t>Input Minimum Voltage</t>
  </si>
  <si>
    <t>Input Norminal Voltage</t>
  </si>
  <si>
    <t>Input Maximum Voltage</t>
  </si>
  <si>
    <t>V</t>
  </si>
  <si>
    <t>User Input</t>
  </si>
  <si>
    <t>Output Parameters</t>
  </si>
  <si>
    <t>Output Voltage</t>
  </si>
  <si>
    <t>Maximum Output Current</t>
  </si>
  <si>
    <t>A</t>
  </si>
  <si>
    <t>Output Ripple</t>
  </si>
  <si>
    <t>mV</t>
  </si>
  <si>
    <t>Output Ripple Percentage</t>
  </si>
  <si>
    <t>%</t>
  </si>
  <si>
    <t>Setting Output Voltage</t>
  </si>
  <si>
    <t>Resistor Divider R2</t>
  </si>
  <si>
    <t>kΩ</t>
  </si>
  <si>
    <t>Resistor Divider R1</t>
  </si>
  <si>
    <t>Inductor Selection</t>
  </si>
  <si>
    <t>Inductor Peak-to-Peak Current</t>
  </si>
  <si>
    <t>Switching Frequency</t>
  </si>
  <si>
    <t>MHz</t>
  </si>
  <si>
    <t>Frequency and Duty at Normal Inout Voltage</t>
  </si>
  <si>
    <t>Duty Cycle</t>
  </si>
  <si>
    <t>Efficiency</t>
  </si>
  <si>
    <t>Inductor Valley Current</t>
  </si>
  <si>
    <t>Inductor Peak Current</t>
  </si>
  <si>
    <t>uH</t>
  </si>
  <si>
    <t>time</t>
  </si>
  <si>
    <t>IL</t>
  </si>
  <si>
    <t>Output Capacitor Selection</t>
  </si>
  <si>
    <t>uF</t>
  </si>
  <si>
    <t>Loop Stability and Feedforward Capacitor</t>
  </si>
  <si>
    <t>Zero Frequency Inducing by Feedforward Capacitor</t>
  </si>
  <si>
    <t>kHz</t>
  </si>
  <si>
    <t>pF</t>
  </si>
  <si>
    <t>BOOST peak current control loop response BY Jing</t>
  </si>
  <si>
    <t>fsw</t>
  </si>
  <si>
    <t>power stage</t>
  </si>
  <si>
    <t>error AMP</t>
  </si>
  <si>
    <t>loop</t>
  </si>
  <si>
    <t>feedforward</t>
  </si>
  <si>
    <t>Loop+Cff</t>
  </si>
  <si>
    <t>Vref</t>
  </si>
  <si>
    <t>f</t>
  </si>
  <si>
    <t>DCgain</t>
  </si>
  <si>
    <t>fp gain</t>
  </si>
  <si>
    <t>fp phase</t>
  </si>
  <si>
    <t>fzRHP gain</t>
  </si>
  <si>
    <t>fzRHP phase</t>
  </si>
  <si>
    <t>fzESR gain</t>
  </si>
  <si>
    <t>fzESR phase</t>
  </si>
  <si>
    <t>power gain</t>
  </si>
  <si>
    <t>power phase</t>
  </si>
  <si>
    <t>Dcgain</t>
  </si>
  <si>
    <t>fp_comp1 gain</t>
  </si>
  <si>
    <t>fp_comp1 phase</t>
  </si>
  <si>
    <t>fz_comp gain</t>
  </si>
  <si>
    <t>fz_comp phase</t>
  </si>
  <si>
    <t>fp_comp2 gain</t>
  </si>
  <si>
    <t>fp_comp2 phase</t>
  </si>
  <si>
    <t>err gain</t>
  </si>
  <si>
    <t>err phase</t>
  </si>
  <si>
    <t>current sense gain</t>
  </si>
  <si>
    <t>FB divider gain</t>
  </si>
  <si>
    <t>loop gain</t>
  </si>
  <si>
    <t>loop phase</t>
  </si>
  <si>
    <t>fz_ff gain</t>
  </si>
  <si>
    <t>fz_ff phase</t>
  </si>
  <si>
    <t>fp_ff gain</t>
  </si>
  <si>
    <t>fp_ff  hase</t>
  </si>
  <si>
    <t>Cff gain</t>
  </si>
  <si>
    <t>Cff phase</t>
  </si>
  <si>
    <t>gain</t>
  </si>
  <si>
    <t>phase</t>
  </si>
  <si>
    <t>GmEA</t>
  </si>
  <si>
    <t>mA/V</t>
  </si>
  <si>
    <t>Rsns</t>
  </si>
  <si>
    <t>mΩ</t>
  </si>
  <si>
    <t>GmPS</t>
  </si>
  <si>
    <t>A/V</t>
  </si>
  <si>
    <t>L</t>
  </si>
  <si>
    <t>Cout</t>
  </si>
  <si>
    <t>ESR</t>
  </si>
  <si>
    <t>Iout</t>
  </si>
  <si>
    <t>Vout</t>
  </si>
  <si>
    <t>Rout</t>
  </si>
  <si>
    <t>Ω</t>
  </si>
  <si>
    <t>Vin</t>
  </si>
  <si>
    <t>Power stage</t>
  </si>
  <si>
    <t>1-D</t>
  </si>
  <si>
    <t>D</t>
  </si>
  <si>
    <t>fp</t>
  </si>
  <si>
    <t>Hz</t>
  </si>
  <si>
    <t>fzRHP</t>
  </si>
  <si>
    <t>fzESR</t>
  </si>
  <si>
    <t>DC_gain_power</t>
  </si>
  <si>
    <t>dB</t>
  </si>
  <si>
    <t>Error Amplifier</t>
  </si>
  <si>
    <t>Ro_ea</t>
  </si>
  <si>
    <t>MΩ</t>
  </si>
  <si>
    <t>Rc</t>
  </si>
  <si>
    <t>Cc</t>
  </si>
  <si>
    <t>Cp</t>
  </si>
  <si>
    <t>fz_comp</t>
  </si>
  <si>
    <t>fp_comp1</t>
  </si>
  <si>
    <t>fp_comp2</t>
  </si>
  <si>
    <t>DC_gain_comp</t>
  </si>
  <si>
    <t>mid_DC_gain_comp</t>
  </si>
  <si>
    <t>FB Divider</t>
  </si>
  <si>
    <t>R1</t>
  </si>
  <si>
    <t>R2</t>
  </si>
  <si>
    <t>Feedforward</t>
  </si>
  <si>
    <t>Cff</t>
  </si>
  <si>
    <t>F</t>
  </si>
  <si>
    <t>fz_ff</t>
  </si>
  <si>
    <t>fp_ff</t>
  </si>
  <si>
    <t>Filter at FB pin</t>
  </si>
  <si>
    <t>R_filter</t>
  </si>
  <si>
    <t>C_filter</t>
  </si>
  <si>
    <t>fp_filter</t>
  </si>
  <si>
    <t>NA</t>
  </si>
  <si>
    <t>Output Capacitor ESR</t>
  </si>
  <si>
    <t>ABOUT</t>
  </si>
  <si>
    <t>Inductor Peak-to-Peak Current Ratio</t>
  </si>
  <si>
    <t>Inductor DC Current</t>
  </si>
  <si>
    <t>Terms of Use</t>
  </si>
  <si>
    <t xml:space="preserve"> Calculated Inductance Value</t>
  </si>
  <si>
    <t>Real Output Ripple</t>
  </si>
  <si>
    <t xml:space="preserve"> Calculated Effective Output Capacitance</t>
  </si>
  <si>
    <t>test condition: Vin=3.6V Vout=5V Iout=1A</t>
  </si>
  <si>
    <t xml:space="preserve"> </t>
  </si>
  <si>
    <t>phase+180</t>
  </si>
  <si>
    <t>Selected Inductance Value L1</t>
  </si>
  <si>
    <t>Selected Effective Output Capacitance C2</t>
  </si>
  <si>
    <t>Feedforward Capacitance C3</t>
  </si>
  <si>
    <t xml:space="preserve">Cross-over Frequency </t>
  </si>
  <si>
    <t>⁰</t>
  </si>
  <si>
    <t>Gain Margin</t>
  </si>
  <si>
    <t>Phase Margin</t>
  </si>
  <si>
    <t>Loop+Cff ROUND</t>
  </si>
  <si>
    <t>crossoverf</t>
  </si>
  <si>
    <t>phase margin</t>
  </si>
  <si>
    <t>gain margin</t>
  </si>
  <si>
    <t>64mW</t>
  </si>
  <si>
    <t>nF</t>
  </si>
  <si>
    <t>Rc COMP</t>
  </si>
  <si>
    <t>Cc COMP</t>
  </si>
  <si>
    <t>Cp COMP</t>
  </si>
  <si>
    <t>TPS61288 18V, 15A Boost Converter Design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</si>
</sst>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_ "/>
    <numFmt numFmtId="166" formatCode="0.00000000"/>
    <numFmt numFmtId="167" formatCode="0.00000000000000000000"/>
    <numFmt numFmtId="168" formatCode="0.0"/>
    <numFmt numFmtId="169" formatCode="#,##0.0"/>
  </numFmts>
  <fonts count="12" x14ac:knownFonts="1">
    <font>
      <sz val="11"/>
      <color theme="1"/>
      <name val="Calibri"/>
      <family val="2"/>
      <scheme val="minor"/>
    </font>
    <font>
      <b/>
      <sz val="11"/>
      <color theme="0"/>
      <name val="Calibri"/>
      <family val="2"/>
      <scheme val="minor"/>
    </font>
    <font>
      <b/>
      <sz val="11"/>
      <color theme="1"/>
      <name val="Calibri"/>
      <family val="2"/>
      <scheme val="minor"/>
    </font>
    <font>
      <sz val="26"/>
      <color theme="0"/>
      <name val="Calibri"/>
      <family val="2"/>
      <scheme val="minor"/>
    </font>
    <font>
      <sz val="18"/>
      <color theme="3" tint="0.39997558519241921"/>
      <name val="Calibri"/>
      <family val="2"/>
      <scheme val="minor"/>
    </font>
    <font>
      <sz val="18"/>
      <color theme="1"/>
      <name val="Calibri"/>
      <family val="2"/>
      <scheme val="minor"/>
    </font>
    <font>
      <sz val="11"/>
      <color theme="1"/>
      <name val="Arial"/>
      <family val="2"/>
    </font>
    <font>
      <sz val="9"/>
      <color indexed="81"/>
      <name val="Tahoma"/>
      <family val="2"/>
    </font>
    <font>
      <b/>
      <sz val="9"/>
      <color indexed="81"/>
      <name val="Tahoma"/>
      <family val="2"/>
    </font>
    <font>
      <sz val="11"/>
      <color theme="0"/>
      <name val="Calibri"/>
      <family val="2"/>
      <scheme val="minor"/>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solid">
        <fgColor theme="0"/>
        <bgColor indexed="64"/>
      </patternFill>
    </fill>
    <fill>
      <patternFill patternType="solid">
        <fgColor theme="3"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0" fillId="0" borderId="0" xfId="0" applyAlignment="1">
      <alignment horizontal="right"/>
    </xf>
    <xf numFmtId="0" fontId="4" fillId="3" borderId="0" xfId="0" applyFont="1" applyFill="1" applyAlignment="1">
      <alignment vertical="center"/>
    </xf>
    <xf numFmtId="0" fontId="4" fillId="4" borderId="0" xfId="0" applyFont="1" applyFill="1" applyAlignment="1">
      <alignment vertical="center"/>
    </xf>
    <xf numFmtId="0" fontId="1" fillId="4" borderId="0" xfId="0" applyFont="1" applyFill="1" applyAlignment="1">
      <alignment horizontal="right"/>
    </xf>
    <xf numFmtId="0" fontId="0" fillId="0" borderId="1" xfId="0" applyBorder="1" applyAlignment="1">
      <alignment horizontal="right"/>
    </xf>
    <xf numFmtId="0" fontId="0" fillId="0" borderId="1" xfId="0" applyBorder="1"/>
    <xf numFmtId="1" fontId="0" fillId="0" borderId="1" xfId="0" applyNumberFormat="1" applyBorder="1"/>
    <xf numFmtId="2" fontId="0" fillId="0" borderId="0" xfId="0" applyNumberFormat="1"/>
    <xf numFmtId="2" fontId="0" fillId="0" borderId="1" xfId="0" applyNumberFormat="1" applyBorder="1"/>
    <xf numFmtId="0" fontId="0" fillId="6" borderId="0" xfId="0" applyFill="1"/>
    <xf numFmtId="0" fontId="0" fillId="0" borderId="2" xfId="0" applyBorder="1"/>
    <xf numFmtId="0" fontId="0" fillId="0" borderId="3" xfId="0" applyBorder="1"/>
    <xf numFmtId="0" fontId="0" fillId="9" borderId="3" xfId="0" applyFill="1" applyBorder="1"/>
    <xf numFmtId="0" fontId="0" fillId="10" borderId="3" xfId="0" applyFill="1" applyBorder="1"/>
    <xf numFmtId="0" fontId="0" fillId="0" borderId="5" xfId="0" applyBorder="1" applyAlignment="1">
      <alignment wrapText="1"/>
    </xf>
    <xf numFmtId="0" fontId="0" fillId="0" borderId="0" xfId="0" applyAlignment="1">
      <alignment wrapText="1"/>
    </xf>
    <xf numFmtId="0" fontId="0" fillId="7" borderId="0" xfId="0" applyFill="1" applyAlignment="1">
      <alignment wrapText="1"/>
    </xf>
    <xf numFmtId="0" fontId="0" fillId="8" borderId="0" xfId="0" applyFill="1" applyAlignment="1">
      <alignment horizont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1" borderId="6" xfId="0" applyFill="1" applyBorder="1" applyAlignment="1">
      <alignment wrapText="1"/>
    </xf>
    <xf numFmtId="0" fontId="0" fillId="12" borderId="0" xfId="0" applyFill="1" applyAlignment="1">
      <alignment wrapText="1"/>
    </xf>
    <xf numFmtId="0" fontId="0" fillId="12" borderId="6" xfId="0" applyFill="1" applyBorder="1" applyAlignment="1">
      <alignment wrapText="1"/>
    </xf>
    <xf numFmtId="0" fontId="0" fillId="2" borderId="0" xfId="0" applyFill="1"/>
    <xf numFmtId="0" fontId="0" fillId="0" borderId="5" xfId="0" applyBorder="1"/>
    <xf numFmtId="164" fontId="0" fillId="0" borderId="0" xfId="0" applyNumberFormat="1"/>
    <xf numFmtId="165" fontId="0" fillId="0" borderId="0" xfId="0" applyNumberFormat="1"/>
    <xf numFmtId="164" fontId="0" fillId="0" borderId="6" xfId="0" applyNumberFormat="1" applyBorder="1"/>
    <xf numFmtId="166" fontId="0" fillId="0" borderId="0" xfId="0" applyNumberFormat="1"/>
    <xf numFmtId="1" fontId="0" fillId="0" borderId="0" xfId="0" applyNumberFormat="1"/>
    <xf numFmtId="0" fontId="6" fillId="0" borderId="0" xfId="0" applyFont="1"/>
    <xf numFmtId="2" fontId="0" fillId="6" borderId="0" xfId="0" applyNumberFormat="1" applyFill="1"/>
    <xf numFmtId="167" fontId="0" fillId="6" borderId="0" xfId="0" applyNumberFormat="1" applyFill="1"/>
    <xf numFmtId="4" fontId="0" fillId="0" borderId="1" xfId="0" applyNumberFormat="1" applyBorder="1"/>
    <xf numFmtId="0" fontId="0" fillId="13" borderId="0" xfId="0" applyFill="1"/>
    <xf numFmtId="0" fontId="9" fillId="13" borderId="0" xfId="0" applyFont="1" applyFill="1"/>
    <xf numFmtId="2" fontId="9" fillId="13" borderId="0" xfId="0" applyNumberFormat="1" applyFont="1" applyFill="1"/>
    <xf numFmtId="168" fontId="0" fillId="0" borderId="1" xfId="0" applyNumberFormat="1" applyBorder="1"/>
    <xf numFmtId="1" fontId="0" fillId="14" borderId="0" xfId="0" applyNumberFormat="1" applyFill="1"/>
    <xf numFmtId="0" fontId="0" fillId="3" borderId="1" xfId="0" applyFill="1" applyBorder="1" applyProtection="1">
      <protection locked="0"/>
    </xf>
    <xf numFmtId="2" fontId="0" fillId="3" borderId="1" xfId="0" applyNumberFormat="1" applyFill="1" applyBorder="1" applyProtection="1">
      <protection locked="0"/>
    </xf>
    <xf numFmtId="4" fontId="0" fillId="0" borderId="0" xfId="0" applyNumberFormat="1"/>
    <xf numFmtId="4" fontId="0" fillId="6" borderId="0" xfId="0" applyNumberFormat="1" applyFill="1"/>
    <xf numFmtId="0" fontId="9" fillId="13" borderId="2" xfId="0" applyFont="1" applyFill="1" applyBorder="1"/>
    <xf numFmtId="0" fontId="9" fillId="13" borderId="3" xfId="0" applyFont="1" applyFill="1" applyBorder="1"/>
    <xf numFmtId="0" fontId="9" fillId="13" borderId="4" xfId="0" applyFont="1" applyFill="1" applyBorder="1"/>
    <xf numFmtId="0" fontId="9" fillId="13" borderId="5" xfId="0" applyFont="1" applyFill="1" applyBorder="1"/>
    <xf numFmtId="0" fontId="9" fillId="13" borderId="6" xfId="0" applyFont="1" applyFill="1" applyBorder="1"/>
    <xf numFmtId="2" fontId="1" fillId="13" borderId="0" xfId="0" applyNumberFormat="1" applyFont="1" applyFill="1"/>
    <xf numFmtId="0" fontId="1" fillId="13" borderId="0" xfId="0" applyFont="1" applyFill="1"/>
    <xf numFmtId="0" fontId="1" fillId="13" borderId="5" xfId="0" applyFont="1" applyFill="1" applyBorder="1"/>
    <xf numFmtId="0" fontId="1" fillId="13" borderId="6" xfId="0" applyFont="1" applyFill="1" applyBorder="1"/>
    <xf numFmtId="1" fontId="1" fillId="13" borderId="0" xfId="0" applyNumberFormat="1" applyFont="1" applyFill="1"/>
    <xf numFmtId="0" fontId="9" fillId="13" borderId="7" xfId="0" applyFont="1" applyFill="1" applyBorder="1"/>
    <xf numFmtId="0" fontId="9" fillId="13" borderId="8" xfId="0" applyFont="1" applyFill="1" applyBorder="1"/>
    <xf numFmtId="0" fontId="1" fillId="13" borderId="8" xfId="0" applyFont="1" applyFill="1" applyBorder="1"/>
    <xf numFmtId="0" fontId="1" fillId="13" borderId="9" xfId="0" applyFont="1" applyFill="1" applyBorder="1"/>
    <xf numFmtId="169" fontId="0" fillId="3" borderId="1" xfId="0" applyNumberFormat="1" applyFill="1" applyBorder="1" applyProtection="1">
      <protection locked="0"/>
    </xf>
    <xf numFmtId="0" fontId="2" fillId="0" borderId="1" xfId="0" applyFont="1" applyBorder="1" applyAlignment="1">
      <alignment horizontal="center"/>
    </xf>
    <xf numFmtId="0" fontId="3" fillId="2" borderId="0" xfId="0" applyFont="1" applyFill="1" applyAlignment="1">
      <alignment horizontal="center" vertical="center"/>
    </xf>
    <xf numFmtId="0" fontId="4" fillId="0" borderId="0" xfId="0" applyFont="1" applyAlignment="1">
      <alignment horizontal="left" vertical="center"/>
    </xf>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12" borderId="5" xfId="0" applyFill="1" applyBorder="1" applyAlignment="1">
      <alignment horizontal="center"/>
    </xf>
    <xf numFmtId="0" fontId="0" fillId="12" borderId="0" xfId="0" applyFill="1" applyAlignment="1">
      <alignment horizontal="center"/>
    </xf>
    <xf numFmtId="0" fontId="5" fillId="5" borderId="0" xfId="0" applyFont="1" applyFill="1" applyAlignment="1">
      <alignment horizontal="center" vertical="center" wrapText="1"/>
    </xf>
    <xf numFmtId="0" fontId="0" fillId="7" borderId="3" xfId="0" applyFill="1" applyBorder="1" applyAlignment="1">
      <alignment horizontal="center" wrapText="1"/>
    </xf>
    <xf numFmtId="0" fontId="0" fillId="8" borderId="3" xfId="0" applyFill="1" applyBorder="1" applyAlignment="1">
      <alignment horizontal="center" wrapText="1"/>
    </xf>
    <xf numFmtId="0" fontId="0" fillId="11" borderId="3" xfId="0" applyFill="1" applyBorder="1" applyAlignment="1">
      <alignment horizontal="center" wrapText="1"/>
    </xf>
    <xf numFmtId="0" fontId="0" fillId="11" borderId="4" xfId="0" applyFill="1" applyBorder="1" applyAlignment="1">
      <alignment horizont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000"/>
              <a:t>Inductor</a:t>
            </a:r>
            <a:r>
              <a:rPr lang="en-US" sz="2000" baseline="0"/>
              <a:t> Current Waveform </a:t>
            </a:r>
            <a:endParaRPr lang="en-US" sz="2000"/>
          </a:p>
        </c:rich>
      </c:tx>
      <c:layout>
        <c:manualLayout>
          <c:xMode val="edge"/>
          <c:yMode val="edge"/>
          <c:x val="0.20341676665020264"/>
          <c:y val="4.7753249335348739E-2"/>
        </c:manualLayout>
      </c:layout>
      <c:overlay val="0"/>
    </c:title>
    <c:autoTitleDeleted val="0"/>
    <c:plotArea>
      <c:layout>
        <c:manualLayout>
          <c:layoutTarget val="inner"/>
          <c:xMode val="edge"/>
          <c:yMode val="edge"/>
          <c:x val="0.168217309861832"/>
          <c:y val="0.20713287342136211"/>
          <c:w val="0.76867265097292803"/>
          <c:h val="0.56516186198454677"/>
        </c:manualLayout>
      </c:layout>
      <c:scatterChart>
        <c:scatterStyle val="lineMarker"/>
        <c:varyColors val="0"/>
        <c:ser>
          <c:idx val="0"/>
          <c:order val="0"/>
          <c:tx>
            <c:v>IL</c:v>
          </c:tx>
          <c:xVal>
            <c:numRef>
              <c:f>Sheet1!$F$50:$F$54</c:f>
              <c:numCache>
                <c:formatCode>General</c:formatCode>
                <c:ptCount val="5"/>
                <c:pt idx="0">
                  <c:v>0</c:v>
                </c:pt>
                <c:pt idx="1">
                  <c:v>1.3</c:v>
                </c:pt>
                <c:pt idx="2">
                  <c:v>2</c:v>
                </c:pt>
                <c:pt idx="3">
                  <c:v>3.3</c:v>
                </c:pt>
                <c:pt idx="4">
                  <c:v>4</c:v>
                </c:pt>
              </c:numCache>
            </c:numRef>
          </c:xVal>
          <c:yVal>
            <c:numRef>
              <c:f>Sheet1!$G$50:$G$54</c:f>
              <c:numCache>
                <c:formatCode>0.00</c:formatCode>
                <c:ptCount val="5"/>
                <c:pt idx="0">
                  <c:v>2.1651785714285712</c:v>
                </c:pt>
                <c:pt idx="1">
                  <c:v>2.9776785714285712</c:v>
                </c:pt>
                <c:pt idx="2">
                  <c:v>2.1651785714285712</c:v>
                </c:pt>
                <c:pt idx="3">
                  <c:v>2.9776785714285712</c:v>
                </c:pt>
                <c:pt idx="4">
                  <c:v>2.1651785714285712</c:v>
                </c:pt>
              </c:numCache>
            </c:numRef>
          </c:yVal>
          <c:smooth val="0"/>
          <c:extLst>
            <c:ext xmlns:c16="http://schemas.microsoft.com/office/drawing/2014/chart" uri="{C3380CC4-5D6E-409C-BE32-E72D297353CC}">
              <c16:uniqueId val="{00000000-6B17-4747-AD82-C170B2BFF17D}"/>
            </c:ext>
          </c:extLst>
        </c:ser>
        <c:dLbls>
          <c:showLegendKey val="0"/>
          <c:showVal val="0"/>
          <c:showCatName val="0"/>
          <c:showSerName val="0"/>
          <c:showPercent val="0"/>
          <c:showBubbleSize val="0"/>
        </c:dLbls>
        <c:axId val="170902656"/>
        <c:axId val="166782464"/>
      </c:scatterChart>
      <c:valAx>
        <c:axId val="170902656"/>
        <c:scaling>
          <c:orientation val="minMax"/>
        </c:scaling>
        <c:delete val="0"/>
        <c:axPos val="b"/>
        <c:majorGridlines/>
        <c:title>
          <c:tx>
            <c:rich>
              <a:bodyPr/>
              <a:lstStyle/>
              <a:p>
                <a:pPr>
                  <a:defRPr sz="1600"/>
                </a:pPr>
                <a:r>
                  <a:rPr lang="en-US" sz="1600"/>
                  <a:t>Time</a:t>
                </a:r>
                <a:r>
                  <a:rPr lang="en-US" sz="1600" baseline="0"/>
                  <a:t> (us)</a:t>
                </a:r>
                <a:endParaRPr lang="en-US" sz="1600"/>
              </a:p>
            </c:rich>
          </c:tx>
          <c:layout>
            <c:manualLayout>
              <c:xMode val="edge"/>
              <c:yMode val="edge"/>
              <c:x val="0.42567560619545203"/>
              <c:y val="0.8575970339857919"/>
            </c:manualLayout>
          </c:layout>
          <c:overlay val="0"/>
        </c:title>
        <c:numFmt formatCode="General" sourceLinked="1"/>
        <c:majorTickMark val="none"/>
        <c:minorTickMark val="none"/>
        <c:tickLblPos val="nextTo"/>
        <c:txPr>
          <a:bodyPr/>
          <a:lstStyle/>
          <a:p>
            <a:pPr>
              <a:defRPr sz="1400"/>
            </a:pPr>
            <a:endParaRPr lang="en-CH"/>
          </a:p>
        </c:txPr>
        <c:crossAx val="166782464"/>
        <c:crosses val="autoZero"/>
        <c:crossBetween val="midCat"/>
      </c:valAx>
      <c:valAx>
        <c:axId val="166782464"/>
        <c:scaling>
          <c:orientation val="minMax"/>
        </c:scaling>
        <c:delete val="0"/>
        <c:axPos val="l"/>
        <c:majorGridlines/>
        <c:title>
          <c:tx>
            <c:rich>
              <a:bodyPr/>
              <a:lstStyle/>
              <a:p>
                <a:pPr>
                  <a:defRPr sz="1600"/>
                </a:pPr>
                <a:r>
                  <a:rPr lang="en-US" altLang="zh-CN" sz="1600"/>
                  <a:t>I</a:t>
                </a:r>
                <a:r>
                  <a:rPr lang="en-US" sz="1600"/>
                  <a:t>nductor</a:t>
                </a:r>
                <a:r>
                  <a:rPr lang="en-US" sz="1600" baseline="0"/>
                  <a:t> current (A)</a:t>
                </a:r>
                <a:endParaRPr lang="en-US" sz="1600"/>
              </a:p>
            </c:rich>
          </c:tx>
          <c:layout>
            <c:manualLayout>
              <c:xMode val="edge"/>
              <c:yMode val="edge"/>
              <c:x val="2.1269209858614378E-2"/>
              <c:y val="0.21080915396203523"/>
            </c:manualLayout>
          </c:layout>
          <c:overlay val="0"/>
        </c:title>
        <c:numFmt formatCode="0.00" sourceLinked="1"/>
        <c:majorTickMark val="none"/>
        <c:minorTickMark val="none"/>
        <c:tickLblPos val="nextTo"/>
        <c:txPr>
          <a:bodyPr/>
          <a:lstStyle/>
          <a:p>
            <a:pPr>
              <a:defRPr sz="1400"/>
            </a:pPr>
            <a:endParaRPr lang="en-CH"/>
          </a:p>
        </c:txPr>
        <c:crossAx val="170902656"/>
        <c:crosses val="autoZero"/>
        <c:crossBetween val="midCat"/>
      </c:valAx>
    </c:plotArea>
    <c:legend>
      <c:legendPos val="r"/>
      <c:layout>
        <c:manualLayout>
          <c:xMode val="edge"/>
          <c:yMode val="edge"/>
          <c:x val="0.80477044528456609"/>
          <c:y val="0.67654642646109031"/>
          <c:w val="0.12082025808049331"/>
          <c:h val="8.9015757889604072E-2"/>
        </c:manualLayout>
      </c:layout>
      <c:overlay val="0"/>
      <c:txPr>
        <a:bodyPr/>
        <a:lstStyle/>
        <a:p>
          <a:pPr>
            <a:defRPr sz="1600"/>
          </a:pPr>
          <a:endParaRPr lang="en-CH"/>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2000" b="1" i="0" u="none" strike="noStrike" kern="1200" baseline="0">
                <a:solidFill>
                  <a:schemeClr val="tx1"/>
                </a:solidFill>
                <a:latin typeface="+mn-lt"/>
                <a:ea typeface="+mn-ea"/>
                <a:cs typeface="+mn-cs"/>
              </a:defRPr>
            </a:pPr>
            <a:r>
              <a:rPr lang="en-US" sz="2000"/>
              <a:t>Loop</a:t>
            </a:r>
            <a:r>
              <a:rPr lang="en-US" sz="2000" baseline="0"/>
              <a:t> </a:t>
            </a:r>
            <a:r>
              <a:rPr lang="en-US" sz="2000"/>
              <a:t>Bode Plot</a:t>
            </a:r>
          </a:p>
        </c:rich>
      </c:tx>
      <c:layout>
        <c:manualLayout>
          <c:xMode val="edge"/>
          <c:yMode val="edge"/>
          <c:x val="0.42374623874896766"/>
          <c:y val="3.5219003950816494E-2"/>
        </c:manualLayout>
      </c:layout>
      <c:overlay val="0"/>
    </c:title>
    <c:autoTitleDeleted val="0"/>
    <c:plotArea>
      <c:layout>
        <c:manualLayout>
          <c:layoutTarget val="inner"/>
          <c:xMode val="edge"/>
          <c:yMode val="edge"/>
          <c:x val="0.13754928180157133"/>
          <c:y val="0.16504197701770776"/>
          <c:w val="0.73309107814769525"/>
          <c:h val="0.60450453443392704"/>
        </c:manualLayout>
      </c:layout>
      <c:scatterChart>
        <c:scatterStyle val="smoothMarker"/>
        <c:varyColors val="0"/>
        <c:ser>
          <c:idx val="2"/>
          <c:order val="0"/>
          <c:tx>
            <c:v>gain</c:v>
          </c:tx>
          <c:spPr>
            <a:ln>
              <a:solidFill>
                <a:srgbClr val="0070C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Sheet2!$AZ$4:$AZ$404</c:f>
              <c:numCache>
                <c:formatCode>0.00</c:formatCode>
                <c:ptCount val="401"/>
                <c:pt idx="0">
                  <c:v>40.498279060639966</c:v>
                </c:pt>
                <c:pt idx="1">
                  <c:v>40.29371919109628</c:v>
                </c:pt>
                <c:pt idx="2">
                  <c:v>40.088958191598699</c:v>
                </c:pt>
                <c:pt idx="3">
                  <c:v>39.883987847267541</c:v>
                </c:pt>
                <c:pt idx="4">
                  <c:v>39.678799667896037</c:v>
                </c:pt>
                <c:pt idx="5">
                  <c:v>39.473384884414607</c:v>
                </c:pt>
                <c:pt idx="6">
                  <c:v>39.26773444591629</c:v>
                </c:pt>
                <c:pt idx="7">
                  <c:v>39.061839017316679</c:v>
                </c:pt>
                <c:pt idx="8">
                  <c:v>38.855688977726579</c:v>
                </c:pt>
                <c:pt idx="9">
                  <c:v>38.649274419620959</c:v>
                </c:pt>
                <c:pt idx="10">
                  <c:v>38.442585148893166</c:v>
                </c:pt>
                <c:pt idx="11">
                  <c:v>38.235610685888417</c:v>
                </c:pt>
                <c:pt idx="12">
                  <c:v>38.028340267516057</c:v>
                </c:pt>
                <c:pt idx="13">
                  <c:v>37.820762850544888</c:v>
                </c:pt>
                <c:pt idx="14">
                  <c:v>37.612867116191488</c:v>
                </c:pt>
                <c:pt idx="15">
                  <c:v>37.404641476115444</c:v>
                </c:pt>
                <c:pt idx="16">
                  <c:v>37.196074079940217</c:v>
                </c:pt>
                <c:pt idx="17">
                  <c:v>36.987152824422552</c:v>
                </c:pt>
                <c:pt idx="18">
                  <c:v>36.777865364395957</c:v>
                </c:pt>
                <c:pt idx="19">
                  <c:v>36.56819912561771</c:v>
                </c:pt>
                <c:pt idx="20">
                  <c:v>36.358141319649704</c:v>
                </c:pt>
                <c:pt idx="21">
                  <c:v>36.147678960905061</c:v>
                </c:pt>
                <c:pt idx="22">
                  <c:v>35.936798885992459</c:v>
                </c:pt>
                <c:pt idx="23">
                  <c:v>35.725487775488347</c:v>
                </c:pt>
                <c:pt idx="24">
                  <c:v>35.513732178264874</c:v>
                </c:pt>
                <c:pt idx="25">
                  <c:v>35.3015185384969</c:v>
                </c:pt>
                <c:pt idx="26">
                  <c:v>35.088833225465386</c:v>
                </c:pt>
                <c:pt idx="27">
                  <c:v>34.875662566266023</c:v>
                </c:pt>
                <c:pt idx="28">
                  <c:v>34.661992881522494</c:v>
                </c:pt>
                <c:pt idx="29">
                  <c:v>34.447810524190345</c:v>
                </c:pt>
                <c:pt idx="30">
                  <c:v>34.233101921522952</c:v>
                </c:pt>
                <c:pt idx="31">
                  <c:v>34.017853620253099</c:v>
                </c:pt>
                <c:pt idx="32">
                  <c:v>33.802052335023305</c:v>
                </c:pt>
                <c:pt idx="33">
                  <c:v>33.585685000074633</c:v>
                </c:pt>
                <c:pt idx="34">
                  <c:v>33.368738824176923</c:v>
                </c:pt>
                <c:pt idx="35">
                  <c:v>33.151201348754718</c:v>
                </c:pt>
                <c:pt idx="36">
                  <c:v>32.933060509129589</c:v>
                </c:pt>
                <c:pt idx="37">
                  <c:v>32.714304698765254</c:v>
                </c:pt>
                <c:pt idx="38">
                  <c:v>32.494922836362321</c:v>
                </c:pt>
                <c:pt idx="39">
                  <c:v>32.274904435609201</c:v>
                </c:pt>
                <c:pt idx="40">
                  <c:v>32.054239677351866</c:v>
                </c:pt>
                <c:pt idx="41">
                  <c:v>31.83291948389915</c:v>
                </c:pt>
                <c:pt idx="42">
                  <c:v>31.610935595133146</c:v>
                </c:pt>
                <c:pt idx="43">
                  <c:v>31.388280646045352</c:v>
                </c:pt>
                <c:pt idx="44">
                  <c:v>31.164948245269446</c:v>
                </c:pt>
                <c:pt idx="45">
                  <c:v>30.940933054132781</c:v>
                </c:pt>
                <c:pt idx="46">
                  <c:v>30.716230865699146</c:v>
                </c:pt>
                <c:pt idx="47">
                  <c:v>30.490838683228805</c:v>
                </c:pt>
                <c:pt idx="48">
                  <c:v>30.264754797436577</c:v>
                </c:pt>
                <c:pt idx="49">
                  <c:v>30.037978861887961</c:v>
                </c:pt>
                <c:pt idx="50">
                  <c:v>29.810511965835836</c:v>
                </c:pt>
                <c:pt idx="51">
                  <c:v>29.582356703769339</c:v>
                </c:pt>
                <c:pt idx="52">
                  <c:v>29.35351724092147</c:v>
                </c:pt>
                <c:pt idx="53">
                  <c:v>29.123999373964651</c:v>
                </c:pt>
                <c:pt idx="54">
                  <c:v>28.893810586114459</c:v>
                </c:pt>
                <c:pt idx="55">
                  <c:v>28.662960095863106</c:v>
                </c:pt>
                <c:pt idx="56">
                  <c:v>28.431458898574142</c:v>
                </c:pt>
                <c:pt idx="57">
                  <c:v>28.19931980019301</c:v>
                </c:pt>
                <c:pt idx="58">
                  <c:v>27.966557442360628</c:v>
                </c:pt>
                <c:pt idx="59">
                  <c:v>27.733188318262954</c:v>
                </c:pt>
                <c:pt idx="60">
                  <c:v>27.499230778607068</c:v>
                </c:pt>
                <c:pt idx="61">
                  <c:v>27.264705027183304</c:v>
                </c:pt>
                <c:pt idx="62">
                  <c:v>27.029633105554367</c:v>
                </c:pt>
                <c:pt idx="63">
                  <c:v>26.794038866504078</c:v>
                </c:pt>
                <c:pt idx="64">
                  <c:v>26.557947935980803</c:v>
                </c:pt>
                <c:pt idx="65">
                  <c:v>26.321387663382183</c:v>
                </c:pt>
                <c:pt idx="66">
                  <c:v>26.084387060145783</c:v>
                </c:pt>
                <c:pt idx="67">
                  <c:v>25.846976726736575</c:v>
                </c:pt>
                <c:pt idx="68">
                  <c:v>25.609188768250192</c:v>
                </c:pt>
                <c:pt idx="69">
                  <c:v>25.371056698983395</c:v>
                </c:pt>
                <c:pt idx="70">
                  <c:v>25.132615336453512</c:v>
                </c:pt>
                <c:pt idx="71">
                  <c:v>24.893900685479</c:v>
                </c:pt>
                <c:pt idx="72">
                  <c:v>24.654949813057641</c:v>
                </c:pt>
                <c:pt idx="73">
                  <c:v>24.415800714896449</c:v>
                </c:pt>
                <c:pt idx="74">
                  <c:v>24.176492174557698</c:v>
                </c:pt>
                <c:pt idx="75">
                  <c:v>23.937063616282</c:v>
                </c:pt>
                <c:pt idx="76">
                  <c:v>23.697554952635706</c:v>
                </c:pt>
                <c:pt idx="77">
                  <c:v>23.458006428199479</c:v>
                </c:pt>
                <c:pt idx="78">
                  <c:v>23.218458460569437</c:v>
                </c:pt>
                <c:pt idx="79">
                  <c:v>22.978951479979589</c:v>
                </c:pt>
                <c:pt idx="80">
                  <c:v>22.73952576887304</c:v>
                </c:pt>
                <c:pt idx="81">
                  <c:v>22.500221302750965</c:v>
                </c:pt>
                <c:pt idx="82">
                  <c:v>22.261077593610096</c:v>
                </c:pt>
                <c:pt idx="83">
                  <c:v>22.022133537244738</c:v>
                </c:pt>
                <c:pt idx="84">
                  <c:v>21.783427265636281</c:v>
                </c:pt>
                <c:pt idx="85">
                  <c:v>21.544996005584085</c:v>
                </c:pt>
                <c:pt idx="86">
                  <c:v>21.306875944648688</c:v>
                </c:pt>
                <c:pt idx="87">
                  <c:v>21.069102105380058</c:v>
                </c:pt>
                <c:pt idx="88">
                  <c:v>20.831708228697433</c:v>
                </c:pt>
                <c:pt idx="89">
                  <c:v>20.594726667167837</c:v>
                </c:pt>
                <c:pt idx="90">
                  <c:v>20.358188288808204</c:v>
                </c:pt>
                <c:pt idx="91">
                  <c:v>20.122122391905467</c:v>
                </c:pt>
                <c:pt idx="92">
                  <c:v>19.886556631218621</c:v>
                </c:pt>
                <c:pt idx="93">
                  <c:v>19.651516955794953</c:v>
                </c:pt>
                <c:pt idx="94">
                  <c:v>19.41702755850314</c:v>
                </c:pt>
                <c:pt idx="95">
                  <c:v>19.183110837260571</c:v>
                </c:pt>
                <c:pt idx="96">
                  <c:v>18.94978736781281</c:v>
                </c:pt>
                <c:pt idx="97">
                  <c:v>18.717075887810839</c:v>
                </c:pt>
                <c:pt idx="98">
                  <c:v>18.484993291829007</c:v>
                </c:pt>
                <c:pt idx="99">
                  <c:v>18.253554636873368</c:v>
                </c:pt>
                <c:pt idx="100">
                  <c:v>18.022773157848228</c:v>
                </c:pt>
                <c:pt idx="101">
                  <c:v>17.792660292378219</c:v>
                </c:pt>
                <c:pt idx="102">
                  <c:v>17.563225714324801</c:v>
                </c:pt>
                <c:pt idx="103">
                  <c:v>17.334477375289524</c:v>
                </c:pt>
                <c:pt idx="104">
                  <c:v>17.106421553362097</c:v>
                </c:pt>
                <c:pt idx="105">
                  <c:v>16.879062908348033</c:v>
                </c:pt>
                <c:pt idx="106">
                  <c:v>16.652404542699038</c:v>
                </c:pt>
                <c:pt idx="107">
                  <c:v>16.426448067367801</c:v>
                </c:pt>
                <c:pt idx="108">
                  <c:v>16.201193671816341</c:v>
                </c:pt>
                <c:pt idx="109">
                  <c:v>15.976640197424656</c:v>
                </c:pt>
                <c:pt idx="110">
                  <c:v>15.75278521356972</c:v>
                </c:pt>
                <c:pt idx="111">
                  <c:v>15.529625095676561</c:v>
                </c:pt>
                <c:pt idx="112">
                  <c:v>15.307155104579119</c:v>
                </c:pt>
                <c:pt idx="113">
                  <c:v>15.085369466570111</c:v>
                </c:pt>
                <c:pt idx="114">
                  <c:v>14.864261453563024</c:v>
                </c:pt>
                <c:pt idx="115">
                  <c:v>14.64382346283735</c:v>
                </c:pt>
                <c:pt idx="116">
                  <c:v>14.424047095885609</c:v>
                </c:pt>
                <c:pt idx="117">
                  <c:v>14.204923235932089</c:v>
                </c:pt>
                <c:pt idx="118">
                  <c:v>13.986442123740702</c:v>
                </c:pt>
                <c:pt idx="119">
                  <c:v>13.768593431380143</c:v>
                </c:pt>
                <c:pt idx="120">
                  <c:v>13.551366333661255</c:v>
                </c:pt>
                <c:pt idx="121">
                  <c:v>13.334749577007877</c:v>
                </c:pt>
                <c:pt idx="122">
                  <c:v>13.118731545566328</c:v>
                </c:pt>
                <c:pt idx="123">
                  <c:v>12.903300324400547</c:v>
                </c:pt>
                <c:pt idx="124">
                  <c:v>12.688443759657551</c:v>
                </c:pt>
                <c:pt idx="125">
                  <c:v>12.474149515625715</c:v>
                </c:pt>
                <c:pt idx="126">
                  <c:v>12.260405128638935</c:v>
                </c:pt>
                <c:pt idx="127">
                  <c:v>12.047198057811976</c:v>
                </c:pt>
                <c:pt idx="128">
                  <c:v>11.834515732617051</c:v>
                </c:pt>
                <c:pt idx="129">
                  <c:v>11.622345597337191</c:v>
                </c:pt>
                <c:pt idx="130">
                  <c:v>11.410675152451802</c:v>
                </c:pt>
                <c:pt idx="131">
                  <c:v>11.199491993028188</c:v>
                </c:pt>
                <c:pt idx="132">
                  <c:v>10.988783844208935</c:v>
                </c:pt>
                <c:pt idx="133">
                  <c:v>10.778538593896558</c:v>
                </c:pt>
                <c:pt idx="134">
                  <c:v>10.568744322749112</c:v>
                </c:pt>
                <c:pt idx="135">
                  <c:v>10.359389331607474</c:v>
                </c:pt>
                <c:pt idx="136">
                  <c:v>10.150462166482509</c:v>
                </c:pt>
                <c:pt idx="137">
                  <c:v>9.9419516412339171</c:v>
                </c:pt>
                <c:pt idx="138">
                  <c:v>9.7338468580769284</c:v>
                </c:pt>
                <c:pt idx="139">
                  <c:v>9.5261372260532173</c:v>
                </c:pt>
                <c:pt idx="140">
                  <c:v>9.3188124776039789</c:v>
                </c:pt>
                <c:pt idx="141">
                  <c:v>9.1118626833812186</c:v>
                </c:pt>
                <c:pt idx="142">
                  <c:v>8.9052782654327221</c:v>
                </c:pt>
                <c:pt idx="143">
                  <c:v>8.6990500088922342</c:v>
                </c:pt>
                <c:pt idx="144">
                  <c:v>8.4931690723050153</c:v>
                </c:pt>
                <c:pt idx="145">
                  <c:v>8.2876269967128824</c:v>
                </c:pt>
                <c:pt idx="146">
                  <c:v>8.082415713620831</c:v>
                </c:pt>
                <c:pt idx="147">
                  <c:v>7.8775275519612338</c:v>
                </c:pt>
                <c:pt idx="148">
                  <c:v>7.6729552441672819</c:v>
                </c:pt>
                <c:pt idx="149">
                  <c:v>7.4686919314623532</c:v>
                </c:pt>
                <c:pt idx="150">
                  <c:v>7.2647311684670628</c:v>
                </c:pt>
                <c:pt idx="151">
                  <c:v>7.0610669272195574</c:v>
                </c:pt>
                <c:pt idx="152">
                  <c:v>6.8576936007006593</c:v>
                </c:pt>
                <c:pt idx="153">
                  <c:v>6.654606005949625</c:v>
                </c:pt>
                <c:pt idx="154">
                  <c:v>6.4517993868508254</c:v>
                </c:pt>
                <c:pt idx="155">
                  <c:v>6.2492694166674942</c:v>
                </c:pt>
                <c:pt idx="156">
                  <c:v>6.0470122003929694</c:v>
                </c:pt>
                <c:pt idx="157">
                  <c:v>5.8450242769856047</c:v>
                </c:pt>
                <c:pt idx="158">
                  <c:v>5.643302621548532</c:v>
                </c:pt>
                <c:pt idx="159">
                  <c:v>5.4418446475113615</c:v>
                </c:pt>
                <c:pt idx="160">
                  <c:v>5.2406482088659017</c:v>
                </c:pt>
                <c:pt idx="161">
                  <c:v>5.0397116025050703</c:v>
                </c:pt>
                <c:pt idx="162">
                  <c:v>4.8390335707082492</c:v>
                </c:pt>
                <c:pt idx="163">
                  <c:v>4.6386133038146991</c:v>
                </c:pt>
                <c:pt idx="164">
                  <c:v>4.4384504431208258</c:v>
                </c:pt>
                <c:pt idx="165">
                  <c:v>4.2385450840349739</c:v>
                </c:pt>
                <c:pt idx="166">
                  <c:v>4.038897779519238</c:v>
                </c:pt>
                <c:pt idx="167">
                  <c:v>3.8395095438444962</c:v>
                </c:pt>
                <c:pt idx="168">
                  <c:v>3.6403818566815493</c:v>
                </c:pt>
                <c:pt idx="169">
                  <c:v>3.441516667548274</c:v>
                </c:pt>
                <c:pt idx="170">
                  <c:v>3.2429164006288094</c:v>
                </c:pt>
                <c:pt idx="171">
                  <c:v>3.0445839599789086</c:v>
                </c:pt>
                <c:pt idx="172">
                  <c:v>2.8465227351266491</c:v>
                </c:pt>
                <c:pt idx="173">
                  <c:v>2.6487366070764904</c:v>
                </c:pt>
                <c:pt idx="174">
                  <c:v>2.4512299547198073</c:v>
                </c:pt>
                <c:pt idx="175">
                  <c:v>2.2540076616529756</c:v>
                </c:pt>
                <c:pt idx="176">
                  <c:v>2.0570751234002707</c:v>
                </c:pt>
                <c:pt idx="177">
                  <c:v>1.8604382550353955</c:v>
                </c:pt>
                <c:pt idx="178">
                  <c:v>1.6641034991921995</c:v>
                </c:pt>
                <c:pt idx="179">
                  <c:v>1.4680778344514727</c:v>
                </c:pt>
                <c:pt idx="180">
                  <c:v>1.2723687840870435</c:v>
                </c:pt>
                <c:pt idx="181">
                  <c:v>1.0769844251496308</c:v>
                </c:pt>
                <c:pt idx="182">
                  <c:v>0.88193339786454394</c:v>
                </c:pt>
                <c:pt idx="183">
                  <c:v>0.68722491531273144</c:v>
                </c:pt>
                <c:pt idx="184">
                  <c:v>0.4928687733621685</c:v>
                </c:pt>
                <c:pt idx="185">
                  <c:v>0.29887536081005589</c:v>
                </c:pt>
                <c:pt idx="186">
                  <c:v>0.10525566969271226</c:v>
                </c:pt>
                <c:pt idx="187">
                  <c:v>-8.7978694286880002E-2</c:v>
                </c:pt>
                <c:pt idx="188">
                  <c:v>-0.28081550126782318</c:v>
                </c:pt>
                <c:pt idx="189">
                  <c:v>-0.47324188673810808</c:v>
                </c:pt>
                <c:pt idx="190">
                  <c:v>-0.66524434110573194</c:v>
                </c:pt>
                <c:pt idx="191">
                  <c:v>-0.85680869940835047</c:v>
                </c:pt>
                <c:pt idx="192">
                  <c:v>-1.0479201312416286</c:v>
                </c:pt>
                <c:pt idx="193">
                  <c:v>-1.2385631309939817</c:v>
                </c:pt>
                <c:pt idx="194">
                  <c:v>-1.4287215084830822</c:v>
                </c:pt>
                <c:pt idx="195">
                  <c:v>-1.6183783800967484</c:v>
                </c:pt>
                <c:pt idx="196">
                  <c:v>-1.8075161605489396</c:v>
                </c:pt>
                <c:pt idx="197">
                  <c:v>-1.9961165553702791</c:v>
                </c:pt>
                <c:pt idx="198">
                  <c:v>-2.1841605542599365</c:v>
                </c:pt>
                <c:pt idx="199">
                  <c:v>-2.3716284254355138</c:v>
                </c:pt>
                <c:pt idx="200">
                  <c:v>-2.5584997111247558</c:v>
                </c:pt>
                <c:pt idx="201">
                  <c:v>-2.7447532243525932</c:v>
                </c:pt>
                <c:pt idx="202">
                  <c:v>-2.9303670471850336</c:v>
                </c:pt>
                <c:pt idx="203">
                  <c:v>-3.1153185306001347</c:v>
                </c:pt>
                <c:pt idx="204">
                  <c:v>-3.2995842961638462</c:v>
                </c:pt>
                <c:pt idx="205">
                  <c:v>-3.4831402396969904</c:v>
                </c:pt>
                <c:pt idx="206">
                  <c:v>-3.6659615371265741</c:v>
                </c:pt>
                <c:pt idx="207">
                  <c:v>-3.84802265272068</c:v>
                </c:pt>
                <c:pt idx="208">
                  <c:v>-4.0292973499134108</c:v>
                </c:pt>
                <c:pt idx="209">
                  <c:v>-4.2097587049292988</c:v>
                </c:pt>
                <c:pt idx="210">
                  <c:v>-4.3893791234224064</c:v>
                </c:pt>
                <c:pt idx="211">
                  <c:v>-4.5681303603456698</c:v>
                </c:pt>
                <c:pt idx="212">
                  <c:v>-4.7459835432685402</c:v>
                </c:pt>
                <c:pt idx="213">
                  <c:v>-4.9229091993589842</c:v>
                </c:pt>
                <c:pt idx="214">
                  <c:v>-5.0988772862435932</c:v>
                </c:pt>
                <c:pt idx="215">
                  <c:v>-5.2738572269541688</c:v>
                </c:pt>
                <c:pt idx="216">
                  <c:v>-5.4478179491620917</c:v>
                </c:pt>
                <c:pt idx="217">
                  <c:v>-5.6207279288911876</c:v>
                </c:pt>
                <c:pt idx="218">
                  <c:v>-5.7925552388875801</c:v>
                </c:pt>
                <c:pt idx="219">
                  <c:v>-5.9632676018083748</c:v>
                </c:pt>
                <c:pt idx="220">
                  <c:v>-6.1328324483727528</c:v>
                </c:pt>
                <c:pt idx="221">
                  <c:v>-6.3012169805961369</c:v>
                </c:pt>
                <c:pt idx="222">
                  <c:v>-6.46838824020241</c:v>
                </c:pt>
                <c:pt idx="223">
                  <c:v>-6.6343131822799242</c:v>
                </c:pt>
                <c:pt idx="224">
                  <c:v>-6.7989587542144383</c:v>
                </c:pt>
                <c:pt idx="225">
                  <c:v>-6.9622919798947089</c:v>
                </c:pt>
                <c:pt idx="226">
                  <c:v>-7.1242800491486866</c:v>
                </c:pt>
                <c:pt idx="227">
                  <c:v>-7.2848904123226674</c:v>
                </c:pt>
                <c:pt idx="228">
                  <c:v>-7.4440908798720269</c:v>
                </c:pt>
                <c:pt idx="229">
                  <c:v>-7.6018497267815928</c:v>
                </c:pt>
                <c:pt idx="230">
                  <c:v>-7.7581358015835908</c:v>
                </c:pt>
                <c:pt idx="231">
                  <c:v>-7.9129186396872537</c:v>
                </c:pt>
                <c:pt idx="232">
                  <c:v>-8.0661685806798431</c:v>
                </c:pt>
                <c:pt idx="233">
                  <c:v>-8.2178568892041657</c:v>
                </c:pt>
                <c:pt idx="234">
                  <c:v>-8.3679558789608599</c:v>
                </c:pt>
                <c:pt idx="235">
                  <c:v>-8.5164390393306117</c:v>
                </c:pt>
                <c:pt idx="236">
                  <c:v>-8.6632811640573113</c:v>
                </c:pt>
                <c:pt idx="237">
                  <c:v>-8.8084584813822016</c:v>
                </c:pt>
                <c:pt idx="238">
                  <c:v>-8.9519487849721617</c:v>
                </c:pt>
                <c:pt idx="239">
                  <c:v>-9.093731564940903</c:v>
                </c:pt>
                <c:pt idx="240">
                  <c:v>-9.2337881382237015</c:v>
                </c:pt>
                <c:pt idx="241">
                  <c:v>-9.3721017775336151</c:v>
                </c:pt>
                <c:pt idx="242">
                  <c:v>-9.5086578381011559</c:v>
                </c:pt>
                <c:pt idx="243">
                  <c:v>-9.6434438813802448</c:v>
                </c:pt>
                <c:pt idx="244">
                  <c:v>-9.7764497948936313</c:v>
                </c:pt>
                <c:pt idx="245">
                  <c:v>-9.9076679073882641</c:v>
                </c:pt>
                <c:pt idx="246">
                  <c:v>-10.037093098478097</c:v>
                </c:pt>
                <c:pt idx="247">
                  <c:v>-10.164722901968354</c:v>
                </c:pt>
                <c:pt idx="248">
                  <c:v>-10.290557602080728</c:v>
                </c:pt>
                <c:pt idx="249">
                  <c:v>-10.414600321832657</c:v>
                </c:pt>
                <c:pt idx="250">
                  <c:v>-10.536857102868861</c:v>
                </c:pt>
                <c:pt idx="251">
                  <c:v>-10.657336976093015</c:v>
                </c:pt>
                <c:pt idx="252">
                  <c:v>-10.776052022510273</c:v>
                </c:pt>
                <c:pt idx="253">
                  <c:v>-10.893017423753328</c:v>
                </c:pt>
                <c:pt idx="254">
                  <c:v>-11.008251501841698</c:v>
                </c:pt>
                <c:pt idx="255">
                  <c:v>-11.121775747797786</c:v>
                </c:pt>
                <c:pt idx="256">
                  <c:v>-11.233614838826632</c:v>
                </c:pt>
                <c:pt idx="257">
                  <c:v>-11.343796643847913</c:v>
                </c:pt>
                <c:pt idx="258">
                  <c:v>-11.452352217253551</c:v>
                </c:pt>
                <c:pt idx="259">
                  <c:v>-11.559315780849575</c:v>
                </c:pt>
                <c:pt idx="260">
                  <c:v>-11.664724694020743</c:v>
                </c:pt>
                <c:pt idx="261">
                  <c:v>-11.768619412239095</c:v>
                </c:pt>
                <c:pt idx="262">
                  <c:v>-11.871043434110565</c:v>
                </c:pt>
                <c:pt idx="263">
                  <c:v>-11.97204323722578</c:v>
                </c:pt>
                <c:pt idx="264">
                  <c:v>-12.071668203145327</c:v>
                </c:pt>
                <c:pt idx="265">
                  <c:v>-12.169970531907081</c:v>
                </c:pt>
                <c:pt idx="266">
                  <c:v>-12.267005146494395</c:v>
                </c:pt>
                <c:pt idx="267">
                  <c:v>-12.362829587746225</c:v>
                </c:pt>
                <c:pt idx="268">
                  <c:v>-12.457503900225383</c:v>
                </c:pt>
                <c:pt idx="269">
                  <c:v>-12.551090509588795</c:v>
                </c:pt>
                <c:pt idx="270">
                  <c:v>-12.643654092022308</c:v>
                </c:pt>
                <c:pt idx="271">
                  <c:v>-12.73526143631595</c:v>
                </c:pt>
                <c:pt idx="272">
                  <c:v>-12.825981299160915</c:v>
                </c:pt>
                <c:pt idx="273">
                  <c:v>-12.915884254249072</c:v>
                </c:pt>
                <c:pt idx="274">
                  <c:v>-13.005042535750876</c:v>
                </c:pt>
                <c:pt idx="275">
                  <c:v>-13.093529876737916</c:v>
                </c:pt>
                <c:pt idx="276">
                  <c:v>-13.181421343102874</c:v>
                </c:pt>
                <c:pt idx="277">
                  <c:v>-13.268793163515046</c:v>
                </c:pt>
                <c:pt idx="278">
                  <c:v>-13.35572255593244</c:v>
                </c:pt>
                <c:pt idx="279">
                  <c:v>-13.442287551174804</c:v>
                </c:pt>
                <c:pt idx="280">
                  <c:v>-13.528566814044829</c:v>
                </c:pt>
                <c:pt idx="281">
                  <c:v>-13.614639462470718</c:v>
                </c:pt>
                <c:pt idx="282">
                  <c:v>-13.700584885128693</c:v>
                </c:pt>
                <c:pt idx="283">
                  <c:v>-13.786482557994724</c:v>
                </c:pt>
                <c:pt idx="284">
                  <c:v>-13.872411860267027</c:v>
                </c:pt>
                <c:pt idx="285">
                  <c:v>-13.958451890096789</c:v>
                </c:pt>
                <c:pt idx="286">
                  <c:v>-14.044681280564827</c:v>
                </c:pt>
                <c:pt idx="287">
                  <c:v>-14.131178016344371</c:v>
                </c:pt>
                <c:pt idx="288">
                  <c:v>-14.218019251498285</c:v>
                </c:pt>
                <c:pt idx="289">
                  <c:v>-14.305281128867311</c:v>
                </c:pt>
                <c:pt idx="290">
                  <c:v>-14.393038601520178</c:v>
                </c:pt>
                <c:pt idx="291">
                  <c:v>-14.481365256749712</c:v>
                </c:pt>
                <c:pt idx="292">
                  <c:v>-14.570333143116482</c:v>
                </c:pt>
                <c:pt idx="293">
                  <c:v>-14.660012601055932</c:v>
                </c:pt>
                <c:pt idx="294">
                  <c:v>-14.750472097585224</c:v>
                </c:pt>
                <c:pt idx="295">
                  <c:v>-14.841778065654195</c:v>
                </c:pt>
                <c:pt idx="296">
                  <c:v>-14.933994748705924</c:v>
                </c:pt>
                <c:pt idx="297">
                  <c:v>-15.027184051013514</c:v>
                </c:pt>
                <c:pt idx="298">
                  <c:v>-15.121405394370488</c:v>
                </c:pt>
                <c:pt idx="299">
                  <c:v>-15.216715581708947</c:v>
                </c:pt>
                <c:pt idx="300">
                  <c:v>-15.313168668215411</c:v>
                </c:pt>
                <c:pt idx="301">
                  <c:v>-15.410815840500025</c:v>
                </c:pt>
                <c:pt idx="302">
                  <c:v>-15.509705304356636</c:v>
                </c:pt>
                <c:pt idx="303">
                  <c:v>-15.609882181622671</c:v>
                </c:pt>
                <c:pt idx="304">
                  <c:v>-15.711388416612813</c:v>
                </c:pt>
                <c:pt idx="305">
                  <c:v>-15.814262692558513</c:v>
                </c:pt>
                <c:pt idx="306">
                  <c:v>-15.918540358433367</c:v>
                </c:pt>
                <c:pt idx="307">
                  <c:v>-16.024253366488033</c:v>
                </c:pt>
                <c:pt idx="308">
                  <c:v>-16.131430220752737</c:v>
                </c:pt>
                <c:pt idx="309">
                  <c:v>-16.240095936696243</c:v>
                </c:pt>
                <c:pt idx="310">
                  <c:v>-16.350272012153464</c:v>
                </c:pt>
                <c:pt idx="311">
                  <c:v>-16.461976409556108</c:v>
                </c:pt>
                <c:pt idx="312">
                  <c:v>-16.575223549416773</c:v>
                </c:pt>
                <c:pt idx="313">
                  <c:v>-16.690024314934831</c:v>
                </c:pt>
                <c:pt idx="314">
                  <c:v>-16.806386067508019</c:v>
                </c:pt>
                <c:pt idx="315">
                  <c:v>-16.924312672850071</c:v>
                </c:pt>
                <c:pt idx="316">
                  <c:v>-17.043804537336211</c:v>
                </c:pt>
                <c:pt idx="317">
                  <c:v>-17.164858654119847</c:v>
                </c:pt>
                <c:pt idx="318">
                  <c:v>-17.287468658493818</c:v>
                </c:pt>
                <c:pt idx="319">
                  <c:v>-17.411624891903266</c:v>
                </c:pt>
                <c:pt idx="320">
                  <c:v>-17.537314473959285</c:v>
                </c:pt>
                <c:pt idx="321">
                  <c:v>-17.664521381751264</c:v>
                </c:pt>
                <c:pt idx="322">
                  <c:v>-17.793226535715206</c:v>
                </c:pt>
                <c:pt idx="323">
                  <c:v>-17.923407891281482</c:v>
                </c:pt>
                <c:pt idx="324">
                  <c:v>-18.055040535502066</c:v>
                </c:pt>
                <c:pt idx="325">
                  <c:v>-18.188096787843847</c:v>
                </c:pt>
                <c:pt idx="326">
                  <c:v>-18.322546304329986</c:v>
                </c:pt>
                <c:pt idx="327">
                  <c:v>-18.458356184215319</c:v>
                </c:pt>
                <c:pt idx="328">
                  <c:v>-18.595491078396595</c:v>
                </c:pt>
                <c:pt idx="329">
                  <c:v>-18.73391329877866</c:v>
                </c:pt>
                <c:pt idx="330">
                  <c:v>-18.873582927849082</c:v>
                </c:pt>
                <c:pt idx="331">
                  <c:v>-19.01445792774874</c:v>
                </c:pt>
                <c:pt idx="332">
                  <c:v>-19.156494248169828</c:v>
                </c:pt>
                <c:pt idx="333">
                  <c:v>-19.299645932460468</c:v>
                </c:pt>
                <c:pt idx="334">
                  <c:v>-19.443865221367336</c:v>
                </c:pt>
                <c:pt idx="335">
                  <c:v>-19.589102653905094</c:v>
                </c:pt>
                <c:pt idx="336">
                  <c:v>-19.735307164898547</c:v>
                </c:pt>
                <c:pt idx="337">
                  <c:v>-19.88242617880725</c:v>
                </c:pt>
                <c:pt idx="338">
                  <c:v>-20.030405699499696</c:v>
                </c:pt>
                <c:pt idx="339">
                  <c:v>-20.17919039571062</c:v>
                </c:pt>
                <c:pt idx="340">
                  <c:v>-20.328723681974139</c:v>
                </c:pt>
                <c:pt idx="341">
                  <c:v>-20.478947794887144</c:v>
                </c:pt>
                <c:pt idx="342">
                  <c:v>-20.62980386461517</c:v>
                </c:pt>
                <c:pt idx="343">
                  <c:v>-20.781231981612148</c:v>
                </c:pt>
                <c:pt idx="344">
                  <c:v>-20.933171258576888</c:v>
                </c:pt>
                <c:pt idx="345">
                  <c:v>-21.085559887723516</c:v>
                </c:pt>
                <c:pt idx="346">
                  <c:v>-21.238335193489959</c:v>
                </c:pt>
                <c:pt idx="347">
                  <c:v>-21.391433680853257</c:v>
                </c:pt>
                <c:pt idx="348">
                  <c:v>-21.544791079464279</c:v>
                </c:pt>
                <c:pt idx="349">
                  <c:v>-21.698342383849422</c:v>
                </c:pt>
                <c:pt idx="350">
                  <c:v>-21.852021889963812</c:v>
                </c:pt>
                <c:pt idx="351">
                  <c:v>-22.005763228409329</c:v>
                </c:pt>
                <c:pt idx="352">
                  <c:v>-22.159499394658432</c:v>
                </c:pt>
                <c:pt idx="353">
                  <c:v>-22.313162776647982</c:v>
                </c:pt>
                <c:pt idx="354">
                  <c:v>-22.466685180125765</c:v>
                </c:pt>
                <c:pt idx="355">
                  <c:v>-22.619997852149602</c:v>
                </c:pt>
                <c:pt idx="356">
                  <c:v>-22.773031503149692</c:v>
                </c:pt>
                <c:pt idx="357">
                  <c:v>-22.925716327974474</c:v>
                </c:pt>
                <c:pt idx="358">
                  <c:v>-23.077982026344444</c:v>
                </c:pt>
                <c:pt idx="359">
                  <c:v>-23.229757823140314</c:v>
                </c:pt>
                <c:pt idx="360">
                  <c:v>-23.380972488950004</c:v>
                </c:pt>
                <c:pt idx="361">
                  <c:v>-23.531554361292308</c:v>
                </c:pt>
                <c:pt idx="362">
                  <c:v>-23.681431366927857</c:v>
                </c:pt>
                <c:pt idx="363">
                  <c:v>-23.830531045652968</c:v>
                </c:pt>
                <c:pt idx="364">
                  <c:v>-23.978780575958353</c:v>
                </c:pt>
                <c:pt idx="365">
                  <c:v>-24.126106802913167</c:v>
                </c:pt>
                <c:pt idx="366">
                  <c:v>-24.272436268612239</c:v>
                </c:pt>
                <c:pt idx="367">
                  <c:v>-24.417695245498702</c:v>
                </c:pt>
                <c:pt idx="368">
                  <c:v>-24.561809772842583</c:v>
                </c:pt>
                <c:pt idx="369">
                  <c:v>-24.704705696623371</c:v>
                </c:pt>
                <c:pt idx="370">
                  <c:v>-24.84630871302846</c:v>
                </c:pt>
                <c:pt idx="371">
                  <c:v>-24.986544415738038</c:v>
                </c:pt>
                <c:pt idx="372">
                  <c:v>-25.125338347126092</c:v>
                </c:pt>
                <c:pt idx="373">
                  <c:v>-25.262616053460121</c:v>
                </c:pt>
                <c:pt idx="374">
                  <c:v>-25.398303144136015</c:v>
                </c:pt>
                <c:pt idx="375">
                  <c:v>-25.532325354933459</c:v>
                </c:pt>
                <c:pt idx="376">
                  <c:v>-25.664608615227177</c:v>
                </c:pt>
                <c:pt idx="377">
                  <c:v>-25.795079119036</c:v>
                </c:pt>
                <c:pt idx="378">
                  <c:v>-25.923663399739763</c:v>
                </c:pt>
                <c:pt idx="379">
                  <c:v>-26.05028840824065</c:v>
                </c:pt>
                <c:pt idx="380">
                  <c:v>-26.174881594296281</c:v>
                </c:pt>
                <c:pt idx="381">
                  <c:v>-26.297370990697075</c:v>
                </c:pt>
                <c:pt idx="382">
                  <c:v>-26.417685299918567</c:v>
                </c:pt>
                <c:pt idx="383">
                  <c:v>-26.535753982830784</c:v>
                </c:pt>
                <c:pt idx="384">
                  <c:v>-26.651507349008984</c:v>
                </c:pt>
                <c:pt idx="385">
                  <c:v>-26.764876648153177</c:v>
                </c:pt>
                <c:pt idx="386">
                  <c:v>-26.875794162096117</c:v>
                </c:pt>
                <c:pt idx="387">
                  <c:v>-26.984193296855043</c:v>
                </c:pt>
                <c:pt idx="388">
                  <c:v>-27.090008674167791</c:v>
                </c:pt>
                <c:pt idx="389">
                  <c:v>-27.193176221945066</c:v>
                </c:pt>
                <c:pt idx="390">
                  <c:v>-27.293633263072145</c:v>
                </c:pt>
                <c:pt idx="391">
                  <c:v>-27.391318602001611</c:v>
                </c:pt>
                <c:pt idx="392">
                  <c:v>-27.486172608596924</c:v>
                </c:pt>
                <c:pt idx="393">
                  <c:v>-27.578137298713365</c:v>
                </c:pt>
                <c:pt idx="394">
                  <c:v>-27.667156411039169</c:v>
                </c:pt>
                <c:pt idx="395">
                  <c:v>-27.753175479762071</c:v>
                </c:pt>
                <c:pt idx="396">
                  <c:v>-27.836141902679827</c:v>
                </c:pt>
                <c:pt idx="397">
                  <c:v>-27.916005004431184</c:v>
                </c:pt>
                <c:pt idx="398">
                  <c:v>-27.992716094588662</c:v>
                </c:pt>
                <c:pt idx="399">
                  <c:v>-28.066228520424769</c:v>
                </c:pt>
                <c:pt idx="400">
                  <c:v>-28.136497714236747</c:v>
                </c:pt>
              </c:numCache>
            </c:numRef>
          </c:yVal>
          <c:smooth val="1"/>
          <c:extLst>
            <c:ext xmlns:c16="http://schemas.microsoft.com/office/drawing/2014/chart" uri="{C3380CC4-5D6E-409C-BE32-E72D297353CC}">
              <c16:uniqueId val="{00000000-21AD-2C41-8765-6ACE5DEA128D}"/>
            </c:ext>
          </c:extLst>
        </c:ser>
        <c:dLbls>
          <c:showLegendKey val="0"/>
          <c:showVal val="0"/>
          <c:showCatName val="0"/>
          <c:showSerName val="0"/>
          <c:showPercent val="0"/>
          <c:showBubbleSize val="0"/>
        </c:dLbls>
        <c:axId val="218861568"/>
        <c:axId val="218863488"/>
      </c:scatterChart>
      <c:scatterChart>
        <c:scatterStyle val="smoothMarker"/>
        <c:varyColors val="0"/>
        <c:ser>
          <c:idx val="3"/>
          <c:order val="1"/>
          <c:tx>
            <c:v>phase</c:v>
          </c:tx>
          <c:spPr>
            <a:ln>
              <a:solidFill>
                <a:srgbClr val="C00000"/>
              </a:solidFill>
              <a:prstDash val="solid"/>
            </a:ln>
          </c:spPr>
          <c:marker>
            <c:symbol val="none"/>
          </c:marker>
          <c:xVal>
            <c:numRef>
              <c:f>Sheet2!$W$4:$W$404</c:f>
              <c:numCache>
                <c:formatCode>0</c:formatCode>
                <c:ptCount val="401"/>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numCache>
            </c:numRef>
          </c:xVal>
          <c:yVal>
            <c:numRef>
              <c:f>Sheet2!$BB$4:$BB$404</c:f>
              <c:numCache>
                <c:formatCode>0.00</c:formatCode>
                <c:ptCount val="401"/>
                <c:pt idx="0">
                  <c:v>86.071496201314531</c:v>
                </c:pt>
                <c:pt idx="1">
                  <c:v>85.981414051172877</c:v>
                </c:pt>
                <c:pt idx="2">
                  <c:v>85.88969235012938</c:v>
                </c:pt>
                <c:pt idx="3">
                  <c:v>85.796315208221898</c:v>
                </c:pt>
                <c:pt idx="4">
                  <c:v>85.701267925650413</c:v>
                </c:pt>
                <c:pt idx="5">
                  <c:v>85.604537102312364</c:v>
                </c:pt>
                <c:pt idx="6">
                  <c:v>85.506110753148164</c:v>
                </c:pt>
                <c:pt idx="7">
                  <c:v>85.405978429398175</c:v>
                </c:pt>
                <c:pt idx="8">
                  <c:v>85.304131345848518</c:v>
                </c:pt>
                <c:pt idx="9">
                  <c:v>85.200562514117379</c:v>
                </c:pt>
                <c:pt idx="10">
                  <c:v>85.095266882001923</c:v>
                </c:pt>
                <c:pt idx="11">
                  <c:v>84.988241478871345</c:v>
                </c:pt>
                <c:pt idx="12">
                  <c:v>84.879485567051262</c:v>
                </c:pt>
                <c:pt idx="13">
                  <c:v>84.769000799100183</c:v>
                </c:pt>
                <c:pt idx="14">
                  <c:v>84.656791380827954</c:v>
                </c:pt>
                <c:pt idx="15">
                  <c:v>84.542864239850928</c:v>
                </c:pt>
                <c:pt idx="16">
                  <c:v>84.427229199416104</c:v>
                </c:pt>
                <c:pt idx="17">
                  <c:v>84.309899157159393</c:v>
                </c:pt>
                <c:pt idx="18">
                  <c:v>84.190890268388188</c:v>
                </c:pt>
                <c:pt idx="19">
                  <c:v>84.07022213339863</c:v>
                </c:pt>
                <c:pt idx="20">
                  <c:v>83.947917988250722</c:v>
                </c:pt>
                <c:pt idx="21">
                  <c:v>83.824004898330827</c:v>
                </c:pt>
                <c:pt idx="22">
                  <c:v>83.698513953931354</c:v>
                </c:pt>
                <c:pt idx="23">
                  <c:v>83.571480466972446</c:v>
                </c:pt>
                <c:pt idx="24">
                  <c:v>83.442944167877414</c:v>
                </c:pt>
                <c:pt idx="25">
                  <c:v>83.31294940149877</c:v>
                </c:pt>
                <c:pt idx="26">
                  <c:v>83.181545320869205</c:v>
                </c:pt>
                <c:pt idx="27">
                  <c:v>83.048786077427167</c:v>
                </c:pt>
                <c:pt idx="28">
                  <c:v>82.914731006239847</c:v>
                </c:pt>
                <c:pt idx="29">
                  <c:v>82.779444804615991</c:v>
                </c:pt>
                <c:pt idx="30">
                  <c:v>82.642997702373762</c:v>
                </c:pt>
                <c:pt idx="31">
                  <c:v>82.505465621899688</c:v>
                </c:pt>
                <c:pt idx="32">
                  <c:v>82.366930326012863</c:v>
                </c:pt>
                <c:pt idx="33">
                  <c:v>82.227479551529598</c:v>
                </c:pt>
                <c:pt idx="34">
                  <c:v>82.08720712631434</c:v>
                </c:pt>
                <c:pt idx="35">
                  <c:v>81.946213067504388</c:v>
                </c:pt>
                <c:pt idx="36">
                  <c:v>81.804603658509834</c:v>
                </c:pt>
                <c:pt idx="37">
                  <c:v>81.662491502322084</c:v>
                </c:pt>
                <c:pt idx="38">
                  <c:v>81.519995548615313</c:v>
                </c:pt>
                <c:pt idx="39">
                  <c:v>81.377241092099212</c:v>
                </c:pt>
                <c:pt idx="40">
                  <c:v>81.234359739581848</c:v>
                </c:pt>
                <c:pt idx="41">
                  <c:v>81.091489343231899</c:v>
                </c:pt>
                <c:pt idx="42">
                  <c:v>80.948773897591778</c:v>
                </c:pt>
                <c:pt idx="43">
                  <c:v>80.806363397992868</c:v>
                </c:pt>
                <c:pt idx="44">
                  <c:v>80.664413658160854</c:v>
                </c:pt>
                <c:pt idx="45">
                  <c:v>80.523086084979212</c:v>
                </c:pt>
                <c:pt idx="46">
                  <c:v>80.382547408599663</c:v>
                </c:pt>
                <c:pt idx="47">
                  <c:v>80.242969366356718</c:v>
                </c:pt>
                <c:pt idx="48">
                  <c:v>80.104528339255012</c:v>
                </c:pt>
                <c:pt idx="49">
                  <c:v>79.967404940156584</c:v>
                </c:pt>
                <c:pt idx="50">
                  <c:v>79.831783553198406</c:v>
                </c:pt>
                <c:pt idx="51">
                  <c:v>79.697851824416034</c:v>
                </c:pt>
                <c:pt idx="52">
                  <c:v>79.565800104035944</c:v>
                </c:pt>
                <c:pt idx="53">
                  <c:v>79.435820841421062</c:v>
                </c:pt>
                <c:pt idx="54">
                  <c:v>79.308107934208635</c:v>
                </c:pt>
                <c:pt idx="55">
                  <c:v>79.182856033758242</c:v>
                </c:pt>
                <c:pt idx="56">
                  <c:v>79.060259809625137</c:v>
                </c:pt>
                <c:pt idx="57">
                  <c:v>78.940513176381074</c:v>
                </c:pt>
                <c:pt idx="58">
                  <c:v>78.823808486712394</c:v>
                </c:pt>
                <c:pt idx="59">
                  <c:v>78.710335695322556</c:v>
                </c:pt>
                <c:pt idx="60">
                  <c:v>78.60028149874573</c:v>
                </c:pt>
                <c:pt idx="61">
                  <c:v>78.493828456722824</c:v>
                </c:pt>
                <c:pt idx="62">
                  <c:v>78.391154101297616</c:v>
                </c:pt>
                <c:pt idx="63">
                  <c:v>78.292430040238784</c:v>
                </c:pt>
                <c:pt idx="64">
                  <c:v>78.197821061781013</c:v>
                </c:pt>
                <c:pt idx="65">
                  <c:v>78.107484247987742</c:v>
                </c:pt>
                <c:pt idx="66">
                  <c:v>78.021568104262954</c:v>
                </c:pt>
                <c:pt idx="67">
                  <c:v>77.940211712673658</c:v>
                </c:pt>
                <c:pt idx="68">
                  <c:v>77.863543916775754</c:v>
                </c:pt>
                <c:pt idx="69">
                  <c:v>77.791682545564512</c:v>
                </c:pt>
                <c:pt idx="70">
                  <c:v>77.724733683990664</c:v>
                </c:pt>
                <c:pt idx="71">
                  <c:v>77.662790997192559</c:v>
                </c:pt>
                <c:pt idx="72">
                  <c:v>77.605935115197937</c:v>
                </c:pt>
                <c:pt idx="73">
                  <c:v>77.554233084345483</c:v>
                </c:pt>
                <c:pt idx="74">
                  <c:v>77.507737891075166</c:v>
                </c:pt>
                <c:pt idx="75">
                  <c:v>77.466488063042576</c:v>
                </c:pt>
                <c:pt idx="76">
                  <c:v>77.430507351739109</c:v>
                </c:pt>
                <c:pt idx="77">
                  <c:v>77.399804499954982</c:v>
                </c:pt>
                <c:pt idx="78">
                  <c:v>77.374373096522802</c:v>
                </c:pt>
                <c:pt idx="79">
                  <c:v>77.354191519838039</c:v>
                </c:pt>
                <c:pt idx="80">
                  <c:v>77.339222970686293</c:v>
                </c:pt>
                <c:pt idx="81">
                  <c:v>77.329415593930889</c:v>
                </c:pt>
                <c:pt idx="82">
                  <c:v>77.324702687647502</c:v>
                </c:pt>
                <c:pt idx="83">
                  <c:v>77.325002997346743</c:v>
                </c:pt>
                <c:pt idx="84">
                  <c:v>77.330221092022327</c:v>
                </c:pt>
                <c:pt idx="85">
                  <c:v>77.340247817912456</c:v>
                </c:pt>
                <c:pt idx="86">
                  <c:v>77.354960825080653</c:v>
                </c:pt>
                <c:pt idx="87">
                  <c:v>77.374225161221446</c:v>
                </c:pt>
                <c:pt idx="88">
                  <c:v>77.397893926485281</c:v>
                </c:pt>
                <c:pt idx="89">
                  <c:v>77.425808982605233</c:v>
                </c:pt>
                <c:pt idx="90">
                  <c:v>77.457801709200623</c:v>
                </c:pt>
                <c:pt idx="91">
                  <c:v>77.493693799832144</c:v>
                </c:pt>
                <c:pt idx="92">
                  <c:v>77.53329809019273</c:v>
                </c:pt>
                <c:pt idx="93">
                  <c:v>77.576419410736918</c:v>
                </c:pt>
                <c:pt idx="94">
                  <c:v>77.622855456073367</c:v>
                </c:pt>
                <c:pt idx="95">
                  <c:v>77.672397663570223</c:v>
                </c:pt>
                <c:pt idx="96">
                  <c:v>77.724832093838529</c:v>
                </c:pt>
                <c:pt idx="97">
                  <c:v>77.779940306063622</c:v>
                </c:pt>
                <c:pt idx="98">
                  <c:v>77.837500221531684</c:v>
                </c:pt>
                <c:pt idx="99">
                  <c:v>77.897286969144503</c:v>
                </c:pt>
                <c:pt idx="100">
                  <c:v>77.959073707214785</c:v>
                </c:pt>
                <c:pt idx="101">
                  <c:v>78.022632416377803</c:v>
                </c:pt>
                <c:pt idx="102">
                  <c:v>78.08773465903063</c:v>
                </c:pt>
                <c:pt idx="103">
                  <c:v>78.154152301307519</c:v>
                </c:pt>
                <c:pt idx="104">
                  <c:v>78.221658194206128</c:v>
                </c:pt>
                <c:pt idx="105">
                  <c:v>78.290026811087969</c:v>
                </c:pt>
                <c:pt idx="106">
                  <c:v>78.359034839374772</c:v>
                </c:pt>
                <c:pt idx="107">
                  <c:v>78.428461724842634</c:v>
                </c:pt>
                <c:pt idx="108">
                  <c:v>78.498090167474956</c:v>
                </c:pt>
                <c:pt idx="109">
                  <c:v>78.567706568357963</c:v>
                </c:pt>
                <c:pt idx="110">
                  <c:v>78.637101427595908</c:v>
                </c:pt>
                <c:pt idx="111">
                  <c:v>78.70606969366996</c:v>
                </c:pt>
                <c:pt idx="112">
                  <c:v>78.774411065075</c:v>
                </c:pt>
                <c:pt idx="113">
                  <c:v>78.841930245428472</c:v>
                </c:pt>
                <c:pt idx="114">
                  <c:v>78.908437153564748</c:v>
                </c:pt>
                <c:pt idx="115">
                  <c:v>78.973747090398646</c:v>
                </c:pt>
                <c:pt idx="116">
                  <c:v>79.037680864568543</c:v>
                </c:pt>
                <c:pt idx="117">
                  <c:v>79.100064879053107</c:v>
                </c:pt>
                <c:pt idx="118">
                  <c:v>79.160731181097731</c:v>
                </c:pt>
                <c:pt idx="119">
                  <c:v>79.219517477888189</c:v>
                </c:pt>
                <c:pt idx="120">
                  <c:v>79.276267120477684</c:v>
                </c:pt>
                <c:pt idx="121">
                  <c:v>79.330829058505415</c:v>
                </c:pt>
                <c:pt idx="122">
                  <c:v>79.383057768249088</c:v>
                </c:pt>
                <c:pt idx="123">
                  <c:v>79.432813156530699</c:v>
                </c:pt>
                <c:pt idx="124">
                  <c:v>79.479960442948979</c:v>
                </c:pt>
                <c:pt idx="125">
                  <c:v>79.524370022845204</c:v>
                </c:pt>
                <c:pt idx="126">
                  <c:v>79.565917313326182</c:v>
                </c:pt>
                <c:pt idx="127">
                  <c:v>79.604482584571727</c:v>
                </c:pt>
                <c:pt idx="128">
                  <c:v>79.639950778545469</c:v>
                </c:pt>
                <c:pt idx="129">
                  <c:v>79.672211317112072</c:v>
                </c:pt>
                <c:pt idx="130">
                  <c:v>79.701157901441988</c:v>
                </c:pt>
                <c:pt idx="131">
                  <c:v>79.726688304458008</c:v>
                </c:pt>
                <c:pt idx="132">
                  <c:v>79.748704157951721</c:v>
                </c:pt>
                <c:pt idx="133">
                  <c:v>79.767110735868783</c:v>
                </c:pt>
                <c:pt idx="134">
                  <c:v>79.781816735136772</c:v>
                </c:pt>
                <c:pt idx="135">
                  <c:v>79.792734055284228</c:v>
                </c:pt>
                <c:pt idx="136">
                  <c:v>79.79977757798099</c:v>
                </c:pt>
                <c:pt idx="137">
                  <c:v>79.802864947513811</c:v>
                </c:pt>
                <c:pt idx="138">
                  <c:v>79.801916353100324</c:v>
                </c:pt>
                <c:pt idx="139">
                  <c:v>79.796854313842132</c:v>
                </c:pt>
                <c:pt idx="140">
                  <c:v>79.787603467017064</c:v>
                </c:pt>
                <c:pt idx="141">
                  <c:v>79.774090360320869</c:v>
                </c:pt>
                <c:pt idx="142">
                  <c:v>79.756243248582706</c:v>
                </c:pt>
                <c:pt idx="143">
                  <c:v>79.733991895400052</c:v>
                </c:pt>
                <c:pt idx="144">
                  <c:v>79.70726738006698</c:v>
                </c:pt>
                <c:pt idx="145">
                  <c:v>79.676001910104333</c:v>
                </c:pt>
                <c:pt idx="146">
                  <c:v>79.640128639640963</c:v>
                </c:pt>
                <c:pt idx="147">
                  <c:v>79.599581493841981</c:v>
                </c:pt>
                <c:pt idx="148">
                  <c:v>79.554294999533468</c:v>
                </c:pt>
                <c:pt idx="149">
                  <c:v>79.504204122130332</c:v>
                </c:pt>
                <c:pt idx="150">
                  <c:v>79.449244108939041</c:v>
                </c:pt>
                <c:pt idx="151">
                  <c:v>79.38935033887411</c:v>
                </c:pt>
                <c:pt idx="152">
                  <c:v>79.324458178602271</c:v>
                </c:pt>
                <c:pt idx="153">
                  <c:v>79.25450284510444</c:v>
                </c:pt>
                <c:pt idx="154">
                  <c:v>79.179419274628529</c:v>
                </c:pt>
                <c:pt idx="155">
                  <c:v>79.099141997991097</c:v>
                </c:pt>
                <c:pt idx="156">
                  <c:v>79.013605022175582</c:v>
                </c:pt>
                <c:pt idx="157">
                  <c:v>78.922741718166506</c:v>
                </c:pt>
                <c:pt idx="158">
                  <c:v>78.82648471495429</c:v>
                </c:pt>
                <c:pt idx="159">
                  <c:v>78.7247657996447</c:v>
                </c:pt>
                <c:pt idx="160">
                  <c:v>78.617515823604705</c:v>
                </c:pt>
                <c:pt idx="161">
                  <c:v>78.504664614582467</c:v>
                </c:pt>
                <c:pt idx="162">
                  <c:v>78.386140894740379</c:v>
                </c:pt>
                <c:pt idx="163">
                  <c:v>78.261872204550158</c:v>
                </c:pt>
                <c:pt idx="164">
                  <c:v>78.131784832503854</c:v>
                </c:pt>
                <c:pt idx="165">
                  <c:v>77.99580375060728</c:v>
                </c:pt>
                <c:pt idx="166">
                  <c:v>77.853852555630581</c:v>
                </c:pt>
                <c:pt idx="167">
                  <c:v>77.705853416105754</c:v>
                </c:pt>
                <c:pt idx="168">
                  <c:v>77.551727025071472</c:v>
                </c:pt>
                <c:pt idx="169">
                  <c:v>77.391392558581686</c:v>
                </c:pt>
                <c:pt idx="170">
                  <c:v>77.224767640008849</c:v>
                </c:pt>
                <c:pt idx="171">
                  <c:v>77.051768310187938</c:v>
                </c:pt>
                <c:pt idx="172">
                  <c:v>76.87230900346438</c:v>
                </c:pt>
                <c:pt idx="173">
                  <c:v>76.686302529725637</c:v>
                </c:pt>
                <c:pt idx="174">
                  <c:v>76.493660062512845</c:v>
                </c:pt>
                <c:pt idx="175">
                  <c:v>76.29429113332759</c:v>
                </c:pt>
                <c:pt idx="176">
                  <c:v>76.08810363226506</c:v>
                </c:pt>
                <c:pt idx="177">
                  <c:v>75.875003815123918</c:v>
                </c:pt>
                <c:pt idx="178">
                  <c:v>75.654896317160066</c:v>
                </c:pt>
                <c:pt idx="179">
                  <c:v>75.427684173669405</c:v>
                </c:pt>
                <c:pt idx="180">
                  <c:v>75.193268847602141</c:v>
                </c:pt>
                <c:pt idx="181">
                  <c:v>74.951550264427652</c:v>
                </c:pt>
                <c:pt idx="182">
                  <c:v>74.702426854485878</c:v>
                </c:pt>
                <c:pt idx="183">
                  <c:v>74.445795603076292</c:v>
                </c:pt>
                <c:pt idx="184">
                  <c:v>74.181552108550576</c:v>
                </c:pt>
                <c:pt idx="185">
                  <c:v>73.909590648689402</c:v>
                </c:pt>
                <c:pt idx="186">
                  <c:v>73.629804255655188</c:v>
                </c:pt>
                <c:pt idx="187">
                  <c:v>73.342084799824605</c:v>
                </c:pt>
                <c:pt idx="188">
                  <c:v>73.04632308281397</c:v>
                </c:pt>
                <c:pt idx="189">
                  <c:v>72.742408940017668</c:v>
                </c:pt>
                <c:pt idx="190">
                  <c:v>72.430231352985359</c:v>
                </c:pt>
                <c:pt idx="191">
                  <c:v>72.109678571966356</c:v>
                </c:pt>
                <c:pt idx="192">
                  <c:v>71.780638248949529</c:v>
                </c:pt>
                <c:pt idx="193">
                  <c:v>71.442997581523983</c:v>
                </c:pt>
                <c:pt idx="194">
                  <c:v>71.096643467878877</c:v>
                </c:pt>
                <c:pt idx="195">
                  <c:v>70.741462673249856</c:v>
                </c:pt>
                <c:pt idx="196">
                  <c:v>70.377342008106282</c:v>
                </c:pt>
                <c:pt idx="197">
                  <c:v>70.004168518351335</c:v>
                </c:pt>
                <c:pt idx="198">
                  <c:v>69.621829687785521</c:v>
                </c:pt>
                <c:pt idx="199">
                  <c:v>69.230213653051607</c:v>
                </c:pt>
                <c:pt idx="200">
                  <c:v>68.829209431244493</c:v>
                </c:pt>
                <c:pt idx="201">
                  <c:v>68.418707160327088</c:v>
                </c:pt>
                <c:pt idx="202">
                  <c:v>67.998598352444048</c:v>
                </c:pt>
                <c:pt idx="203">
                  <c:v>67.56877616016908</c:v>
                </c:pt>
                <c:pt idx="204">
                  <c:v>67.129135655658303</c:v>
                </c:pt>
                <c:pt idx="205">
                  <c:v>66.679574122610958</c:v>
                </c:pt>
                <c:pt idx="206">
                  <c:v>66.219991360858273</c:v>
                </c:pt>
                <c:pt idx="207">
                  <c:v>65.750290003315683</c:v>
                </c:pt>
                <c:pt idx="208">
                  <c:v>65.270375844934648</c:v>
                </c:pt>
                <c:pt idx="209">
                  <c:v>64.780158183188917</c:v>
                </c:pt>
                <c:pt idx="210">
                  <c:v>64.279550169514039</c:v>
                </c:pt>
                <c:pt idx="211">
                  <c:v>63.76846917100066</c:v>
                </c:pt>
                <c:pt idx="212">
                  <c:v>63.246837141510881</c:v>
                </c:pt>
                <c:pt idx="213">
                  <c:v>62.714581001251787</c:v>
                </c:pt>
                <c:pt idx="214">
                  <c:v>62.171633023696771</c:v>
                </c:pt>
                <c:pt idx="215">
                  <c:v>61.617931228596831</c:v>
                </c:pt>
                <c:pt idx="216">
                  <c:v>61.053419779669454</c:v>
                </c:pt>
                <c:pt idx="217">
                  <c:v>60.478049385396631</c:v>
                </c:pt>
                <c:pt idx="218">
                  <c:v>59.89177770120331</c:v>
                </c:pt>
                <c:pt idx="219">
                  <c:v>59.294569731129812</c:v>
                </c:pt>
                <c:pt idx="220">
                  <c:v>58.686398226952932</c:v>
                </c:pt>
                <c:pt idx="221">
                  <c:v>58.06724408255802</c:v>
                </c:pt>
                <c:pt idx="222">
                  <c:v>57.437096721216875</c:v>
                </c:pt>
                <c:pt idx="223">
                  <c:v>56.795954473290791</c:v>
                </c:pt>
                <c:pt idx="224">
                  <c:v>56.14382494174933</c:v>
                </c:pt>
                <c:pt idx="225">
                  <c:v>55.480725352790216</c:v>
                </c:pt>
                <c:pt idx="226">
                  <c:v>54.806682888749378</c:v>
                </c:pt>
                <c:pt idx="227">
                  <c:v>54.121735000424906</c:v>
                </c:pt>
                <c:pt idx="228">
                  <c:v>53.425929695891156</c:v>
                </c:pt>
                <c:pt idx="229">
                  <c:v>52.719325802864063</c:v>
                </c:pt>
                <c:pt idx="230">
                  <c:v>52.001993201694617</c:v>
                </c:pt>
                <c:pt idx="231">
                  <c:v>51.274013026115625</c:v>
                </c:pt>
                <c:pt idx="232">
                  <c:v>50.535477828955436</c:v>
                </c:pt>
                <c:pt idx="233">
                  <c:v>49.786491710156668</c:v>
                </c:pt>
                <c:pt idx="234">
                  <c:v>49.027170404607347</c:v>
                </c:pt>
                <c:pt idx="235">
                  <c:v>48.257641327499499</c:v>
                </c:pt>
                <c:pt idx="236">
                  <c:v>47.478043575185211</c:v>
                </c:pt>
                <c:pt idx="237">
                  <c:v>46.688527879794066</c:v>
                </c:pt>
                <c:pt idx="238">
                  <c:v>45.889256516215454</c:v>
                </c:pt>
                <c:pt idx="239">
                  <c:v>45.080403160425163</c:v>
                </c:pt>
                <c:pt idx="240">
                  <c:v>44.262152698552711</c:v>
                </c:pt>
                <c:pt idx="241">
                  <c:v>43.434700986533585</c:v>
                </c:pt>
                <c:pt idx="242">
                  <c:v>42.598254560670568</c:v>
                </c:pt>
                <c:pt idx="243">
                  <c:v>41.753030299927815</c:v>
                </c:pt>
                <c:pt idx="244">
                  <c:v>40.899255041304599</c:v>
                </c:pt>
                <c:pt idx="245">
                  <c:v>40.037165150161343</c:v>
                </c:pt>
                <c:pt idx="246">
                  <c:v>39.167006047906995</c:v>
                </c:pt>
                <c:pt idx="247">
                  <c:v>38.289031699981706</c:v>
                </c:pt>
                <c:pt idx="248">
                  <c:v>37.403504067582048</c:v>
                </c:pt>
                <c:pt idx="249">
                  <c:v>36.510692527067476</c:v>
                </c:pt>
                <c:pt idx="250">
                  <c:v>35.610873261441924</c:v>
                </c:pt>
                <c:pt idx="251">
                  <c:v>34.70432862873156</c:v>
                </c:pt>
                <c:pt idx="252">
                  <c:v>33.791346512428845</c:v>
                </c:pt>
                <c:pt idx="253">
                  <c:v>32.872219659519374</c:v>
                </c:pt>
                <c:pt idx="254">
                  <c:v>31.947245011828812</c:v>
                </c:pt>
                <c:pt idx="255">
                  <c:v>31.016723036627269</c:v>
                </c:pt>
                <c:pt idx="256">
                  <c:v>30.080957062535646</c:v>
                </c:pt>
                <c:pt idx="257">
                  <c:v>29.140252626808689</c:v>
                </c:pt>
                <c:pt idx="258">
                  <c:v>28.194916840032533</c:v>
                </c:pt>
                <c:pt idx="259">
                  <c:v>27.245257774141749</c:v>
                </c:pt>
                <c:pt idx="260">
                  <c:v>26.291583879469755</c:v>
                </c:pt>
                <c:pt idx="261">
                  <c:v>25.334203436259685</c:v>
                </c:pt>
                <c:pt idx="262">
                  <c:v>24.373424045719958</c:v>
                </c:pt>
                <c:pt idx="263">
                  <c:v>23.409552165286811</c:v>
                </c:pt>
                <c:pt idx="264">
                  <c:v>22.442892692277525</c:v>
                </c:pt>
                <c:pt idx="265">
                  <c:v>21.47374859958407</c:v>
                </c:pt>
                <c:pt idx="266">
                  <c:v>20.502420626471206</c:v>
                </c:pt>
                <c:pt idx="267">
                  <c:v>19.529207026925889</c:v>
                </c:pt>
                <c:pt idx="268">
                  <c:v>18.554403377347342</c:v>
                </c:pt>
                <c:pt idx="269">
                  <c:v>17.578302444696675</c:v>
                </c:pt>
                <c:pt idx="270">
                  <c:v>16.601194115536174</c:v>
                </c:pt>
                <c:pt idx="271">
                  <c:v>15.623365385698037</c:v>
                </c:pt>
                <c:pt idx="272">
                  <c:v>14.645100409638985</c:v>
                </c:pt>
                <c:pt idx="273">
                  <c:v>13.666680607861053</c:v>
                </c:pt>
                <c:pt idx="274">
                  <c:v>12.688384830135107</c:v>
                </c:pt>
                <c:pt idx="275">
                  <c:v>11.710489571634355</c:v>
                </c:pt>
                <c:pt idx="276">
                  <c:v>10.733269238505613</c:v>
                </c:pt>
                <c:pt idx="277">
                  <c:v>9.7569964588589642</c:v>
                </c:pt>
                <c:pt idx="278">
                  <c:v>8.781942434658049</c:v>
                </c:pt>
                <c:pt idx="279">
                  <c:v>7.8083773295533376</c:v>
                </c:pt>
                <c:pt idx="280">
                  <c:v>6.8365706873026397</c:v>
                </c:pt>
                <c:pt idx="281">
                  <c:v>5.8667918751036439</c:v>
                </c:pt>
                <c:pt idx="282">
                  <c:v>4.89931054588709</c:v>
                </c:pt>
                <c:pt idx="283">
                  <c:v>3.9343971134209141</c:v>
                </c:pt>
                <c:pt idx="284">
                  <c:v>2.9723232339355263</c:v>
                </c:pt>
                <c:pt idx="285">
                  <c:v>2.0133622879129689</c:v>
                </c:pt>
                <c:pt idx="286">
                  <c:v>1.0577898556772425</c:v>
                </c:pt>
                <c:pt idx="287">
                  <c:v>0.10588418048905623</c:v>
                </c:pt>
                <c:pt idx="288">
                  <c:v>-0.84207338701787648</c:v>
                </c:pt>
                <c:pt idx="289">
                  <c:v>-1.7857979690286072</c:v>
                </c:pt>
                <c:pt idx="290">
                  <c:v>-2.7250007710685793</c:v>
                </c:pt>
                <c:pt idx="291">
                  <c:v>-3.6593887282365358</c:v>
                </c:pt>
                <c:pt idx="292">
                  <c:v>-4.5886641921472346</c:v>
                </c:pt>
                <c:pt idx="293">
                  <c:v>-5.5125246631312734</c:v>
                </c:pt>
                <c:pt idx="294">
                  <c:v>-6.4306625717812835</c:v>
                </c:pt>
                <c:pt idx="295">
                  <c:v>-7.3427651133309553</c:v>
                </c:pt>
                <c:pt idx="296">
                  <c:v>-8.2485141378617186</c:v>
                </c:pt>
                <c:pt idx="297">
                  <c:v>-9.1475860986292332</c:v>
                </c:pt>
                <c:pt idx="298">
                  <c:v>-10.039652060217946</c:v>
                </c:pt>
                <c:pt idx="299">
                  <c:v>-10.924377767538232</c:v>
                </c:pt>
                <c:pt idx="300">
                  <c:v>-11.801423776009443</c:v>
                </c:pt>
                <c:pt idx="301">
                  <c:v>-12.670445642587993</c:v>
                </c:pt>
                <c:pt idx="302">
                  <c:v>-13.531094176618012</c:v>
                </c:pt>
                <c:pt idx="303">
                  <c:v>-14.383015748815581</c:v>
                </c:pt>
                <c:pt idx="304">
                  <c:v>-15.225852656053178</c:v>
                </c:pt>
                <c:pt idx="305">
                  <c:v>-16.059243538993059</c:v>
                </c:pt>
                <c:pt idx="306">
                  <c:v>-16.882823849046758</c:v>
                </c:pt>
                <c:pt idx="307">
                  <c:v>-17.696226360609131</c:v>
                </c:pt>
                <c:pt idx="308">
                  <c:v>-18.499081724041076</c:v>
                </c:pt>
                <c:pt idx="309">
                  <c:v>-19.29101905447078</c:v>
                </c:pt>
                <c:pt idx="310">
                  <c:v>-20.071666551136559</c:v>
                </c:pt>
                <c:pt idx="311">
                  <c:v>-20.840652141729265</c:v>
                </c:pt>
                <c:pt idx="312">
                  <c:v>-21.597604145998957</c:v>
                </c:pt>
                <c:pt idx="313">
                  <c:v>-22.34215195277514</c:v>
                </c:pt>
                <c:pt idx="314">
                  <c:v>-23.073926704520147</c:v>
                </c:pt>
                <c:pt idx="315">
                  <c:v>-23.792561983574132</c:v>
                </c:pt>
                <c:pt idx="316">
                  <c:v>-24.497694494376049</c:v>
                </c:pt>
                <c:pt idx="317">
                  <c:v>-25.18896473613583</c:v>
                </c:pt>
                <c:pt idx="318">
                  <c:v>-25.866017660697537</c:v>
                </c:pt>
                <c:pt idx="319">
                  <c:v>-26.528503310661335</c:v>
                </c:pt>
                <c:pt idx="320">
                  <c:v>-27.176077433209599</c:v>
                </c:pt>
                <c:pt idx="321">
                  <c:v>-27.808402065518266</c:v>
                </c:pt>
                <c:pt idx="322">
                  <c:v>-28.425146088102764</c:v>
                </c:pt>
                <c:pt idx="323">
                  <c:v>-29.025985742952884</c:v>
                </c:pt>
                <c:pt idx="324">
                  <c:v>-29.610605113835732</c:v>
                </c:pt>
                <c:pt idx="325">
                  <c:v>-30.178696566687876</c:v>
                </c:pt>
                <c:pt idx="326">
                  <c:v>-30.72996114856295</c:v>
                </c:pt>
                <c:pt idx="327">
                  <c:v>-31.264108944144198</c:v>
                </c:pt>
                <c:pt idx="328">
                  <c:v>-31.780859389365077</c:v>
                </c:pt>
                <c:pt idx="329">
                  <c:v>-32.279941542192574</c:v>
                </c:pt>
                <c:pt idx="330">
                  <c:v>-32.761094311123543</c:v>
                </c:pt>
                <c:pt idx="331">
                  <c:v>-33.224066642398924</c:v>
                </c:pt>
                <c:pt idx="332">
                  <c:v>-33.668617667371052</c:v>
                </c:pt>
                <c:pt idx="333">
                  <c:v>-34.094516811842539</c:v>
                </c:pt>
                <c:pt idx="334">
                  <c:v>-34.501543869543781</c:v>
                </c:pt>
                <c:pt idx="335">
                  <c:v>-34.889489042216383</c:v>
                </c:pt>
                <c:pt idx="336">
                  <c:v>-35.258152949024691</c:v>
                </c:pt>
                <c:pt idx="337">
                  <c:v>-35.607346608237151</c:v>
                </c:pt>
                <c:pt idx="338">
                  <c:v>-35.936891394273289</c:v>
                </c:pt>
                <c:pt idx="339">
                  <c:v>-36.246618973346642</c:v>
                </c:pt>
                <c:pt idx="340">
                  <c:v>-36.536371221006618</c:v>
                </c:pt>
                <c:pt idx="341">
                  <c:v>-36.806000124924765</c:v>
                </c:pt>
                <c:pt idx="342">
                  <c:v>-37.055367676268958</c:v>
                </c:pt>
                <c:pt idx="343">
                  <c:v>-37.284345752976577</c:v>
                </c:pt>
                <c:pt idx="344">
                  <c:v>-37.492815998166407</c:v>
                </c:pt>
                <c:pt idx="345">
                  <c:v>-37.680669696831842</c:v>
                </c:pt>
                <c:pt idx="346">
                  <c:v>-37.847807653830699</c:v>
                </c:pt>
                <c:pt idx="347">
                  <c:v>-37.994140076036132</c:v>
                </c:pt>
                <c:pt idx="348">
                  <c:v>-38.119586461339281</c:v>
                </c:pt>
                <c:pt idx="349">
                  <c:v>-38.224075497003327</c:v>
                </c:pt>
                <c:pt idx="350">
                  <c:v>-38.30754496965821</c:v>
                </c:pt>
                <c:pt idx="351">
                  <c:v>-38.369941689003468</c:v>
                </c:pt>
                <c:pt idx="352">
                  <c:v>-38.411221427049753</c:v>
                </c:pt>
                <c:pt idx="353">
                  <c:v>-38.431348874485764</c:v>
                </c:pt>
                <c:pt idx="354">
                  <c:v>-38.430297615502383</c:v>
                </c:pt>
                <c:pt idx="355">
                  <c:v>-38.408050122147245</c:v>
                </c:pt>
                <c:pt idx="356">
                  <c:v>-38.364597769015063</c:v>
                </c:pt>
                <c:pt idx="357">
                  <c:v>-38.299940868815582</c:v>
                </c:pt>
                <c:pt idx="358">
                  <c:v>-38.214088729084381</c:v>
                </c:pt>
                <c:pt idx="359">
                  <c:v>-38.107059730036212</c:v>
                </c:pt>
                <c:pt idx="360">
                  <c:v>-37.978881423285969</c:v>
                </c:pt>
                <c:pt idx="361">
                  <c:v>-37.829590650895057</c:v>
                </c:pt>
                <c:pt idx="362">
                  <c:v>-37.65923368393689</c:v>
                </c:pt>
                <c:pt idx="363">
                  <c:v>-37.46786637951061</c:v>
                </c:pt>
                <c:pt idx="364">
                  <c:v>-37.255554354882122</c:v>
                </c:pt>
                <c:pt idx="365">
                  <c:v>-37.022373177181407</c:v>
                </c:pt>
                <c:pt idx="366">
                  <c:v>-36.768408566849644</c:v>
                </c:pt>
                <c:pt idx="367">
                  <c:v>-36.493756612803679</c:v>
                </c:pt>
                <c:pt idx="368">
                  <c:v>-36.198523997073835</c:v>
                </c:pt>
                <c:pt idx="369">
                  <c:v>-35.882828226475965</c:v>
                </c:pt>
                <c:pt idx="370">
                  <c:v>-35.54679786869923</c:v>
                </c:pt>
                <c:pt idx="371">
                  <c:v>-35.190572790037947</c:v>
                </c:pt>
                <c:pt idx="372">
                  <c:v>-34.81430439185894</c:v>
                </c:pt>
                <c:pt idx="373">
                  <c:v>-34.418155842791691</c:v>
                </c:pt>
                <c:pt idx="374">
                  <c:v>-34.002302303549442</c:v>
                </c:pt>
                <c:pt idx="375">
                  <c:v>-33.566931141241866</c:v>
                </c:pt>
                <c:pt idx="376">
                  <c:v>-33.112242130027823</c:v>
                </c:pt>
                <c:pt idx="377">
                  <c:v>-32.638447634977865</c:v>
                </c:pt>
                <c:pt idx="378">
                  <c:v>-32.145772776078019</c:v>
                </c:pt>
                <c:pt idx="379">
                  <c:v>-31.634455569406981</c:v>
                </c:pt>
                <c:pt idx="380">
                  <c:v>-31.104747042652377</c:v>
                </c:pt>
                <c:pt idx="381">
                  <c:v>-30.556911322325163</c:v>
                </c:pt>
                <c:pt idx="382">
                  <c:v>-29.99122569023973</c:v>
                </c:pt>
                <c:pt idx="383">
                  <c:v>-29.407980607097159</c:v>
                </c:pt>
                <c:pt idx="384">
                  <c:v>-28.807479701303748</c:v>
                </c:pt>
                <c:pt idx="385">
                  <c:v>-28.190039721495992</c:v>
                </c:pt>
                <c:pt idx="386">
                  <c:v>-27.555990451605822</c:v>
                </c:pt>
                <c:pt idx="387">
                  <c:v>-26.905674587697746</c:v>
                </c:pt>
                <c:pt idx="388">
                  <c:v>-26.239447576227093</c:v>
                </c:pt>
                <c:pt idx="389">
                  <c:v>-25.557677413801059</c:v>
                </c:pt>
                <c:pt idx="390">
                  <c:v>-24.860744408971584</c:v>
                </c:pt>
                <c:pt idx="391">
                  <c:v>-24.149040907035896</c:v>
                </c:pt>
                <c:pt idx="392">
                  <c:v>-23.422970979260668</c:v>
                </c:pt>
                <c:pt idx="393">
                  <c:v>-22.682950078379974</c:v>
                </c:pt>
                <c:pt idx="394">
                  <c:v>-21.929404662621948</c:v>
                </c:pt>
                <c:pt idx="395">
                  <c:v>-21.162771790897352</c:v>
                </c:pt>
                <c:pt idx="396">
                  <c:v>-20.383498692125841</c:v>
                </c:pt>
                <c:pt idx="397">
                  <c:v>-19.592042311968129</c:v>
                </c:pt>
                <c:pt idx="398">
                  <c:v>-18.788868840475345</c:v>
                </c:pt>
                <c:pt idx="399">
                  <c:v>-17.974453224349816</c:v>
                </c:pt>
                <c:pt idx="400">
                  <c:v>-17.149278667631052</c:v>
                </c:pt>
              </c:numCache>
            </c:numRef>
          </c:yVal>
          <c:smooth val="1"/>
          <c:extLst>
            <c:ext xmlns:c16="http://schemas.microsoft.com/office/drawing/2014/chart" uri="{C3380CC4-5D6E-409C-BE32-E72D297353CC}">
              <c16:uniqueId val="{00000001-21AD-2C41-8765-6ACE5DEA128D}"/>
            </c:ext>
          </c:extLst>
        </c:ser>
        <c:dLbls>
          <c:showLegendKey val="0"/>
          <c:showVal val="0"/>
          <c:showCatName val="0"/>
          <c:showSerName val="0"/>
          <c:showPercent val="0"/>
          <c:showBubbleSize val="0"/>
        </c:dLbls>
        <c:axId val="218865664"/>
        <c:axId val="218867200"/>
      </c:scatterChart>
      <c:valAx>
        <c:axId val="218861568"/>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 (Hz)</a:t>
                </a:r>
              </a:p>
            </c:rich>
          </c:tx>
          <c:overlay val="0"/>
        </c:title>
        <c:numFmt formatCode="#,##0" sourceLinked="0"/>
        <c:majorTickMark val="out"/>
        <c:minorTickMark val="out"/>
        <c:tickLblPos val="low"/>
        <c:txPr>
          <a:bodyPr rot="-60000000" spcFirstLastPara="0" vertOverflow="ellipsis" vert="horz" wrap="square" anchor="ctr" anchorCtr="0"/>
          <a:lstStyle/>
          <a:p>
            <a:pPr>
              <a:defRPr lang="zh-CN" sz="1400" b="0" i="0" u="none" strike="noStrike" kern="1200" baseline="0">
                <a:solidFill>
                  <a:schemeClr val="tx1"/>
                </a:solidFill>
                <a:latin typeface="+mn-lt"/>
                <a:ea typeface="+mn-ea"/>
                <a:cs typeface="+mn-cs"/>
              </a:defRPr>
            </a:pPr>
            <a:endParaRPr lang="en-CH"/>
          </a:p>
        </c:txPr>
        <c:crossAx val="218863488"/>
        <c:crossesAt val="-30"/>
        <c:crossBetween val="midCat"/>
      </c:valAx>
      <c:valAx>
        <c:axId val="218863488"/>
        <c:scaling>
          <c:orientation val="minMax"/>
          <c:max val="60"/>
          <c:min val="-6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1.6220068368872916E-2"/>
              <c:y val="0.38309661531757921"/>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1568"/>
        <c:crossesAt val="100"/>
        <c:crossBetween val="midCat"/>
        <c:majorUnit val="20"/>
      </c:valAx>
      <c:valAx>
        <c:axId val="218865664"/>
        <c:scaling>
          <c:logBase val="10"/>
          <c:orientation val="minMax"/>
        </c:scaling>
        <c:delete val="1"/>
        <c:axPos val="b"/>
        <c:numFmt formatCode="0" sourceLinked="1"/>
        <c:majorTickMark val="out"/>
        <c:minorTickMark val="none"/>
        <c:tickLblPos val="nextTo"/>
        <c:crossAx val="218867200"/>
        <c:crosses val="autoZero"/>
        <c:crossBetween val="midCat"/>
      </c:valAx>
      <c:valAx>
        <c:axId val="218867200"/>
        <c:scaling>
          <c:orientation val="minMax"/>
          <c:max val="18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 </a:t>
                </a:r>
                <a:r>
                  <a:rPr lang="en-US" sz="1600">
                    <a:latin typeface="Arial"/>
                    <a:cs typeface="Arial"/>
                  </a:rPr>
                  <a:t>⁰ </a:t>
                </a:r>
                <a:r>
                  <a:rPr lang="en-US" sz="1600"/>
                  <a:t>)</a:t>
                </a:r>
              </a:p>
            </c:rich>
          </c:tx>
          <c:layout>
            <c:manualLayout>
              <c:xMode val="edge"/>
              <c:yMode val="edge"/>
              <c:x val="0.92622002147603522"/>
              <c:y val="0.37124837948777956"/>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600" b="0" i="0" u="none" strike="noStrike" kern="1200" baseline="0">
                <a:solidFill>
                  <a:schemeClr val="tx1"/>
                </a:solidFill>
                <a:latin typeface="+mn-lt"/>
                <a:ea typeface="+mn-ea"/>
                <a:cs typeface="+mn-cs"/>
              </a:defRPr>
            </a:pPr>
            <a:endParaRPr lang="en-CH"/>
          </a:p>
        </c:txPr>
        <c:crossAx val="218865664"/>
        <c:crosses val="max"/>
        <c:crossBetween val="midCat"/>
        <c:majorUnit val="30"/>
      </c:valAx>
    </c:plotArea>
    <c:legend>
      <c:legendPos val="r"/>
      <c:layout>
        <c:manualLayout>
          <c:xMode val="edge"/>
          <c:yMode val="edge"/>
          <c:x val="0.1371999361253568"/>
          <c:y val="0.64321594306882668"/>
          <c:w val="9.1202566354423392E-2"/>
          <c:h val="0.12304710956048322"/>
        </c:manualLayout>
      </c:layout>
      <c:overlay val="0"/>
      <c:spPr>
        <a:solidFill>
          <a:schemeClr val="bg1"/>
        </a:solidFill>
      </c:spPr>
      <c:txPr>
        <a:bodyPr rot="0" spcFirstLastPara="0" vertOverflow="ellipsis" vert="horz" wrap="square" anchor="ctr" anchorCtr="1"/>
        <a:lstStyle/>
        <a:p>
          <a:pPr>
            <a:defRPr lang="zh-CN" sz="14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Power</a:t>
            </a:r>
            <a:r>
              <a:rPr lang="en-US" baseline="0"/>
              <a:t> Stage</a:t>
            </a:r>
            <a:r>
              <a:rPr lang="en-US"/>
              <a:t>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Sheet2!$AE$4:$AE$822</c:f>
              <c:numCache>
                <c:formatCode>0.0000</c:formatCode>
                <c:ptCount val="819"/>
                <c:pt idx="0">
                  <c:v>4.6779870516237407</c:v>
                </c:pt>
                <c:pt idx="1">
                  <c:v>4.6695601780027181</c:v>
                </c:pt>
                <c:pt idx="2">
                  <c:v>4.6607536553014128</c:v>
                </c:pt>
                <c:pt idx="3">
                  <c:v>4.6515512015977727</c:v>
                </c:pt>
                <c:pt idx="4">
                  <c:v>4.6419359120339978</c:v>
                </c:pt>
                <c:pt idx="5">
                  <c:v>4.6318902418733652</c:v>
                </c:pt>
                <c:pt idx="6">
                  <c:v>4.6213959897516288</c:v>
                </c:pt>
                <c:pt idx="7">
                  <c:v>4.6104342812014458</c:v>
                </c:pt>
                <c:pt idx="8">
                  <c:v>4.5989855525352947</c:v>
                </c:pt>
                <c:pt idx="9">
                  <c:v>4.58702953517989</c:v>
                </c:pt>
                <c:pt idx="10">
                  <c:v>4.5745452405625882</c:v>
                </c:pt>
                <c:pt idx="11">
                  <c:v>4.5615109456584744</c:v>
                </c:pt>
                <c:pt idx="12">
                  <c:v>4.5479041793147346</c:v>
                </c:pt>
                <c:pt idx="13">
                  <c:v>4.5337017094773069</c:v>
                </c:pt>
                <c:pt idx="14">
                  <c:v>4.5188795314532779</c:v>
                </c:pt>
                <c:pt idx="15">
                  <c:v>4.5034128573508232</c:v>
                </c:pt>
                <c:pt idx="16">
                  <c:v>4.4872761068469487</c:v>
                </c:pt>
                <c:pt idx="17">
                  <c:v>4.4704428994416334</c:v>
                </c:pt>
                <c:pt idx="18">
                  <c:v>4.4528860483649142</c:v>
                </c:pt>
                <c:pt idx="19">
                  <c:v>4.434577556311341</c:v>
                </c:pt>
                <c:pt idx="20">
                  <c:v>4.415488613183296</c:v>
                </c:pt>
                <c:pt idx="21">
                  <c:v>4.3955895960315692</c:v>
                </c:pt>
                <c:pt idx="22">
                  <c:v>4.3748500713872733</c:v>
                </c:pt>
                <c:pt idx="23">
                  <c:v>4.3532388001843678</c:v>
                </c:pt>
                <c:pt idx="24">
                  <c:v>4.3307237454758889</c:v>
                </c:pt>
                <c:pt idx="25">
                  <c:v>4.307272083149571</c:v>
                </c:pt>
                <c:pt idx="26">
                  <c:v>4.2828502158499022</c:v>
                </c:pt>
                <c:pt idx="27">
                  <c:v>4.2574237903128713</c:v>
                </c:pt>
                <c:pt idx="28">
                  <c:v>4.230957718317514</c:v>
                </c:pt>
                <c:pt idx="29">
                  <c:v>4.2034162014537255</c:v>
                </c:pt>
                <c:pt idx="30">
                  <c:v>4.1747627598990062</c:v>
                </c:pt>
                <c:pt idx="31">
                  <c:v>4.1449602653874651</c:v>
                </c:pt>
                <c:pt idx="32">
                  <c:v>4.1139709785423948</c:v>
                </c:pt>
                <c:pt idx="33">
                  <c:v>4.0817565907286424</c:v>
                </c:pt>
                <c:pt idx="34">
                  <c:v>4.0482782705629985</c:v>
                </c:pt>
                <c:pt idx="35">
                  <c:v>4.0134967151995635</c:v>
                </c:pt>
                <c:pt idx="36">
                  <c:v>3.9773722064823573</c:v>
                </c:pt>
                <c:pt idx="37">
                  <c:v>3.9398646720294521</c:v>
                </c:pt>
                <c:pt idx="38">
                  <c:v>3.9009337512814981</c:v>
                </c:pt>
                <c:pt idx="39">
                  <c:v>3.8605388665125306</c:v>
                </c:pt>
                <c:pt idx="40">
                  <c:v>3.8186392987629043</c:v>
                </c:pt>
                <c:pt idx="41">
                  <c:v>3.7751942686127333</c:v>
                </c:pt>
                <c:pt idx="42">
                  <c:v>3.7301630216700277</c:v>
                </c:pt>
                <c:pt idx="43">
                  <c:v>3.6835049186006259</c:v>
                </c:pt>
                <c:pt idx="44">
                  <c:v>3.6351795294779872</c:v>
                </c:pt>
                <c:pt idx="45">
                  <c:v>3.5851467321796702</c:v>
                </c:pt>
                <c:pt idx="46">
                  <c:v>3.5333668145051806</c:v>
                </c:pt>
                <c:pt idx="47">
                  <c:v>3.4798005796367231</c:v>
                </c:pt>
                <c:pt idx="48">
                  <c:v>3.4244094545115962</c:v>
                </c:pt>
                <c:pt idx="49">
                  <c:v>3.3671556006226222</c:v>
                </c:pt>
                <c:pt idx="50">
                  <c:v>3.3080020267125914</c:v>
                </c:pt>
                <c:pt idx="51">
                  <c:v>3.246912702780433</c:v>
                </c:pt>
                <c:pt idx="52">
                  <c:v>3.1838526747721874</c:v>
                </c:pt>
                <c:pt idx="53">
                  <c:v>3.1187881792892607</c:v>
                </c:pt>
                <c:pt idx="54">
                  <c:v>3.0516867576111379</c:v>
                </c:pt>
                <c:pt idx="55">
                  <c:v>2.9825173683004498</c:v>
                </c:pt>
                <c:pt idx="56">
                  <c:v>2.9112504976358196</c:v>
                </c:pt>
                <c:pt idx="57">
                  <c:v>2.8378582671031385</c:v>
                </c:pt>
                <c:pt idx="58">
                  <c:v>2.7623145371693951</c:v>
                </c:pt>
                <c:pt idx="59">
                  <c:v>2.6845950065655022</c:v>
                </c:pt>
                <c:pt idx="60">
                  <c:v>2.6046773063161708</c:v>
                </c:pt>
                <c:pt idx="61">
                  <c:v>2.5225410877759558</c:v>
                </c:pt>
                <c:pt idx="62">
                  <c:v>2.4381681039612824</c:v>
                </c:pt>
                <c:pt idx="63">
                  <c:v>2.3515422835085</c:v>
                </c:pt>
                <c:pt idx="64">
                  <c:v>2.2626497966374024</c:v>
                </c:pt>
                <c:pt idx="65">
                  <c:v>2.1714791125579476</c:v>
                </c:pt>
                <c:pt idx="66">
                  <c:v>2.0780210478241097</c:v>
                </c:pt>
                <c:pt idx="67">
                  <c:v>1.9822688052125688</c:v>
                </c:pt>
                <c:pt idx="68">
                  <c:v>1.8842180027837412</c:v>
                </c:pt>
                <c:pt idx="69">
                  <c:v>1.7838666928678424</c:v>
                </c:pt>
                <c:pt idx="70">
                  <c:v>1.6812153708076372</c:v>
                </c:pt>
                <c:pt idx="71">
                  <c:v>1.5762669733812444</c:v>
                </c:pt>
                <c:pt idx="72">
                  <c:v>1.4690268669209947</c:v>
                </c:pt>
                <c:pt idx="73">
                  <c:v>1.3595028252371228</c:v>
                </c:pt>
                <c:pt idx="74">
                  <c:v>1.2477049975457339</c:v>
                </c:pt>
                <c:pt idx="75">
                  <c:v>1.1336458666885618</c:v>
                </c:pt>
                <c:pt idx="76">
                  <c:v>1.0173401980153256</c:v>
                </c:pt>
                <c:pt idx="77">
                  <c:v>0.89880497937753023</c:v>
                </c:pt>
                <c:pt idx="78">
                  <c:v>0.77805935275382099</c:v>
                </c:pt>
                <c:pt idx="79">
                  <c:v>0.65512453809054638</c:v>
                </c:pt>
                <c:pt idx="80">
                  <c:v>0.53002374999670276</c:v>
                </c:pt>
                <c:pt idx="81">
                  <c:v>0.40278210797862624</c:v>
                </c:pt>
                <c:pt idx="82">
                  <c:v>0.27342654093688107</c:v>
                </c:pt>
                <c:pt idx="83">
                  <c:v>0.14198568667528255</c:v>
                </c:pt>
                <c:pt idx="84">
                  <c:v>8.4897871898405256E-3</c:v>
                </c:pt>
                <c:pt idx="85">
                  <c:v>-0.1270294194862179</c:v>
                </c:pt>
                <c:pt idx="86">
                  <c:v>-0.26453881010577135</c:v>
                </c:pt>
                <c:pt idx="87">
                  <c:v>-0.40400398893339279</c:v>
                </c:pt>
                <c:pt idx="88">
                  <c:v>-0.54538940162445826</c:v>
                </c:pt>
                <c:pt idx="89">
                  <c:v>-0.68865844953393796</c:v>
                </c:pt>
                <c:pt idx="90">
                  <c:v>-0.83377360376229359</c:v>
                </c:pt>
                <c:pt idx="91">
                  <c:v>-0.98069651828341142</c:v>
                </c:pt>
                <c:pt idx="92">
                  <c:v>-1.1293881415409561</c:v>
                </c:pt>
                <c:pt idx="93">
                  <c:v>-1.2798088259461244</c:v>
                </c:pt>
                <c:pt idx="94">
                  <c:v>-1.4319184347582692</c:v>
                </c:pt>
                <c:pt idx="95">
                  <c:v>-1.5856764458813823</c:v>
                </c:pt>
                <c:pt idx="96">
                  <c:v>-1.7410420521617143</c:v>
                </c:pt>
                <c:pt idx="97">
                  <c:v>-1.897974257824973</c:v>
                </c:pt>
                <c:pt idx="98">
                  <c:v>-2.0564319707441294</c:v>
                </c:pt>
                <c:pt idx="99">
                  <c:v>-2.21637409028104</c:v>
                </c:pt>
                <c:pt idx="100">
                  <c:v>-2.3777595904952151</c:v>
                </c:pt>
                <c:pt idx="101">
                  <c:v>-2.5405475985617993</c:v>
                </c:pt>
                <c:pt idx="102">
                  <c:v>-2.7046974682865832</c:v>
                </c:pt>
                <c:pt idx="103">
                  <c:v>-2.8701688486494494</c:v>
                </c:pt>
                <c:pt idx="104">
                  <c:v>-3.0369217473475749</c:v>
                </c:pt>
                <c:pt idx="105">
                  <c:v>-3.2049165893468929</c:v>
                </c:pt>
                <c:pt idx="106">
                  <c:v>-3.3741142704841138</c:v>
                </c:pt>
                <c:pt idx="107">
                  <c:v>-3.5444762061912716</c:v>
                </c:pt>
                <c:pt idx="108">
                  <c:v>-3.7159643754424265</c:v>
                </c:pt>
                <c:pt idx="109">
                  <c:v>-3.888541360044576</c:v>
                </c:pt>
                <c:pt idx="110">
                  <c:v>-4.0621703794158623</c:v>
                </c:pt>
                <c:pt idx="111">
                  <c:v>-4.2368153210103188</c:v>
                </c:pt>
                <c:pt idx="112">
                  <c:v>-4.412440766562792</c:v>
                </c:pt>
                <c:pt idx="113">
                  <c:v>-4.5890120143384667</c:v>
                </c:pt>
                <c:pt idx="114">
                  <c:v>-4.7664950975799369</c:v>
                </c:pt>
                <c:pt idx="115">
                  <c:v>-4.9448567993504442</c:v>
                </c:pt>
                <c:pt idx="116">
                  <c:v>-5.1240646639760126</c:v>
                </c:pt>
                <c:pt idx="117">
                  <c:v>-5.3040870052902092</c:v>
                </c:pt>
                <c:pt idx="118">
                  <c:v>-5.4848929118857654</c:v>
                </c:pt>
                <c:pt idx="119">
                  <c:v>-5.6664522495749097</c:v>
                </c:pt>
                <c:pt idx="120">
                  <c:v>-5.8487356612574217</c:v>
                </c:pt>
                <c:pt idx="121">
                  <c:v>-6.031714564390767</c:v>
                </c:pt>
                <c:pt idx="122">
                  <c:v>-6.2153611462515226</c:v>
                </c:pt>
                <c:pt idx="123">
                  <c:v>-6.3996483571703706</c:v>
                </c:pt>
                <c:pt idx="124">
                  <c:v>-6.5845499019168496</c:v>
                </c:pt>
                <c:pt idx="125">
                  <c:v>-6.7700402294014257</c:v>
                </c:pt>
                <c:pt idx="126">
                  <c:v>-6.9560945208553768</c:v>
                </c:pt>
                <c:pt idx="127">
                  <c:v>-7.1426886766400459</c:v>
                </c:pt>
                <c:pt idx="128">
                  <c:v>-7.3297993018287952</c:v>
                </c:pt>
                <c:pt idx="129">
                  <c:v>-7.5174036906965069</c:v>
                </c:pt>
                <c:pt idx="130">
                  <c:v>-7.7054798102425561</c:v>
                </c:pt>
                <c:pt idx="131">
                  <c:v>-7.8940062828649395</c:v>
                </c:pt>
                <c:pt idx="132">
                  <c:v>-8.0829623682947034</c:v>
                </c:pt>
                <c:pt idx="133">
                  <c:v>-8.2723279448915488</c:v>
                </c:pt>
                <c:pt idx="134">
                  <c:v>-8.4620834903934252</c:v>
                </c:pt>
                <c:pt idx="135">
                  <c:v>-8.6522100622054428</c:v>
                </c:pt>
                <c:pt idx="136">
                  <c:v>-8.8426892773053218</c:v>
                </c:pt>
                <c:pt idx="137">
                  <c:v>-9.0335032918362792</c:v>
                </c:pt>
                <c:pt idx="138">
                  <c:v>-9.2246347804504829</c:v>
                </c:pt>
                <c:pt idx="139">
                  <c:v>-9.416066915460366</c:v>
                </c:pt>
                <c:pt idx="140">
                  <c:v>-9.6077833458484765</c:v>
                </c:pt>
                <c:pt idx="141">
                  <c:v>-9.7997681761810078</c:v>
                </c:pt>
                <c:pt idx="142">
                  <c:v>-9.9920059454641148</c:v>
                </c:pt>
                <c:pt idx="143">
                  <c:v>-10.184481605977837</c:v>
                </c:pt>
                <c:pt idx="144">
                  <c:v>-10.377180502116399</c:v>
                </c:pt>
                <c:pt idx="145">
                  <c:v>-10.570088349260438</c:v>
                </c:pt>
                <c:pt idx="146">
                  <c:v>-10.763191212701376</c:v>
                </c:pt>
                <c:pt idx="147">
                  <c:v>-10.956475486635012</c:v>
                </c:pt>
                <c:pt idx="148">
                  <c:v>-11.149927873237415</c:v>
                </c:pt>
                <c:pt idx="149">
                  <c:v>-11.343535361833124</c:v>
                </c:pt>
                <c:pt idx="150">
                  <c:v>-11.537285208162244</c:v>
                </c:pt>
                <c:pt idx="151">
                  <c:v>-11.731164913750877</c:v>
                </c:pt>
                <c:pt idx="152">
                  <c:v>-11.925162205386044</c:v>
                </c:pt>
                <c:pt idx="153">
                  <c:v>-12.119265014694458</c:v>
                </c:pt>
                <c:pt idx="154">
                  <c:v>-12.313461457822466</c:v>
                </c:pt>
                <c:pt idx="155">
                  <c:v>-12.507739815212185</c:v>
                </c:pt>
                <c:pt idx="156">
                  <c:v>-12.70208851146775</c:v>
                </c:pt>
                <c:pt idx="157">
                  <c:v>-12.896496095303807</c:v>
                </c:pt>
                <c:pt idx="158">
                  <c:v>-13.090951219567243</c:v>
                </c:pt>
                <c:pt idx="159">
                  <c:v>-13.28544262132211</c:v>
                </c:pt>
                <c:pt idx="160">
                  <c:v>-13.479959101986907</c:v>
                </c:pt>
                <c:pt idx="161">
                  <c:v>-13.674489507512298</c:v>
                </c:pt>
                <c:pt idx="162">
                  <c:v>-13.869022708587462</c:v>
                </c:pt>
                <c:pt idx="163">
                  <c:v>-14.06354758086213</c:v>
                </c:pt>
                <c:pt idx="164">
                  <c:v>-14.258052985171926</c:v>
                </c:pt>
                <c:pt idx="165">
                  <c:v>-14.452527747753926</c:v>
                </c:pt>
                <c:pt idx="166">
                  <c:v>-14.646960640439943</c:v>
                </c:pt>
                <c:pt idx="167">
                  <c:v>-14.841340360815</c:v>
                </c:pt>
                <c:pt idx="168">
                  <c:v>-15.03565551232928</c:v>
                </c:pt>
                <c:pt idx="169">
                  <c:v>-15.229894584351868</c:v>
                </c:pt>
                <c:pt idx="170">
                  <c:v>-15.424045932156229</c:v>
                </c:pt>
                <c:pt idx="171">
                  <c:v>-15.618097756827325</c:v>
                </c:pt>
                <c:pt idx="172">
                  <c:v>-15.812038085082463</c:v>
                </c:pt>
                <c:pt idx="173">
                  <c:v>-16.005854748998395</c:v>
                </c:pt>
                <c:pt idx="174">
                  <c:v>-16.19953536563937</c:v>
                </c:pt>
                <c:pt idx="175">
                  <c:v>-16.393067316582179</c:v>
                </c:pt>
                <c:pt idx="176">
                  <c:v>-16.586437727336524</c:v>
                </c:pt>
                <c:pt idx="177">
                  <c:v>-16.779633446660739</c:v>
                </c:pt>
                <c:pt idx="178">
                  <c:v>-16.972641025775918</c:v>
                </c:pt>
                <c:pt idx="179">
                  <c:v>-17.165446697483663</c:v>
                </c:pt>
                <c:pt idx="180">
                  <c:v>-17.358036355195644</c:v>
                </c:pt>
                <c:pt idx="181">
                  <c:v>-17.55039553188681</c:v>
                </c:pt>
                <c:pt idx="182">
                  <c:v>-17.742509378986689</c:v>
                </c:pt>
                <c:pt idx="183">
                  <c:v>-17.934362645227903</c:v>
                </c:pt>
                <c:pt idx="184">
                  <c:v>-18.12593965547434</c:v>
                </c:pt>
                <c:pt idx="185">
                  <c:v>-18.317224289556229</c:v>
                </c:pt>
                <c:pt idx="186">
                  <c:v>-18.508199961143664</c:v>
                </c:pt>
                <c:pt idx="187">
                  <c:v>-18.698849596695705</c:v>
                </c:pt>
                <c:pt idx="188">
                  <c:v>-18.889155614526778</c:v>
                </c:pt>
                <c:pt idx="189">
                  <c:v>-19.079099904038475</c:v>
                </c:pt>
                <c:pt idx="190">
                  <c:v>-19.268663805170345</c:v>
                </c:pt>
                <c:pt idx="191">
                  <c:v>-19.457828088130064</c:v>
                </c:pt>
                <c:pt idx="192">
                  <c:v>-19.646572933469653</c:v>
                </c:pt>
                <c:pt idx="193">
                  <c:v>-19.834877912581852</c:v>
                </c:pt>
                <c:pt idx="194">
                  <c:v>-20.022721968697702</c:v>
                </c:pt>
                <c:pt idx="195">
                  <c:v>-20.210083398474438</c:v>
                </c:pt>
                <c:pt idx="196">
                  <c:v>-20.39693983427015</c:v>
                </c:pt>
                <c:pt idx="197">
                  <c:v>-20.583268227210571</c:v>
                </c:pt>
                <c:pt idx="198">
                  <c:v>-20.769044831160684</c:v>
                </c:pt>
                <c:pt idx="199">
                  <c:v>-20.954245187723508</c:v>
                </c:pt>
                <c:pt idx="200">
                  <c:v>-21.138844112395848</c:v>
                </c:pt>
                <c:pt idx="201">
                  <c:v>-21.32281568202027</c:v>
                </c:pt>
                <c:pt idx="202">
                  <c:v>-21.50613322368056</c:v>
                </c:pt>
                <c:pt idx="203">
                  <c:v>-21.688769305196757</c:v>
                </c:pt>
                <c:pt idx="204">
                  <c:v>-21.870695727383549</c:v>
                </c:pt>
                <c:pt idx="205">
                  <c:v>-22.051883518244061</c:v>
                </c:pt>
                <c:pt idx="206">
                  <c:v>-22.232302929278202</c:v>
                </c:pt>
                <c:pt idx="207">
                  <c:v>-22.411923434091136</c:v>
                </c:pt>
                <c:pt idx="208">
                  <c:v>-22.59071372949418</c:v>
                </c:pt>
                <c:pt idx="209">
                  <c:v>-22.768641739294214</c:v>
                </c:pt>
                <c:pt idx="210">
                  <c:v>-22.945674620972763</c:v>
                </c:pt>
                <c:pt idx="211">
                  <c:v>-23.121778775457525</c:v>
                </c:pt>
                <c:pt idx="212">
                  <c:v>-23.29691986019062</c:v>
                </c:pt>
                <c:pt idx="213">
                  <c:v>-23.471062805696974</c:v>
                </c:pt>
                <c:pt idx="214">
                  <c:v>-23.644171835853864</c:v>
                </c:pt>
                <c:pt idx="215">
                  <c:v>-23.816210492057415</c:v>
                </c:pt>
                <c:pt idx="216">
                  <c:v>-23.987141661475462</c:v>
                </c:pt>
                <c:pt idx="217">
                  <c:v>-24.156927609565681</c:v>
                </c:pt>
                <c:pt idx="218">
                  <c:v>-24.32553001702637</c:v>
                </c:pt>
                <c:pt idx="219">
                  <c:v>-24.492910021331074</c:v>
                </c:pt>
                <c:pt idx="220">
                  <c:v>-24.659028262980254</c:v>
                </c:pt>
                <c:pt idx="221">
                  <c:v>-24.82384493658148</c:v>
                </c:pt>
                <c:pt idx="222">
                  <c:v>-24.987319846844315</c:v>
                </c:pt>
                <c:pt idx="223">
                  <c:v>-25.14941246954762</c:v>
                </c:pt>
                <c:pt idx="224">
                  <c:v>-25.310082017505525</c:v>
                </c:pt>
                <c:pt idx="225">
                  <c:v>-25.469287511522051</c:v>
                </c:pt>
                <c:pt idx="226">
                  <c:v>-25.626987856287037</c:v>
                </c:pt>
                <c:pt idx="227">
                  <c:v>-25.783141921122969</c:v>
                </c:pt>
                <c:pt idx="228">
                  <c:v>-25.937708625448501</c:v>
                </c:pt>
                <c:pt idx="229">
                  <c:v>-26.090647028776925</c:v>
                </c:pt>
                <c:pt idx="230">
                  <c:v>-26.241916425018236</c:v>
                </c:pt>
                <c:pt idx="231">
                  <c:v>-26.391476440802364</c:v>
                </c:pt>
                <c:pt idx="232">
                  <c:v>-26.539287137488628</c:v>
                </c:pt>
                <c:pt idx="233">
                  <c:v>-26.685309116473668</c:v>
                </c:pt>
                <c:pt idx="234">
                  <c:v>-26.829503627356825</c:v>
                </c:pt>
                <c:pt idx="235">
                  <c:v>-26.971832678470623</c:v>
                </c:pt>
                <c:pt idx="236">
                  <c:v>-27.11225914923309</c:v>
                </c:pt>
                <c:pt idx="237">
                  <c:v>-27.25074690373161</c:v>
                </c:pt>
                <c:pt idx="238">
                  <c:v>-27.387260904903513</c:v>
                </c:pt>
                <c:pt idx="239">
                  <c:v>-27.521767328638919</c:v>
                </c:pt>
                <c:pt idx="240">
                  <c:v>-27.654233677097004</c:v>
                </c:pt>
                <c:pt idx="241">
                  <c:v>-27.784628890498585</c:v>
                </c:pt>
                <c:pt idx="242">
                  <c:v>-27.912923456636403</c:v>
                </c:pt>
                <c:pt idx="243">
                  <c:v>-28.039089517331309</c:v>
                </c:pt>
                <c:pt idx="244">
                  <c:v>-28.163100971056924</c:v>
                </c:pt>
                <c:pt idx="245">
                  <c:v>-28.284933570959645</c:v>
                </c:pt>
                <c:pt idx="246">
                  <c:v>-28.404565017513288</c:v>
                </c:pt>
                <c:pt idx="247">
                  <c:v>-28.521975045070739</c:v>
                </c:pt>
                <c:pt idx="248">
                  <c:v>-28.637145501606863</c:v>
                </c:pt>
                <c:pt idx="249">
                  <c:v>-28.750060420988778</c:v>
                </c:pt>
                <c:pt idx="250">
                  <c:v>-28.860706087160207</c:v>
                </c:pt>
                <c:pt idx="251">
                  <c:v>-28.969071089685823</c:v>
                </c:pt>
                <c:pt idx="252">
                  <c:v>-29.075146370170952</c:v>
                </c:pt>
                <c:pt idx="253">
                  <c:v>-29.178925259142826</c:v>
                </c:pt>
                <c:pt idx="254">
                  <c:v>-29.280403503064534</c:v>
                </c:pt>
                <c:pt idx="255">
                  <c:v>-29.379579281235788</c:v>
                </c:pt>
                <c:pt idx="256">
                  <c:v>-29.476453212425394</c:v>
                </c:pt>
                <c:pt idx="257">
                  <c:v>-29.571028351171876</c:v>
                </c:pt>
                <c:pt idx="258">
                  <c:v>-29.66331017378111</c:v>
                </c:pt>
                <c:pt idx="259">
                  <c:v>-29.753306554143318</c:v>
                </c:pt>
                <c:pt idx="260">
                  <c:v>-29.841027729580809</c:v>
                </c:pt>
                <c:pt idx="261">
                  <c:v>-29.926486257026433</c:v>
                </c:pt>
                <c:pt idx="262">
                  <c:v>-30.009696959914429</c:v>
                </c:pt>
                <c:pt idx="263">
                  <c:v>-30.090676866242859</c:v>
                </c:pt>
                <c:pt idx="264">
                  <c:v>-30.169445138336599</c:v>
                </c:pt>
                <c:pt idx="265">
                  <c:v>-30.246022994902486</c:v>
                </c:pt>
                <c:pt idx="266">
                  <c:v>-30.320433626022062</c:v>
                </c:pt>
                <c:pt idx="267">
                  <c:v>-30.392702101772155</c:v>
                </c:pt>
                <c:pt idx="268">
                  <c:v>-30.462855275199342</c:v>
                </c:pt>
                <c:pt idx="269">
                  <c:v>-30.530921680399928</c:v>
                </c:pt>
                <c:pt idx="270">
                  <c:v>-30.596931426473727</c:v>
                </c:pt>
                <c:pt idx="271">
                  <c:v>-30.660916088126676</c:v>
                </c:pt>
                <c:pt idx="272">
                  <c:v>-30.722908593695351</c:v>
                </c:pt>
                <c:pt idx="273">
                  <c:v>-30.782943111355568</c:v>
                </c:pt>
                <c:pt idx="274">
                  <c:v>-30.841054934258704</c:v>
                </c:pt>
                <c:pt idx="275">
                  <c:v>-30.897280365313456</c:v>
                </c:pt>
                <c:pt idx="276">
                  <c:v>-30.951656602298165</c:v>
                </c:pt>
                <c:pt idx="277">
                  <c:v>-31.004221623950887</c:v>
                </c:pt>
                <c:pt idx="278">
                  <c:v>-31.05501407764174</c:v>
                </c:pt>
                <c:pt idx="279">
                  <c:v>-31.10407316918527</c:v>
                </c:pt>
                <c:pt idx="280">
                  <c:v>-31.15143855530124</c:v>
                </c:pt>
                <c:pt idx="281">
                  <c:v>-31.197150239180822</c:v>
                </c:pt>
                <c:pt idx="282">
                  <c:v>-31.241248469562077</c:v>
                </c:pt>
                <c:pt idx="283">
                  <c:v>-31.283773643665917</c:v>
                </c:pt>
                <c:pt idx="284">
                  <c:v>-31.324766214290825</c:v>
                </c:pt>
                <c:pt idx="285">
                  <c:v>-31.364266601312568</c:v>
                </c:pt>
                <c:pt idx="286">
                  <c:v>-31.402315107785149</c:v>
                </c:pt>
                <c:pt idx="287">
                  <c:v>-31.438951840790988</c:v>
                </c:pt>
                <c:pt idx="288">
                  <c:v>-31.474216637142291</c:v>
                </c:pt>
                <c:pt idx="289">
                  <c:v>-31.508148993993107</c:v>
                </c:pt>
                <c:pt idx="290">
                  <c:v>-31.540788004381163</c:v>
                </c:pt>
                <c:pt idx="291">
                  <c:v>-31.572172297682457</c:v>
                </c:pt>
                <c:pt idx="292">
                  <c:v>-31.602339984927774</c:v>
                </c:pt>
                <c:pt idx="293">
                  <c:v>-31.631328608900834</c:v>
                </c:pt>
                <c:pt idx="294">
                  <c:v>-31.659175098911646</c:v>
                </c:pt>
                <c:pt idx="295">
                  <c:v>-31.685915730114136</c:v>
                </c:pt>
                <c:pt idx="296">
                  <c:v>-31.711586087219828</c:v>
                </c:pt>
                <c:pt idx="297">
                  <c:v>-31.736221032440024</c:v>
                </c:pt>
                <c:pt idx="298">
                  <c:v>-31.75985467747741</c:v>
                </c:pt>
                <c:pt idx="299">
                  <c:v>-31.782520359375958</c:v>
                </c:pt>
                <c:pt idx="300">
                  <c:v>-31.804250620030523</c:v>
                </c:pt>
                <c:pt idx="301">
                  <c:v>-31.825077189151248</c:v>
                </c:pt>
                <c:pt idx="302">
                  <c:v>-31.845030970474834</c:v>
                </c:pt>
                <c:pt idx="303">
                  <c:v>-31.864142031012705</c:v>
                </c:pt>
                <c:pt idx="304">
                  <c:v>-31.882439593126698</c:v>
                </c:pt>
                <c:pt idx="305">
                  <c:v>-31.899952029224494</c:v>
                </c:pt>
                <c:pt idx="306">
                  <c:v>-31.916706858870207</c:v>
                </c:pt>
                <c:pt idx="307">
                  <c:v>-31.93273074810989</c:v>
                </c:pt>
                <c:pt idx="308">
                  <c:v>-31.948049510817214</c:v>
                </c:pt>
                <c:pt idx="309">
                  <c:v>-31.962688111870385</c:v>
                </c:pt>
                <c:pt idx="310">
                  <c:v>-31.976670671978532</c:v>
                </c:pt>
                <c:pt idx="311">
                  <c:v>-31.990020473983211</c:v>
                </c:pt>
                <c:pt idx="312">
                  <c:v>-32.002759970467849</c:v>
                </c:pt>
                <c:pt idx="313">
                  <c:v>-32.014910792516879</c:v>
                </c:pt>
                <c:pt idx="314">
                  <c:v>-32.026493759473667</c:v>
                </c:pt>
                <c:pt idx="315">
                  <c:v>-32.037528889555212</c:v>
                </c:pt>
                <c:pt idx="316">
                  <c:v>-32.048035411189439</c:v>
                </c:pt>
                <c:pt idx="317">
                  <c:v>-32.058031774949477</c:v>
                </c:pt>
                <c:pt idx="318">
                  <c:v>-32.067535665967092</c:v>
                </c:pt>
                <c:pt idx="319">
                  <c:v>-32.076564016715345</c:v>
                </c:pt>
                <c:pt idx="320">
                  <c:v>-32.085133020058464</c:v>
                </c:pt>
                <c:pt idx="321">
                  <c:v>-32.093258142473729</c:v>
                </c:pt>
                <c:pt idx="322">
                  <c:v>-32.100954137358023</c:v>
                </c:pt>
                <c:pt idx="323">
                  <c:v>-32.108235058337691</c:v>
                </c:pt>
                <c:pt idx="324">
                  <c:v>-32.115114272507356</c:v>
                </c:pt>
                <c:pt idx="325">
                  <c:v>-32.12160447352916</c:v>
                </c:pt>
                <c:pt idx="326">
                  <c:v>-32.12771769452997</c:v>
                </c:pt>
                <c:pt idx="327">
                  <c:v>-32.133465320738992</c:v>
                </c:pt>
                <c:pt idx="328">
                  <c:v>-32.138858101814087</c:v>
                </c:pt>
                <c:pt idx="329">
                  <c:v>-32.143906163809085</c:v>
                </c:pt>
                <c:pt idx="330">
                  <c:v>-32.148619020739481</c:v>
                </c:pt>
                <c:pt idx="331">
                  <c:v>-32.153005585707575</c:v>
                </c:pt>
                <c:pt idx="332">
                  <c:v>-32.157074181552225</c:v>
                </c:pt>
                <c:pt idx="333">
                  <c:v>-32.160832550991856</c:v>
                </c:pt>
                <c:pt idx="334">
                  <c:v>-32.164287866232549</c:v>
                </c:pt>
                <c:pt idx="335">
                  <c:v>-32.167446738016189</c:v>
                </c:pt>
                <c:pt idx="336">
                  <c:v>-32.170315224086373</c:v>
                </c:pt>
                <c:pt idx="337">
                  <c:v>-32.172898837052216</c:v>
                </c:pt>
                <c:pt idx="338">
                  <c:v>-32.175202551632871</c:v>
                </c:pt>
                <c:pt idx="339">
                  <c:v>-32.177230811267094</c:v>
                </c:pt>
                <c:pt idx="340">
                  <c:v>-32.178987534074935</c:v>
                </c:pt>
                <c:pt idx="341">
                  <c:v>-32.180476118159895</c:v>
                </c:pt>
                <c:pt idx="342">
                  <c:v>-32.18169944624151</c:v>
                </c:pt>
                <c:pt idx="343">
                  <c:v>-32.18265988961047</c:v>
                </c:pt>
                <c:pt idx="344">
                  <c:v>-32.183359311399002</c:v>
                </c:pt>
                <c:pt idx="345">
                  <c:v>-32.183799069161246</c:v>
                </c:pt>
                <c:pt idx="346">
                  <c:v>-32.183980016759278</c:v>
                </c:pt>
                <c:pt idx="347">
                  <c:v>-32.183902505551565</c:v>
                </c:pt>
                <c:pt idx="348">
                  <c:v>-32.18356638488217</c:v>
                </c:pt>
                <c:pt idx="349">
                  <c:v>-32.182971001869696</c:v>
                </c:pt>
                <c:pt idx="350">
                  <c:v>-32.182115200496526</c:v>
                </c:pt>
                <c:pt idx="351">
                  <c:v>-32.180997319999562</c:v>
                </c:pt>
                <c:pt idx="352">
                  <c:v>-32.179615192565166</c:v>
                </c:pt>
                <c:pt idx="353">
                  <c:v>-32.177966140332224</c:v>
                </c:pt>
                <c:pt idx="354">
                  <c:v>-32.176046971708054</c:v>
                </c:pt>
                <c:pt idx="355">
                  <c:v>-32.173853977003702</c:v>
                </c:pt>
                <c:pt idx="356">
                  <c:v>-32.171382923396138</c:v>
                </c:pt>
                <c:pt idx="357">
                  <c:v>-32.168629049226823</c:v>
                </c:pt>
                <c:pt idx="358">
                  <c:v>-32.165587057647073</c:v>
                </c:pt>
                <c:pt idx="359">
                  <c:v>-32.162251109623128</c:v>
                </c:pt>
                <c:pt idx="360">
                  <c:v>-32.158614816315179</c:v>
                </c:pt>
                <c:pt idx="361">
                  <c:v>-32.154671230846837</c:v>
                </c:pt>
                <c:pt idx="362">
                  <c:v>-32.150412839484076</c:v>
                </c:pt>
                <c:pt idx="363">
                  <c:v>-32.145831552244587</c:v>
                </c:pt>
                <c:pt idx="364">
                  <c:v>-32.140918692961584</c:v>
                </c:pt>
                <c:pt idx="365">
                  <c:v>-32.135664988829099</c:v>
                </c:pt>
                <c:pt idx="366">
                  <c:v>-32.130060559458265</c:v>
                </c:pt>
                <c:pt idx="367">
                  <c:v>-32.124094905478643</c:v>
                </c:pt>
                <c:pt idx="368">
                  <c:v>-32.117756896721254</c:v>
                </c:pt>
                <c:pt idx="369">
                  <c:v>-32.111034760024666</c:v>
                </c:pt>
                <c:pt idx="370">
                  <c:v>-32.103916066709786</c:v>
                </c:pt>
                <c:pt idx="371">
                  <c:v>-32.096387719773084</c:v>
                </c:pt>
                <c:pt idx="372">
                  <c:v>-32.088435940853785</c:v>
                </c:pt>
                <c:pt idx="373">
                  <c:v>-32.080046257035072</c:v>
                </c:pt>
                <c:pt idx="374">
                  <c:v>-32.071203487545631</c:v>
                </c:pt>
                <c:pt idx="375">
                  <c:v>-32.061891730433203</c:v>
                </c:pt>
                <c:pt idx="376">
                  <c:v>-32.052094349288879</c:v>
                </c:pt>
                <c:pt idx="377">
                  <c:v>-32.041793960106695</c:v>
                </c:pt>
                <c:pt idx="378">
                  <c:v>-32.030972418370844</c:v>
                </c:pt>
                <c:pt idx="379">
                  <c:v>-32.019610806469387</c:v>
                </c:pt>
                <c:pt idx="380">
                  <c:v>-32.007689421541357</c:v>
                </c:pt>
                <c:pt idx="381">
                  <c:v>-31.995187763871701</c:v>
                </c:pt>
                <c:pt idx="382">
                  <c:v>-31.982084525956601</c:v>
                </c:pt>
                <c:pt idx="383">
                  <c:v>-31.968357582369762</c:v>
                </c:pt>
                <c:pt idx="384">
                  <c:v>-31.95398398056852</c:v>
                </c:pt>
                <c:pt idx="385">
                  <c:v>-31.938939932786994</c:v>
                </c:pt>
                <c:pt idx="386">
                  <c:v>-31.923200809171622</c:v>
                </c:pt>
                <c:pt idx="387">
                  <c:v>-31.906741132322672</c:v>
                </c:pt>
                <c:pt idx="388">
                  <c:v>-31.889534573413059</c:v>
                </c:pt>
                <c:pt idx="389">
                  <c:v>-31.871553950063323</c:v>
                </c:pt>
                <c:pt idx="390">
                  <c:v>-31.852771226158907</c:v>
                </c:pt>
                <c:pt idx="391">
                  <c:v>-31.833157513802099</c:v>
                </c:pt>
                <c:pt idx="392">
                  <c:v>-31.812683077596766</c:v>
                </c:pt>
                <c:pt idx="393">
                  <c:v>-31.791317341468726</c:v>
                </c:pt>
                <c:pt idx="394">
                  <c:v>-31.769028898228552</c:v>
                </c:pt>
                <c:pt idx="395">
                  <c:v>-31.745785522085409</c:v>
                </c:pt>
                <c:pt idx="396">
                  <c:v>-31.721554184321985</c:v>
                </c:pt>
                <c:pt idx="397">
                  <c:v>-31.696301072339498</c:v>
                </c:pt>
                <c:pt idx="398">
                  <c:v>-31.669991612278878</c:v>
                </c:pt>
                <c:pt idx="399">
                  <c:v>-31.642590495419828</c:v>
                </c:pt>
                <c:pt idx="400">
                  <c:v>-31.614061708551688</c:v>
                </c:pt>
                <c:pt idx="401">
                  <c:v>-31.584368568501006</c:v>
                </c:pt>
                <c:pt idx="402">
                  <c:v>-31.553473760987604</c:v>
                </c:pt>
                <c:pt idx="403">
                  <c:v>-31.521339383965916</c:v>
                </c:pt>
                <c:pt idx="404">
                  <c:v>-31.487926995589863</c:v>
                </c:pt>
                <c:pt idx="405">
                  <c:v>-31.453197666917674</c:v>
                </c:pt>
                <c:pt idx="406">
                  <c:v>-31.417112039448007</c:v>
                </c:pt>
                <c:pt idx="407">
                  <c:v>-31.379630387550534</c:v>
                </c:pt>
                <c:pt idx="408">
                  <c:v>-31.34071268582187</c:v>
                </c:pt>
                <c:pt idx="409">
                  <c:v>-31.300318681362764</c:v>
                </c:pt>
                <c:pt idx="410">
                  <c:v>-31.25840797093365</c:v>
                </c:pt>
                <c:pt idx="411">
                  <c:v>-31.214940082904022</c:v>
                </c:pt>
                <c:pt idx="412">
                  <c:v>-31.169874563866657</c:v>
                </c:pt>
                <c:pt idx="413">
                  <c:v>-31.123171069739843</c:v>
                </c:pt>
                <c:pt idx="414">
                  <c:v>-31.07478946113185</c:v>
                </c:pt>
                <c:pt idx="415">
                  <c:v>-31.024689902690643</c:v>
                </c:pt>
                <c:pt idx="416">
                  <c:v>-30.972832966108584</c:v>
                </c:pt>
                <c:pt idx="417">
                  <c:v>-30.91917973639994</c:v>
                </c:pt>
                <c:pt idx="418">
                  <c:v>-30.863691921014951</c:v>
                </c:pt>
                <c:pt idx="419">
                  <c:v>-30.806331961303041</c:v>
                </c:pt>
                <c:pt idx="420">
                  <c:v>-30.747063145786445</c:v>
                </c:pt>
                <c:pt idx="421">
                  <c:v>-30.685849724658404</c:v>
                </c:pt>
                <c:pt idx="422">
                  <c:v>-30.622657024875615</c:v>
                </c:pt>
                <c:pt idx="423">
                  <c:v>-30.55745156517338</c:v>
                </c:pt>
                <c:pt idx="424">
                  <c:v>-30.490201170299184</c:v>
                </c:pt>
                <c:pt idx="425">
                  <c:v>-30.420875083729889</c:v>
                </c:pt>
                <c:pt idx="426">
                  <c:v>-30.349444078116825</c:v>
                </c:pt>
                <c:pt idx="427">
                  <c:v>-30.27588056268922</c:v>
                </c:pt>
                <c:pt idx="428">
                  <c:v>-30.20015868683997</c:v>
                </c:pt>
                <c:pt idx="429">
                  <c:v>-30.122254439122017</c:v>
                </c:pt>
                <c:pt idx="430">
                  <c:v>-30.042145740894984</c:v>
                </c:pt>
                <c:pt idx="431">
                  <c:v>-29.959812533884882</c:v>
                </c:pt>
                <c:pt idx="432">
                  <c:v>-29.875236860950377</c:v>
                </c:pt>
                <c:pt idx="433">
                  <c:v>-29.788402939390814</c:v>
                </c:pt>
                <c:pt idx="434">
                  <c:v>-29.699297226181375</c:v>
                </c:pt>
                <c:pt idx="435">
                  <c:v>-29.607908474579766</c:v>
                </c:pt>
                <c:pt idx="436">
                  <c:v>-29.514227781616068</c:v>
                </c:pt>
                <c:pt idx="437">
                  <c:v>-29.418248626051067</c:v>
                </c:pt>
                <c:pt idx="438">
                  <c:v>-29.319966896470152</c:v>
                </c:pt>
                <c:pt idx="439">
                  <c:v>-29.219380909263581</c:v>
                </c:pt>
                <c:pt idx="440">
                  <c:v>-29.116491416335176</c:v>
                </c:pt>
                <c:pt idx="441">
                  <c:v>-29.011301602471598</c:v>
                </c:pt>
                <c:pt idx="442">
                  <c:v>-28.903817072398347</c:v>
                </c:pt>
                <c:pt idx="443">
                  <c:v>-28.794045827640378</c:v>
                </c:pt>
                <c:pt idx="444">
                  <c:v>-28.681998233396229</c:v>
                </c:pt>
                <c:pt idx="445">
                  <c:v>-28.567686975721546</c:v>
                </c:pt>
                <c:pt idx="446">
                  <c:v>-28.45112700940135</c:v>
                </c:pt>
                <c:pt idx="447">
                  <c:v>-28.332335496967186</c:v>
                </c:pt>
                <c:pt idx="448">
                  <c:v>-28.211331739386232</c:v>
                </c:pt>
                <c:pt idx="449">
                  <c:v>-28.088137099011508</c:v>
                </c:pt>
                <c:pt idx="450">
                  <c:v>-27.962774915437734</c:v>
                </c:pt>
                <c:pt idx="451">
                  <c:v>-27.8352704149518</c:v>
                </c:pt>
                <c:pt idx="452">
                  <c:v>-27.705650614303565</c:v>
                </c:pt>
                <c:pt idx="453">
                  <c:v>-27.573944219548537</c:v>
                </c:pt>
                <c:pt idx="454">
                  <c:v>-27.440181520731251</c:v>
                </c:pt>
                <c:pt idx="455">
                  <c:v>-27.304394283185488</c:v>
                </c:pt>
                <c:pt idx="456">
                  <c:v>-27.166615636225686</c:v>
                </c:pt>
                <c:pt idx="457">
                  <c:v>-27.026879959993725</c:v>
                </c:pt>
                <c:pt idx="458">
                  <c:v>-26.885222771207147</c:v>
                </c:pt>
                <c:pt idx="459">
                  <c:v>-26.741680608528775</c:v>
                </c:pt>
                <c:pt idx="460">
                  <c:v>-26.596290918246559</c:v>
                </c:pt>
                <c:pt idx="461">
                  <c:v>-26.449091940913476</c:v>
                </c:pt>
                <c:pt idx="462">
                  <c:v>-26.300122599555934</c:v>
                </c:pt>
                <c:pt idx="463">
                  <c:v>-26.14942239001201</c:v>
                </c:pt>
                <c:pt idx="464">
                  <c:v>-25.997031273912022</c:v>
                </c:pt>
                <c:pt idx="465">
                  <c:v>-25.842989574762065</c:v>
                </c:pt>
                <c:pt idx="466">
                  <c:v>-25.687337877539552</c:v>
                </c:pt>
                <c:pt idx="467">
                  <c:v>-25.530116932153835</c:v>
                </c:pt>
                <c:pt idx="468">
                  <c:v>-25.371367561077317</c:v>
                </c:pt>
                <c:pt idx="469">
                  <c:v>-25.211130571395231</c:v>
                </c:pt>
                <c:pt idx="470">
                  <c:v>-25.049446671475224</c:v>
                </c:pt>
                <c:pt idx="471">
                  <c:v>-24.886356392408914</c:v>
                </c:pt>
                <c:pt idx="472">
                  <c:v>-24.72190001433097</c:v>
                </c:pt>
                <c:pt idx="473">
                  <c:v>-24.556117497679203</c:v>
                </c:pt>
                <c:pt idx="474">
                  <c:v>-24.389048419419023</c:v>
                </c:pt>
                <c:pt idx="475">
                  <c:v>-24.220731914217914</c:v>
                </c:pt>
                <c:pt idx="476">
                  <c:v>-24.051206620523754</c:v>
                </c:pt>
                <c:pt idx="477">
                  <c:v>-23.880510631469466</c:v>
                </c:pt>
                <c:pt idx="478">
                  <c:v>-23.708681450500666</c:v>
                </c:pt>
                <c:pt idx="479">
                  <c:v>-23.53575595160018</c:v>
                </c:pt>
                <c:pt idx="480">
                  <c:v>-23.361770343962352</c:v>
                </c:pt>
                <c:pt idx="481">
                  <c:v>-23.186760140953993</c:v>
                </c:pt>
                <c:pt idx="482">
                  <c:v>-23.010760133186011</c:v>
                </c:pt>
                <c:pt idx="483">
                  <c:v>-22.833804365506975</c:v>
                </c:pt>
                <c:pt idx="484">
                  <c:v>-22.655926117723165</c:v>
                </c:pt>
                <c:pt idx="485">
                  <c:v>-22.477157888843998</c:v>
                </c:pt>
                <c:pt idx="486">
                  <c:v>-22.297531384646398</c:v>
                </c:pt>
                <c:pt idx="487">
                  <c:v>-22.117077508352619</c:v>
                </c:pt>
                <c:pt idx="488">
                  <c:v>-21.935826354214225</c:v>
                </c:pt>
                <c:pt idx="489">
                  <c:v>-21.753807203797805</c:v>
                </c:pt>
                <c:pt idx="490">
                  <c:v>-21.571048524771005</c:v>
                </c:pt>
                <c:pt idx="491">
                  <c:v>-21.387577971991746</c:v>
                </c:pt>
                <c:pt idx="492">
                  <c:v>-21.203422390709221</c:v>
                </c:pt>
                <c:pt idx="493">
                  <c:v>-21.018607821691099</c:v>
                </c:pt>
                <c:pt idx="494">
                  <c:v>-20.833159508098632</c:v>
                </c:pt>
                <c:pt idx="495">
                  <c:v>-20.647101903938818</c:v>
                </c:pt>
                <c:pt idx="496">
                  <c:v>-20.460458683930522</c:v>
                </c:pt>
                <c:pt idx="497">
                  <c:v>-20.273252754629898</c:v>
                </c:pt>
                <c:pt idx="498">
                  <c:v>-20.085506266668027</c:v>
                </c:pt>
                <c:pt idx="499">
                  <c:v>-19.897240627963726</c:v>
                </c:pt>
                <c:pt idx="500">
                  <c:v>-19.708476517780639</c:v>
                </c:pt>
                <c:pt idx="501">
                  <c:v>-19.519233901508692</c:v>
                </c:pt>
                <c:pt idx="502">
                  <c:v>-19.329532046055668</c:v>
                </c:pt>
                <c:pt idx="503">
                  <c:v>-19.139389535744666</c:v>
                </c:pt>
                <c:pt idx="504">
                  <c:v>-18.948824288620209</c:v>
                </c:pt>
                <c:pt idx="505">
                  <c:v>-18.757853573073177</c:v>
                </c:pt>
                <c:pt idx="506">
                  <c:v>-18.566494024702386</c:v>
                </c:pt>
                <c:pt idx="507">
                  <c:v>-18.374761663337669</c:v>
                </c:pt>
                <c:pt idx="508">
                  <c:v>-18.182671910155232</c:v>
                </c:pt>
                <c:pt idx="509">
                  <c:v>-17.990239604824577</c:v>
                </c:pt>
                <c:pt idx="510">
                  <c:v>-17.797479022627012</c:v>
                </c:pt>
                <c:pt idx="511">
                  <c:v>-17.604403891499693</c:v>
                </c:pt>
                <c:pt idx="512">
                  <c:v>-17.41102740895618</c:v>
                </c:pt>
                <c:pt idx="513">
                  <c:v>-17.21736225884451</c:v>
                </c:pt>
                <c:pt idx="514">
                  <c:v>-17.023420627906638</c:v>
                </c:pt>
                <c:pt idx="515">
                  <c:v>-16.829214222107762</c:v>
                </c:pt>
                <c:pt idx="516">
                  <c:v>-16.634754282707853</c:v>
                </c:pt>
                <c:pt idx="517">
                  <c:v>-16.44005160205197</c:v>
                </c:pt>
                <c:pt idx="518">
                  <c:v>-16.245116539058095</c:v>
                </c:pt>
                <c:pt idx="519">
                  <c:v>-16.049959034386315</c:v>
                </c:pt>
                <c:pt idx="520">
                  <c:v>-15.85458862527403</c:v>
                </c:pt>
                <c:pt idx="521">
                  <c:v>-15.659014460026174</c:v>
                </c:pt>
                <c:pt idx="522">
                  <c:v>-15.463245312150406</c:v>
                </c:pt>
                <c:pt idx="523">
                  <c:v>-15.267289594130943</c:v>
                </c:pt>
                <c:pt idx="524">
                  <c:v>-15.071155370834934</c:v>
                </c:pt>
                <c:pt idx="525">
                  <c:v>-14.874850372549155</c:v>
                </c:pt>
                <c:pt idx="526">
                  <c:v>-14.678382007644</c:v>
                </c:pt>
                <c:pt idx="527">
                  <c:v>-14.481757374865573</c:v>
                </c:pt>
                <c:pt idx="528">
                  <c:v>-14.284983275256256</c:v>
                </c:pt>
                <c:pt idx="529">
                  <c:v>-14.088066223705912</c:v>
                </c:pt>
                <c:pt idx="530">
                  <c:v>-13.891012460137194</c:v>
                </c:pt>
                <c:pt idx="531">
                  <c:v>-13.69382796032852</c:v>
                </c:pt>
                <c:pt idx="532">
                  <c:v>-13.496518446380158</c:v>
                </c:pt>
                <c:pt idx="533">
                  <c:v>-13.299089396828244</c:v>
                </c:pt>
                <c:pt idx="534">
                  <c:v>-13.101546056413184</c:v>
                </c:pt>
                <c:pt idx="535">
                  <c:v>-12.903893445509091</c:v>
                </c:pt>
                <c:pt idx="536">
                  <c:v>-12.7061363692208</c:v>
                </c:pt>
                <c:pt idx="537">
                  <c:v>-12.508279426156388</c:v>
                </c:pt>
                <c:pt idx="538">
                  <c:v>-12.310327016882315</c:v>
                </c:pt>
                <c:pt idx="539">
                  <c:v>-12.112283352069085</c:v>
                </c:pt>
                <c:pt idx="540">
                  <c:v>-11.914152460335739</c:v>
                </c:pt>
                <c:pt idx="541">
                  <c:v>-11.715938195800923</c:v>
                </c:pt>
                <c:pt idx="542">
                  <c:v>-11.517644245349054</c:v>
                </c:pt>
                <c:pt idx="543">
                  <c:v>-11.319274135619324</c:v>
                </c:pt>
                <c:pt idx="544">
                  <c:v>-11.120831239726463</c:v>
                </c:pt>
                <c:pt idx="545">
                  <c:v>-10.92231878372084</c:v>
                </c:pt>
                <c:pt idx="546">
                  <c:v>-10.723739852796559</c:v>
                </c:pt>
                <c:pt idx="547">
                  <c:v>-10.525097397255056</c:v>
                </c:pt>
                <c:pt idx="548">
                  <c:v>-10.326394238233121</c:v>
                </c:pt>
                <c:pt idx="549">
                  <c:v>-10.127633073202123</c:v>
                </c:pt>
                <c:pt idx="550">
                  <c:v>-9.9288164812471145</c:v>
                </c:pt>
                <c:pt idx="551">
                  <c:v>-9.7299469281326196</c:v>
                </c:pt>
                <c:pt idx="552">
                  <c:v>-9.5310267711641572</c:v>
                </c:pt>
                <c:pt idx="553">
                  <c:v>-9.3320582638497633</c:v>
                </c:pt>
                <c:pt idx="554">
                  <c:v>-9.1330435603723394</c:v>
                </c:pt>
                <c:pt idx="555">
                  <c:v>-8.9339847198772304</c:v>
                </c:pt>
                <c:pt idx="556">
                  <c:v>-8.7348837105826966</c:v>
                </c:pt>
                <c:pt idx="557">
                  <c:v>-8.5357424137200795</c:v>
                </c:pt>
                <c:pt idx="558">
                  <c:v>-8.3365626273094087</c:v>
                </c:pt>
                <c:pt idx="559">
                  <c:v>-8.1373460697776281</c:v>
                </c:pt>
                <c:pt idx="560">
                  <c:v>-7.9380943834247155</c:v>
                </c:pt>
                <c:pt idx="561">
                  <c:v>-7.7388091377438748</c:v>
                </c:pt>
                <c:pt idx="562">
                  <c:v>-7.5394918326017475</c:v>
                </c:pt>
                <c:pt idx="563">
                  <c:v>-7.3401439012836036</c:v>
                </c:pt>
                <c:pt idx="564">
                  <c:v>-7.1407667134094481</c:v>
                </c:pt>
                <c:pt idx="565">
                  <c:v>-6.9413615777255586</c:v>
                </c:pt>
                <c:pt idx="566">
                  <c:v>-6.7419297447772912</c:v>
                </c:pt>
                <c:pt idx="567">
                  <c:v>-6.5424724094668818</c:v>
                </c:pt>
                <c:pt idx="568">
                  <c:v>-6.3429907135019299</c:v>
                </c:pt>
                <c:pt idx="569">
                  <c:v>-6.1434857477383531</c:v>
                </c:pt>
                <c:pt idx="570">
                  <c:v>-5.9439585544224158</c:v>
                </c:pt>
                <c:pt idx="571">
                  <c:v>-5.7444101293357974</c:v>
                </c:pt>
                <c:pt idx="572">
                  <c:v>-5.5448414238481547</c:v>
                </c:pt>
                <c:pt idx="573">
                  <c:v>-5.3452533468803125</c:v>
                </c:pt>
                <c:pt idx="574">
                  <c:v>-5.1456467667824413</c:v>
                </c:pt>
                <c:pt idx="575">
                  <c:v>-4.9460225131304725</c:v>
                </c:pt>
                <c:pt idx="576">
                  <c:v>-4.7463813784442728</c:v>
                </c:pt>
                <c:pt idx="577">
                  <c:v>-4.546724119830774</c:v>
                </c:pt>
                <c:pt idx="578">
                  <c:v>-4.3470514605553348</c:v>
                </c:pt>
                <c:pt idx="579">
                  <c:v>-4.1473640915444392</c:v>
                </c:pt>
                <c:pt idx="580">
                  <c:v>-3.9476626728223572</c:v>
                </c:pt>
                <c:pt idx="581">
                  <c:v>-3.7479478348850428</c:v>
                </c:pt>
                <c:pt idx="582">
                  <c:v>-3.5482201800134838</c:v>
                </c:pt>
                <c:pt idx="583">
                  <c:v>-3.348480283529284</c:v>
                </c:pt>
                <c:pt idx="584">
                  <c:v>-3.1487286949952171</c:v>
                </c:pt>
                <c:pt idx="585">
                  <c:v>-2.9489659393626724</c:v>
                </c:pt>
                <c:pt idx="586">
                  <c:v>-2.7491925180684653</c:v>
                </c:pt>
                <c:pt idx="587">
                  <c:v>-2.5494089100835424</c:v>
                </c:pt>
                <c:pt idx="588">
                  <c:v>-2.3496155729149208</c:v>
                </c:pt>
                <c:pt idx="589">
                  <c:v>-2.1498129435635391</c:v>
                </c:pt>
                <c:pt idx="590">
                  <c:v>-1.9500014394398164</c:v>
                </c:pt>
                <c:pt idx="591">
                  <c:v>-1.7501814592384974</c:v>
                </c:pt>
                <c:pt idx="592">
                  <c:v>-1.550353383774798</c:v>
                </c:pt>
                <c:pt idx="593">
                  <c:v>-1.3505175767833109</c:v>
                </c:pt>
                <c:pt idx="594">
                  <c:v>-1.1506743856816897</c:v>
                </c:pt>
                <c:pt idx="595">
                  <c:v>-0.95082414230020973</c:v>
                </c:pt>
                <c:pt idx="596">
                  <c:v>-0.75096716357957405</c:v>
                </c:pt>
                <c:pt idx="597">
                  <c:v>-0.55110375223604535</c:v>
                </c:pt>
                <c:pt idx="598">
                  <c:v>-0.35123419739889883</c:v>
                </c:pt>
                <c:pt idx="599">
                  <c:v>-0.15135877521842644</c:v>
                </c:pt>
                <c:pt idx="600">
                  <c:v>4.8522250552899493E-2</c:v>
                </c:pt>
                <c:pt idx="601">
                  <c:v>0.24840862800530061</c:v>
                </c:pt>
                <c:pt idx="602">
                  <c:v>0.44830011654082824</c:v>
                </c:pt>
                <c:pt idx="603">
                  <c:v>0.64819648636682814</c:v>
                </c:pt>
                <c:pt idx="604">
                  <c:v>0.84809751801148536</c:v>
                </c:pt>
                <c:pt idx="605">
                  <c:v>1.0480030018613746</c:v>
                </c:pt>
                <c:pt idx="606">
                  <c:v>1.2479127377193393</c:v>
                </c:pt>
                <c:pt idx="607">
                  <c:v>1.4478265343823011</c:v>
                </c:pt>
                <c:pt idx="608">
                  <c:v>1.6477442092378993</c:v>
                </c:pt>
                <c:pt idx="609">
                  <c:v>1.8476655878791703</c:v>
                </c:pt>
                <c:pt idx="610">
                  <c:v>2.0475905037363376</c:v>
                </c:pt>
                <c:pt idx="611">
                  <c:v>2.2475187977252915</c:v>
                </c:pt>
                <c:pt idx="612">
                  <c:v>2.447450317911624</c:v>
                </c:pt>
                <c:pt idx="613">
                  <c:v>2.6473849191896974</c:v>
                </c:pt>
                <c:pt idx="614">
                  <c:v>2.8473224629761589</c:v>
                </c:pt>
                <c:pt idx="615">
                  <c:v>3.0472628169171685</c:v>
                </c:pt>
                <c:pt idx="616">
                  <c:v>3.2472058546086231</c:v>
                </c:pt>
                <c:pt idx="617">
                  <c:v>3.4471514553291271</c:v>
                </c:pt>
                <c:pt idx="618">
                  <c:v>3.6470995037847302</c:v>
                </c:pt>
                <c:pt idx="619">
                  <c:v>3.847049889865076</c:v>
                </c:pt>
                <c:pt idx="620">
                  <c:v>4.047002508410749</c:v>
                </c:pt>
                <c:pt idx="621">
                  <c:v>4.2469572589907827</c:v>
                </c:pt>
                <c:pt idx="622">
                  <c:v>4.446914045690292</c:v>
                </c:pt>
                <c:pt idx="623">
                  <c:v>4.6468727769074718</c:v>
                </c:pt>
                <c:pt idx="624">
                  <c:v>4.8468333651599096</c:v>
                </c:pt>
                <c:pt idx="625">
                  <c:v>5.046795726899461</c:v>
                </c:pt>
                <c:pt idx="626">
                  <c:v>5.2467597823354311</c:v>
                </c:pt>
                <c:pt idx="627">
                  <c:v>5.4467254552656215</c:v>
                </c:pt>
                <c:pt idx="628">
                  <c:v>5.6466926729152789</c:v>
                </c:pt>
                <c:pt idx="629">
                  <c:v>5.8466613657828717</c:v>
                </c:pt>
                <c:pt idx="630">
                  <c:v>6.0466314674929507</c:v>
                </c:pt>
                <c:pt idx="631">
                  <c:v>6.2466029146556536</c:v>
                </c:pt>
                <c:pt idx="632">
                  <c:v>6.4465756467325335</c:v>
                </c:pt>
                <c:pt idx="633">
                  <c:v>6.6465496059084046</c:v>
                </c:pt>
                <c:pt idx="634">
                  <c:v>6.8465247369686821</c:v>
                </c:pt>
                <c:pt idx="635">
                  <c:v>7.0465009871828244</c:v>
                </c:pt>
                <c:pt idx="636">
                  <c:v>7.2464783061921736</c:v>
                </c:pt>
                <c:pt idx="637">
                  <c:v>7.4464566459038863</c:v>
                </c:pt>
                <c:pt idx="638">
                  <c:v>7.6464359603882244</c:v>
                </c:pt>
                <c:pt idx="639">
                  <c:v>7.8464162057819706</c:v>
                </c:pt>
                <c:pt idx="640">
                  <c:v>8.0463973401959947</c:v>
                </c:pt>
                <c:pt idx="641">
                  <c:v>8.246379323624609</c:v>
                </c:pt>
                <c:pt idx="642">
                  <c:v>8.4463621178627619</c:v>
                </c:pt>
                <c:pt idx="643">
                  <c:v>8.6463456864241692</c:v>
                </c:pt>
                <c:pt idx="644">
                  <c:v>8.8463299944640994</c:v>
                </c:pt>
                <c:pt idx="645">
                  <c:v>9.0463150087056832</c:v>
                </c:pt>
                <c:pt idx="646">
                  <c:v>9.2463006973692643</c:v>
                </c:pt>
                <c:pt idx="647">
                  <c:v>9.4462870301050401</c:v>
                </c:pt>
                <c:pt idx="648">
                  <c:v>9.6462739779289208</c:v>
                </c:pt>
                <c:pt idx="649">
                  <c:v>9.8462615131609041</c:v>
                </c:pt>
                <c:pt idx="650">
                  <c:v>10.046249609366498</c:v>
                </c:pt>
                <c:pt idx="651">
                  <c:v>10.246238241300617</c:v>
                </c:pt>
                <c:pt idx="652">
                  <c:v>10.446227384854183</c:v>
                </c:pt>
                <c:pt idx="653">
                  <c:v>10.646217017003039</c:v>
                </c:pt>
                <c:pt idx="654">
                  <c:v>10.846207115759029</c:v>
                </c:pt>
                <c:pt idx="655">
                  <c:v>11.046197660123269</c:v>
                </c:pt>
                <c:pt idx="656">
                  <c:v>11.246188630042028</c:v>
                </c:pt>
                <c:pt idx="657">
                  <c:v>11.446180006363846</c:v>
                </c:pt>
                <c:pt idx="658">
                  <c:v>11.646171770799185</c:v>
                </c:pt>
                <c:pt idx="659">
                  <c:v>11.846163905881404</c:v>
                </c:pt>
                <c:pt idx="660">
                  <c:v>12.046156394929952</c:v>
                </c:pt>
                <c:pt idx="661">
                  <c:v>12.246149222014878</c:v>
                </c:pt>
                <c:pt idx="662">
                  <c:v>12.446142371923059</c:v>
                </c:pt>
                <c:pt idx="663">
                  <c:v>12.64613583012612</c:v>
                </c:pt>
                <c:pt idx="664">
                  <c:v>12.846129582749363</c:v>
                </c:pt>
                <c:pt idx="665">
                  <c:v>13.046123616542481</c:v>
                </c:pt>
                <c:pt idx="666">
                  <c:v>13.246117918851489</c:v>
                </c:pt>
                <c:pt idx="667">
                  <c:v>13.446112477591839</c:v>
                </c:pt>
                <c:pt idx="668">
                  <c:v>13.646107281222882</c:v>
                </c:pt>
                <c:pt idx="669">
                  <c:v>13.846102318723247</c:v>
                </c:pt>
                <c:pt idx="670">
                  <c:v>14.046097579567572</c:v>
                </c:pt>
                <c:pt idx="671">
                  <c:v>14.246093053704236</c:v>
                </c:pt>
                <c:pt idx="672">
                  <c:v>14.446088731533912</c:v>
                </c:pt>
                <c:pt idx="673">
                  <c:v>14.646084603889271</c:v>
                </c:pt>
                <c:pt idx="674">
                  <c:v>14.846080662015581</c:v>
                </c:pt>
                <c:pt idx="675">
                  <c:v>15.046076897552069</c:v>
                </c:pt>
                <c:pt idx="676">
                  <c:v>15.246073302514318</c:v>
                </c:pt>
                <c:pt idx="677">
                  <c:v>15.446069869277117</c:v>
                </c:pt>
                <c:pt idx="678">
                  <c:v>15.646066590558533</c:v>
                </c:pt>
                <c:pt idx="679">
                  <c:v>15.846063459404256</c:v>
                </c:pt>
                <c:pt idx="680">
                  <c:v>16.046060469173057</c:v>
                </c:pt>
                <c:pt idx="681">
                  <c:v>16.246057613522716</c:v>
                </c:pt>
                <c:pt idx="682">
                  <c:v>16.446054886395842</c:v>
                </c:pt>
                <c:pt idx="683">
                  <c:v>16.646052282008327</c:v>
                </c:pt>
                <c:pt idx="684">
                  <c:v>16.846049794836084</c:v>
                </c:pt>
                <c:pt idx="685">
                  <c:v>17.046047419603688</c:v>
                </c:pt>
                <c:pt idx="686">
                  <c:v>17.246045151273165</c:v>
                </c:pt>
                <c:pt idx="687">
                  <c:v>17.446042985033216</c:v>
                </c:pt>
                <c:pt idx="688">
                  <c:v>17.646040916289117</c:v>
                </c:pt>
                <c:pt idx="689">
                  <c:v>17.846038940652946</c:v>
                </c:pt>
                <c:pt idx="690">
                  <c:v>18.046037053934185</c:v>
                </c:pt>
                <c:pt idx="691">
                  <c:v>18.246035252130994</c:v>
                </c:pt>
                <c:pt idx="692">
                  <c:v>18.446033531421627</c:v>
                </c:pt>
                <c:pt idx="693">
                  <c:v>18.646031888156273</c:v>
                </c:pt>
                <c:pt idx="694">
                  <c:v>18.846030318849508</c:v>
                </c:pt>
                <c:pt idx="695">
                  <c:v>19.046028820172623</c:v>
                </c:pt>
                <c:pt idx="696">
                  <c:v>19.246027388946821</c:v>
                </c:pt>
                <c:pt idx="697">
                  <c:v>19.446026022136337</c:v>
                </c:pt>
                <c:pt idx="698">
                  <c:v>19.646024716842113</c:v>
                </c:pt>
                <c:pt idx="699">
                  <c:v>19.846023470295393</c:v>
                </c:pt>
                <c:pt idx="700">
                  <c:v>20.046022279852195</c:v>
                </c:pt>
                <c:pt idx="701">
                  <c:v>20.246021142987445</c:v>
                </c:pt>
                <c:pt idx="702">
                  <c:v>20.446020057289772</c:v>
                </c:pt>
                <c:pt idx="703">
                  <c:v>20.646019020456322</c:v>
                </c:pt>
                <c:pt idx="704">
                  <c:v>20.846018030287787</c:v>
                </c:pt>
                <c:pt idx="705">
                  <c:v>21.046017084684038</c:v>
                </c:pt>
                <c:pt idx="706">
                  <c:v>21.246016181639234</c:v>
                </c:pt>
                <c:pt idx="707">
                  <c:v>21.446015319237922</c:v>
                </c:pt>
                <c:pt idx="708">
                  <c:v>21.646014495650938</c:v>
                </c:pt>
                <c:pt idx="709">
                  <c:v>21.846013709131341</c:v>
                </c:pt>
                <c:pt idx="710">
                  <c:v>22.046012958010792</c:v>
                </c:pt>
                <c:pt idx="711">
                  <c:v>22.246012240696103</c:v>
                </c:pt>
                <c:pt idx="712">
                  <c:v>22.446011555665841</c:v>
                </c:pt>
                <c:pt idx="713">
                  <c:v>22.646010901466909</c:v>
                </c:pt>
                <c:pt idx="714">
                  <c:v>22.846010276711674</c:v>
                </c:pt>
                <c:pt idx="715">
                  <c:v>23.046009680074967</c:v>
                </c:pt>
                <c:pt idx="716">
                  <c:v>23.246009110291276</c:v>
                </c:pt>
                <c:pt idx="717">
                  <c:v>23.446008566151974</c:v>
                </c:pt>
                <c:pt idx="718">
                  <c:v>23.646008046502963</c:v>
                </c:pt>
                <c:pt idx="719">
                  <c:v>23.846007550241893</c:v>
                </c:pt>
                <c:pt idx="720">
                  <c:v>24.046007076316201</c:v>
                </c:pt>
                <c:pt idx="721">
                  <c:v>24.24600662372066</c:v>
                </c:pt>
                <c:pt idx="722">
                  <c:v>24.446006191495243</c:v>
                </c:pt>
                <c:pt idx="723">
                  <c:v>24.646005778723115</c:v>
                </c:pt>
                <c:pt idx="724">
                  <c:v>24.846005384528944</c:v>
                </c:pt>
                <c:pt idx="725">
                  <c:v>25.04600500807625</c:v>
                </c:pt>
                <c:pt idx="726">
                  <c:v>25.246004648566654</c:v>
                </c:pt>
                <c:pt idx="727">
                  <c:v>25.446004305237608</c:v>
                </c:pt>
                <c:pt idx="728">
                  <c:v>25.646003977360934</c:v>
                </c:pt>
                <c:pt idx="729">
                  <c:v>25.846003664241103</c:v>
                </c:pt>
                <c:pt idx="730">
                  <c:v>26.046003365213913</c:v>
                </c:pt>
                <c:pt idx="731">
                  <c:v>26.246003079645192</c:v>
                </c:pt>
                <c:pt idx="732">
                  <c:v>26.446002806929144</c:v>
                </c:pt>
                <c:pt idx="733">
                  <c:v>26.646002546487381</c:v>
                </c:pt>
                <c:pt idx="734">
                  <c:v>26.846002297767356</c:v>
                </c:pt>
                <c:pt idx="735">
                  <c:v>27.046002060241591</c:v>
                </c:pt>
                <c:pt idx="736">
                  <c:v>27.246001833406233</c:v>
                </c:pt>
                <c:pt idx="737">
                  <c:v>27.44600161678013</c:v>
                </c:pt>
                <c:pt idx="738">
                  <c:v>27.646001409903796</c:v>
                </c:pt>
                <c:pt idx="739">
                  <c:v>27.846001212338415</c:v>
                </c:pt>
                <c:pt idx="740">
                  <c:v>28.046001023664893</c:v>
                </c:pt>
                <c:pt idx="741">
                  <c:v>28.246000843483138</c:v>
                </c:pt>
                <c:pt idx="742">
                  <c:v>28.4460006714109</c:v>
                </c:pt>
                <c:pt idx="743">
                  <c:v>28.646000507083151</c:v>
                </c:pt>
                <c:pt idx="744">
                  <c:v>28.846000350151328</c:v>
                </c:pt>
                <c:pt idx="745">
                  <c:v>29.046000200282634</c:v>
                </c:pt>
                <c:pt idx="746">
                  <c:v>29.246000057159151</c:v>
                </c:pt>
                <c:pt idx="747">
                  <c:v>29.445999920477256</c:v>
                </c:pt>
                <c:pt idx="748">
                  <c:v>29.645999789947055</c:v>
                </c:pt>
                <c:pt idx="749">
                  <c:v>29.845999665291686</c:v>
                </c:pt>
                <c:pt idx="750">
                  <c:v>30.045999546246762</c:v>
                </c:pt>
                <c:pt idx="751">
                  <c:v>30.245999432559707</c:v>
                </c:pt>
                <c:pt idx="752">
                  <c:v>30.445999323989376</c:v>
                </c:pt>
                <c:pt idx="753">
                  <c:v>30.645999220305562</c:v>
                </c:pt>
                <c:pt idx="754">
                  <c:v>30.845999121288244</c:v>
                </c:pt>
                <c:pt idx="755">
                  <c:v>31.045999026727465</c:v>
                </c:pt>
                <c:pt idx="756">
                  <c:v>31.24599893642263</c:v>
                </c:pt>
                <c:pt idx="757">
                  <c:v>31.445998850182185</c:v>
                </c:pt>
                <c:pt idx="758">
                  <c:v>31.64599876782318</c:v>
                </c:pt>
                <c:pt idx="759">
                  <c:v>31.845998689170955</c:v>
                </c:pt>
                <c:pt idx="760">
                  <c:v>32.045998614058647</c:v>
                </c:pt>
                <c:pt idx="761">
                  <c:v>32.245998542326944</c:v>
                </c:pt>
                <c:pt idx="762">
                  <c:v>32.445998473823664</c:v>
                </c:pt>
                <c:pt idx="763">
                  <c:v>32.645998408403585</c:v>
                </c:pt>
                <c:pt idx="764">
                  <c:v>32.845998345927853</c:v>
                </c:pt>
                <c:pt idx="765">
                  <c:v>33.045998286264037</c:v>
                </c:pt>
                <c:pt idx="766">
                  <c:v>33.245998229285533</c:v>
                </c:pt>
                <c:pt idx="767">
                  <c:v>33.445998174871519</c:v>
                </c:pt>
                <c:pt idx="768">
                  <c:v>33.645998122906676</c:v>
                </c:pt>
                <c:pt idx="769">
                  <c:v>33.845998073280441</c:v>
                </c:pt>
                <c:pt idx="770">
                  <c:v>34.045998025887783</c:v>
                </c:pt>
                <c:pt idx="771">
                  <c:v>34.245997980628161</c:v>
                </c:pt>
                <c:pt idx="772">
                  <c:v>34.445997937405522</c:v>
                </c:pt>
                <c:pt idx="773">
                  <c:v>34.645997896128222</c:v>
                </c:pt>
                <c:pt idx="774">
                  <c:v>34.845997856708706</c:v>
                </c:pt>
                <c:pt idx="775">
                  <c:v>35.045997819063331</c:v>
                </c:pt>
                <c:pt idx="776">
                  <c:v>35.245997783112358</c:v>
                </c:pt>
                <c:pt idx="777">
                  <c:v>35.445997748779376</c:v>
                </c:pt>
                <c:pt idx="778">
                  <c:v>35.645997715991669</c:v>
                </c:pt>
                <c:pt idx="779">
                  <c:v>35.845997684679659</c:v>
                </c:pt>
                <c:pt idx="780">
                  <c:v>36.045997654776926</c:v>
                </c:pt>
                <c:pt idx="781">
                  <c:v>36.245997626220003</c:v>
                </c:pt>
                <c:pt idx="782">
                  <c:v>36.44599759894831</c:v>
                </c:pt>
                <c:pt idx="783">
                  <c:v>36.645997572904136</c:v>
                </c:pt>
                <c:pt idx="784">
                  <c:v>36.845997548032088</c:v>
                </c:pt>
                <c:pt idx="785">
                  <c:v>37.045997524279471</c:v>
                </c:pt>
                <c:pt idx="786">
                  <c:v>37.245997501595966</c:v>
                </c:pt>
                <c:pt idx="787">
                  <c:v>37.445997479933354</c:v>
                </c:pt>
                <c:pt idx="788">
                  <c:v>37.645997459245663</c:v>
                </c:pt>
                <c:pt idx="789">
                  <c:v>37.845997439489125</c:v>
                </c:pt>
                <c:pt idx="790">
                  <c:v>38.045997420621759</c:v>
                </c:pt>
                <c:pt idx="791">
                  <c:v>38.24599740260355</c:v>
                </c:pt>
                <c:pt idx="792">
                  <c:v>38.445997385396325</c:v>
                </c:pt>
                <c:pt idx="793">
                  <c:v>38.645997368963506</c:v>
                </c:pt>
                <c:pt idx="794">
                  <c:v>38.845997353270292</c:v>
                </c:pt>
                <c:pt idx="795">
                  <c:v>39.04599733828347</c:v>
                </c:pt>
                <c:pt idx="796">
                  <c:v>39.245997323971125</c:v>
                </c:pt>
                <c:pt idx="797">
                  <c:v>39.445997310302914</c:v>
                </c:pt>
                <c:pt idx="798">
                  <c:v>39.645997297249892</c:v>
                </c:pt>
                <c:pt idx="799">
                  <c:v>39.845997284784318</c:v>
                </c:pt>
                <c:pt idx="800">
                  <c:v>40.045997272879816</c:v>
                </c:pt>
                <c:pt idx="801">
                  <c:v>40.245997261511121</c:v>
                </c:pt>
                <c:pt idx="802">
                  <c:v>40.445997250654102</c:v>
                </c:pt>
                <c:pt idx="803">
                  <c:v>40.645997240285723</c:v>
                </c:pt>
                <c:pt idx="804">
                  <c:v>40.845997230384</c:v>
                </c:pt>
                <c:pt idx="805">
                  <c:v>41.045997220927873</c:v>
                </c:pt>
                <c:pt idx="806">
                  <c:v>41.245997211897389</c:v>
                </c:pt>
                <c:pt idx="807">
                  <c:v>41.44599720327335</c:v>
                </c:pt>
                <c:pt idx="808">
                  <c:v>41.645997195037438</c:v>
                </c:pt>
                <c:pt idx="809">
                  <c:v>41.845997187172415</c:v>
                </c:pt>
                <c:pt idx="810">
                  <c:v>42.04599717966093</c:v>
                </c:pt>
                <c:pt idx="811">
                  <c:v>42.245997172487819</c:v>
                </c:pt>
                <c:pt idx="812">
                  <c:v>42.445997165637678</c:v>
                </c:pt>
                <c:pt idx="813">
                  <c:v>42.645997159095629</c:v>
                </c:pt>
                <c:pt idx="814">
                  <c:v>42.845997152848085</c:v>
                </c:pt>
                <c:pt idx="815">
                  <c:v>43.045997146881703</c:v>
                </c:pt>
                <c:pt idx="816">
                  <c:v>43.245997141183864</c:v>
                </c:pt>
                <c:pt idx="817">
                  <c:v>43.445997135742488</c:v>
                </c:pt>
                <c:pt idx="818">
                  <c:v>43.64599713054595</c:v>
                </c:pt>
              </c:numCache>
            </c:numRef>
          </c:yVal>
          <c:smooth val="1"/>
          <c:extLst>
            <c:ext xmlns:c16="http://schemas.microsoft.com/office/drawing/2014/chart" uri="{C3380CC4-5D6E-409C-BE32-E72D297353CC}">
              <c16:uniqueId val="{00000000-1B1A-E145-9773-E0238598A351}"/>
            </c:ext>
          </c:extLst>
        </c:ser>
        <c:ser>
          <c:idx val="5"/>
          <c:order val="5"/>
          <c:tx>
            <c:v>DC_gain_power</c:v>
          </c:tx>
          <c:spPr>
            <a:ln>
              <a:prstDash val="sysDot"/>
            </a:ln>
          </c:spPr>
          <c:marker>
            <c:symbol val="none"/>
          </c:marker>
          <c:xVal>
            <c:numRef>
              <c:f>Sheet2!$F$21:$G$21</c:f>
              <c:numCache>
                <c:formatCode>General</c:formatCode>
                <c:ptCount val="2"/>
                <c:pt idx="0">
                  <c:v>100</c:v>
                </c:pt>
                <c:pt idx="1">
                  <c:v>1000000</c:v>
                </c:pt>
              </c:numCache>
            </c:numRef>
          </c:xVal>
          <c:yVal>
            <c:numRef>
              <c:f>Sheet2!$D$21:$E$21</c:f>
              <c:numCache>
                <c:formatCode>General</c:formatCode>
                <c:ptCount val="2"/>
                <c:pt idx="0">
                  <c:v>4.8607609737258892</c:v>
                </c:pt>
                <c:pt idx="1">
                  <c:v>4.8607609737258892</c:v>
                </c:pt>
              </c:numCache>
            </c:numRef>
          </c:yVal>
          <c:smooth val="1"/>
          <c:extLst>
            <c:ext xmlns:c16="http://schemas.microsoft.com/office/drawing/2014/chart" uri="{C3380CC4-5D6E-409C-BE32-E72D297353CC}">
              <c16:uniqueId val="{00000001-1B1A-E145-9773-E0238598A351}"/>
            </c:ext>
          </c:extLst>
        </c:ser>
        <c:dLbls>
          <c:showLegendKey val="0"/>
          <c:showVal val="0"/>
          <c:showCatName val="0"/>
          <c:showSerName val="0"/>
          <c:showPercent val="0"/>
          <c:showBubbleSize val="0"/>
        </c:dLbls>
        <c:axId val="527749120"/>
        <c:axId val="52775104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Sheet2!$AF$4:$AF$822</c:f>
              <c:numCache>
                <c:formatCode>0.0000</c:formatCode>
                <c:ptCount val="819"/>
                <c:pt idx="0">
                  <c:v>-11.876207754576118</c:v>
                </c:pt>
                <c:pt idx="1">
                  <c:v>-12.145043709610071</c:v>
                </c:pt>
                <c:pt idx="2">
                  <c:v>-12.419603981478128</c:v>
                </c:pt>
                <c:pt idx="3">
                  <c:v>-12.699985785896024</c:v>
                </c:pt>
                <c:pt idx="4">
                  <c:v>-12.986286288174909</c:v>
                </c:pt>
                <c:pt idx="5">
                  <c:v>-13.278602466569534</c:v>
                </c:pt>
                <c:pt idx="6">
                  <c:v>-13.57703096599041</c:v>
                </c:pt>
                <c:pt idx="7">
                  <c:v>-13.881667941720425</c:v>
                </c:pt>
                <c:pt idx="8">
                  <c:v>-14.192608892788005</c:v>
                </c:pt>
                <c:pt idx="9">
                  <c:v>-14.509948484663752</c:v>
                </c:pt>
                <c:pt idx="10">
                  <c:v>-14.833780360967173</c:v>
                </c:pt>
                <c:pt idx="11">
                  <c:v>-15.164196943893897</c:v>
                </c:pt>
                <c:pt idx="12">
                  <c:v>-15.501289223102797</c:v>
                </c:pt>
                <c:pt idx="13">
                  <c:v>-15.845146532836674</c:v>
                </c:pt>
                <c:pt idx="14">
                  <c:v>-16.19585631709073</c:v>
                </c:pt>
                <c:pt idx="15">
                  <c:v>-16.553503882689082</c:v>
                </c:pt>
                <c:pt idx="16">
                  <c:v>-16.918172140183668</c:v>
                </c:pt>
                <c:pt idx="17">
                  <c:v>-17.289941332549358</c:v>
                </c:pt>
                <c:pt idx="18">
                  <c:v>-17.668888751717905</c:v>
                </c:pt>
                <c:pt idx="19">
                  <c:v>-18.055088443068527</c:v>
                </c:pt>
                <c:pt idx="20">
                  <c:v>-18.448610898077384</c:v>
                </c:pt>
                <c:pt idx="21">
                  <c:v>-18.849522735420017</c:v>
                </c:pt>
                <c:pt idx="22">
                  <c:v>-19.257886370922435</c:v>
                </c:pt>
                <c:pt idx="23">
                  <c:v>-19.673759676865266</c:v>
                </c:pt>
                <c:pt idx="24">
                  <c:v>-20.097195631264384</c:v>
                </c:pt>
                <c:pt idx="25">
                  <c:v>-20.528241957877253</c:v>
                </c:pt>
                <c:pt idx="26">
                  <c:v>-20.966940757819405</c:v>
                </c:pt>
                <c:pt idx="27">
                  <c:v>-21.413328133817888</c:v>
                </c:pt>
                <c:pt idx="28">
                  <c:v>-21.86743380827766</c:v>
                </c:pt>
                <c:pt idx="29">
                  <c:v>-22.329280736493057</c:v>
                </c:pt>
                <c:pt idx="30">
                  <c:v>-22.798884716497103</c:v>
                </c:pt>
                <c:pt idx="31">
                  <c:v>-23.276253997206496</c:v>
                </c:pt>
                <c:pt idx="32">
                  <c:v>-23.761388886687332</c:v>
                </c:pt>
                <c:pt idx="33">
                  <c:v>-24.254281362534964</c:v>
                </c:pt>
                <c:pt idx="34">
                  <c:v>-24.754914686528153</c:v>
                </c:pt>
                <c:pt idx="35">
                  <c:v>-25.263263025881177</c:v>
                </c:pt>
                <c:pt idx="36">
                  <c:v>-25.779291083575291</c:v>
                </c:pt>
                <c:pt idx="37">
                  <c:v>-26.302953740399658</c:v>
                </c:pt>
                <c:pt idx="38">
                  <c:v>-26.834195711469857</c:v>
                </c:pt>
                <c:pt idx="39">
                  <c:v>-27.372951220114903</c:v>
                </c:pt>
                <c:pt idx="40">
                  <c:v>-27.919143692128756</c:v>
                </c:pt>
                <c:pt idx="41">
                  <c:v>-28.472685473467479</c:v>
                </c:pt>
                <c:pt idx="42">
                  <c:v>-29.033477574532117</c:v>
                </c:pt>
                <c:pt idx="43">
                  <c:v>-29.601409444210788</c:v>
                </c:pt>
                <c:pt idx="44">
                  <c:v>-30.176358776853899</c:v>
                </c:pt>
                <c:pt idx="45">
                  <c:v>-30.758191355324957</c:v>
                </c:pt>
                <c:pt idx="46">
                  <c:v>-31.346760933199651</c:v>
                </c:pt>
                <c:pt idx="47">
                  <c:v>-31.941909159078264</c:v>
                </c:pt>
                <c:pt idx="48">
                  <c:v>-32.54346554582677</c:v>
                </c:pt>
                <c:pt idx="49">
                  <c:v>-33.151247487370902</c:v>
                </c:pt>
                <c:pt idx="50">
                  <c:v>-33.765060325431939</c:v>
                </c:pt>
                <c:pt idx="51">
                  <c:v>-34.384697468315252</c:v>
                </c:pt>
                <c:pt idx="52">
                  <c:v>-35.009940563541015</c:v>
                </c:pt>
                <c:pt idx="53">
                  <c:v>-35.640559725744943</c:v>
                </c:pt>
                <c:pt idx="54">
                  <c:v>-36.276313820875686</c:v>
                </c:pt>
                <c:pt idx="55">
                  <c:v>-36.916950807279058</c:v>
                </c:pt>
                <c:pt idx="56">
                  <c:v>-37.562208133792396</c:v>
                </c:pt>
                <c:pt idx="57">
                  <c:v>-38.211813194477791</c:v>
                </c:pt>
                <c:pt idx="58">
                  <c:v>-38.865483839110155</c:v>
                </c:pt>
                <c:pt idx="59">
                  <c:v>-39.522928938008299</c:v>
                </c:pt>
                <c:pt idx="60">
                  <c:v>-40.183848999263915</c:v>
                </c:pt>
                <c:pt idx="61">
                  <c:v>-40.847936835891964</c:v>
                </c:pt>
                <c:pt idx="62">
                  <c:v>-41.514878279904352</c:v>
                </c:pt>
                <c:pt idx="63">
                  <c:v>-42.184352939805414</c:v>
                </c:pt>
                <c:pt idx="64">
                  <c:v>-42.856034997530983</c:v>
                </c:pt>
                <c:pt idx="65">
                  <c:v>-43.529594040411801</c:v>
                </c:pt>
                <c:pt idx="66">
                  <c:v>-44.204695923343024</c:v>
                </c:pt>
                <c:pt idx="67">
                  <c:v>-44.881003655992586</c:v>
                </c:pt>
                <c:pt idx="68">
                  <c:v>-45.558178309589223</c:v>
                </c:pt>
                <c:pt idx="69">
                  <c:v>-46.23587993760006</c:v>
                </c:pt>
                <c:pt idx="70">
                  <c:v>-46.913768504444157</c:v>
                </c:pt>
                <c:pt idx="71">
                  <c:v>-47.591504816292293</c:v>
                </c:pt>
                <c:pt idx="72">
                  <c:v>-48.268751447981138</c:v>
                </c:pt>
                <c:pt idx="73">
                  <c:v>-48.945173660116524</c:v>
                </c:pt>
                <c:pt idx="74">
                  <c:v>-49.620440300560347</c:v>
                </c:pt>
                <c:pt idx="75">
                  <c:v>-50.294224684681971</c:v>
                </c:pt>
                <c:pt idx="76">
                  <c:v>-50.966205449007539</c:v>
                </c:pt>
                <c:pt idx="77">
                  <c:v>-51.636067373212789</c:v>
                </c:pt>
                <c:pt idx="78">
                  <c:v>-52.303502165770979</c:v>
                </c:pt>
                <c:pt idx="79">
                  <c:v>-52.968209208982699</c:v>
                </c:pt>
                <c:pt idx="80">
                  <c:v>-53.629896259567417</c:v>
                </c:pt>
                <c:pt idx="81">
                  <c:v>-54.288280101484212</c:v>
                </c:pt>
                <c:pt idx="82">
                  <c:v>-54.943087148159258</c:v>
                </c:pt>
                <c:pt idx="83">
                  <c:v>-55.594053991823323</c:v>
                </c:pt>
                <c:pt idx="84">
                  <c:v>-56.240927898196411</c:v>
                </c:pt>
                <c:pt idx="85">
                  <c:v>-56.883467245287939</c:v>
                </c:pt>
                <c:pt idx="86">
                  <c:v>-57.521441905605101</c:v>
                </c:pt>
                <c:pt idx="87">
                  <c:v>-58.154633571569398</c:v>
                </c:pt>
                <c:pt idx="88">
                  <c:v>-58.782836024426572</c:v>
                </c:pt>
                <c:pt idx="89">
                  <c:v>-59.405855347393356</c:v>
                </c:pt>
                <c:pt idx="90">
                  <c:v>-60.023510084208041</c:v>
                </c:pt>
                <c:pt idx="91">
                  <c:v>-60.635631344641702</c:v>
                </c:pt>
                <c:pt idx="92">
                  <c:v>-61.242062858873723</c:v>
                </c:pt>
                <c:pt idx="93">
                  <c:v>-61.842660982942697</c:v>
                </c:pt>
                <c:pt idx="94">
                  <c:v>-62.43729465774792</c:v>
                </c:pt>
                <c:pt idx="95">
                  <c:v>-63.025845324295666</c:v>
                </c:pt>
                <c:pt idx="96">
                  <c:v>-63.608206798063037</c:v>
                </c:pt>
                <c:pt idx="97">
                  <c:v>-64.184285105486069</c:v>
                </c:pt>
                <c:pt idx="98">
                  <c:v>-64.753998285674101</c:v>
                </c:pt>
                <c:pt idx="99">
                  <c:v>-65.317276160508769</c:v>
                </c:pt>
                <c:pt idx="100">
                  <c:v>-65.874060076305909</c:v>
                </c:pt>
                <c:pt idx="101">
                  <c:v>-66.424302620207357</c:v>
                </c:pt>
                <c:pt idx="102">
                  <c:v>-66.967967314426346</c:v>
                </c:pt>
                <c:pt idx="103">
                  <c:v>-67.505028291402638</c:v>
                </c:pt>
                <c:pt idx="104">
                  <c:v>-68.035469952830937</c:v>
                </c:pt>
                <c:pt idx="105">
                  <c:v>-68.559286615414322</c:v>
                </c:pt>
                <c:pt idx="106">
                  <c:v>-69.076482146066553</c:v>
                </c:pt>
                <c:pt idx="107">
                  <c:v>-69.587069589144591</c:v>
                </c:pt>
                <c:pt idx="108">
                  <c:v>-70.091070788140627</c:v>
                </c:pt>
                <c:pt idx="109">
                  <c:v>-70.588516004102829</c:v>
                </c:pt>
                <c:pt idx="110">
                  <c:v>-71.079443532888931</c:v>
                </c:pt>
                <c:pt idx="111">
                  <c:v>-71.563899323189048</c:v>
                </c:pt>
                <c:pt idx="112">
                  <c:v>-72.04193659708541</c:v>
                </c:pt>
                <c:pt idx="113">
                  <c:v>-72.513615474750708</c:v>
                </c:pt>
                <c:pt idx="114">
                  <c:v>-72.97900260472187</c:v>
                </c:pt>
                <c:pt idx="115">
                  <c:v>-73.438170801026274</c:v>
                </c:pt>
                <c:pt idx="116">
                  <c:v>-73.891198688285016</c:v>
                </c:pt>
                <c:pt idx="117">
                  <c:v>-74.338170355767971</c:v>
                </c:pt>
                <c:pt idx="118">
                  <c:v>-74.779175021237137</c:v>
                </c:pt>
                <c:pt idx="119">
                  <c:v>-75.214306705281359</c:v>
                </c:pt>
                <c:pt idx="120">
                  <c:v>-75.643663916721181</c:v>
                </c:pt>
                <c:pt idx="121">
                  <c:v>-76.067349349547243</c:v>
                </c:pt>
                <c:pt idx="122">
                  <c:v>-76.48546959174891</c:v>
                </c:pt>
                <c:pt idx="123">
                  <c:v>-76.898134846289508</c:v>
                </c:pt>
                <c:pt idx="124">
                  <c:v>-77.305458664396824</c:v>
                </c:pt>
                <c:pt idx="125">
                  <c:v>-77.707557691253342</c:v>
                </c:pt>
                <c:pt idx="126">
                  <c:v>-78.104551424098545</c:v>
                </c:pt>
                <c:pt idx="127">
                  <c:v>-78.49656198268849</c:v>
                </c:pt>
                <c:pt idx="128">
                  <c:v>-78.883713891999179</c:v>
                </c:pt>
                <c:pt idx="129">
                  <c:v>-79.266133877008699</c:v>
                </c:pt>
                <c:pt idx="130">
                  <c:v>-79.643950669347092</c:v>
                </c:pt>
                <c:pt idx="131">
                  <c:v>-80.017294825564278</c:v>
                </c:pt>
                <c:pt idx="132">
                  <c:v>-80.386298556731845</c:v>
                </c:pt>
                <c:pt idx="133">
                  <c:v>-80.751095569067019</c:v>
                </c:pt>
                <c:pt idx="134">
                  <c:v>-81.111820915242149</c:v>
                </c:pt>
                <c:pt idx="135">
                  <c:v>-81.46861085602518</c:v>
                </c:pt>
                <c:pt idx="136">
                  <c:v>-81.821602731879565</c:v>
                </c:pt>
                <c:pt idx="137">
                  <c:v>-82.170934844141343</c:v>
                </c:pt>
                <c:pt idx="138">
                  <c:v>-82.516746345381662</c:v>
                </c:pt>
                <c:pt idx="139">
                  <c:v>-82.859177138557271</c:v>
                </c:pt>
                <c:pt idx="140">
                  <c:v>-83.198367784547855</c:v>
                </c:pt>
                <c:pt idx="141">
                  <c:v>-83.534459417678036</c:v>
                </c:pt>
                <c:pt idx="142">
                  <c:v>-83.867593668821613</c:v>
                </c:pt>
                <c:pt idx="143">
                  <c:v>-84.197912595688521</c:v>
                </c:pt>
                <c:pt idx="144">
                  <c:v>-84.525558619897367</c:v>
                </c:pt>
                <c:pt idx="145">
                  <c:v>-84.850674470441604</c:v>
                </c:pt>
                <c:pt idx="146">
                  <c:v>-85.173403133162111</c:v>
                </c:pt>
                <c:pt idx="147">
                  <c:v>-85.493887805845262</c:v>
                </c:pt>
                <c:pt idx="148">
                  <c:v>-85.812271858571421</c:v>
                </c:pt>
                <c:pt idx="149">
                  <c:v>-86.128698798946488</c:v>
                </c:pt>
                <c:pt idx="150">
                  <c:v>-86.443312241854755</c:v>
                </c:pt>
                <c:pt idx="151">
                  <c:v>-86.756255883379794</c:v>
                </c:pt>
                <c:pt idx="152">
                  <c:v>-87.067673478545544</c:v>
                </c:pt>
                <c:pt idx="153">
                  <c:v>-87.377708822537528</c:v>
                </c:pt>
                <c:pt idx="154">
                  <c:v>-87.68650573507054</c:v>
                </c:pt>
                <c:pt idx="155">
                  <c:v>-87.994208047574361</c:v>
                </c:pt>
                <c:pt idx="156">
                  <c:v>-88.300959592876268</c:v>
                </c:pt>
                <c:pt idx="157">
                  <c:v>-88.606904197062917</c:v>
                </c:pt>
                <c:pt idx="158">
                  <c:v>-88.912185673210175</c:v>
                </c:pt>
                <c:pt idx="159">
                  <c:v>-89.216947816672246</c:v>
                </c:pt>
                <c:pt idx="160">
                  <c:v>-89.521334401626973</c:v>
                </c:pt>
                <c:pt idx="161">
                  <c:v>-89.825489178574472</c:v>
                </c:pt>
                <c:pt idx="162">
                  <c:v>-90.129555872491437</c:v>
                </c:pt>
                <c:pt idx="163">
                  <c:v>-90.433678181342216</c:v>
                </c:pt>
                <c:pt idx="164">
                  <c:v>-90.737999774651229</c:v>
                </c:pt>
                <c:pt idx="165">
                  <c:v>-91.042664291838975</c:v>
                </c:pt>
                <c:pt idx="166">
                  <c:v>-91.347815340025775</c:v>
                </c:pt>
                <c:pt idx="167">
                  <c:v>-91.65359649100381</c:v>
                </c:pt>
                <c:pt idx="168">
                  <c:v>-91.960151277078353</c:v>
                </c:pt>
                <c:pt idx="169">
                  <c:v>-92.267623185474463</c:v>
                </c:pt>
                <c:pt idx="170">
                  <c:v>-92.576155651003731</c:v>
                </c:pt>
                <c:pt idx="171">
                  <c:v>-92.885892046680766</c:v>
                </c:pt>
                <c:pt idx="172">
                  <c:v>-93.19697567197521</c:v>
                </c:pt>
                <c:pt idx="173">
                  <c:v>-93.509549738379761</c:v>
                </c:pt>
                <c:pt idx="174">
                  <c:v>-93.823757351969505</c:v>
                </c:pt>
                <c:pt idx="175">
                  <c:v>-94.139741492621212</c:v>
                </c:pt>
                <c:pt idx="176">
                  <c:v>-94.457644989555817</c:v>
                </c:pt>
                <c:pt idx="177">
                  <c:v>-94.777610492860006</c:v>
                </c:pt>
                <c:pt idx="178">
                  <c:v>-95.099780440636025</c:v>
                </c:pt>
                <c:pt idx="179">
                  <c:v>-95.424297021422419</c:v>
                </c:pt>
                <c:pt idx="180">
                  <c:v>-95.751302131520532</c:v>
                </c:pt>
                <c:pt idx="181">
                  <c:v>-96.080937326855562</c:v>
                </c:pt>
                <c:pt idx="182">
                  <c:v>-96.413343768993656</c:v>
                </c:pt>
                <c:pt idx="183">
                  <c:v>-96.748662164931233</c:v>
                </c:pt>
                <c:pt idx="184">
                  <c:v>-97.087032700265794</c:v>
                </c:pt>
                <c:pt idx="185">
                  <c:v>-97.428594965353867</c:v>
                </c:pt>
                <c:pt idx="186">
                  <c:v>-97.77348787405694</c:v>
                </c:pt>
                <c:pt idx="187">
                  <c:v>-98.121849574674371</c:v>
                </c:pt>
                <c:pt idx="188">
                  <c:v>-98.473817352659623</c:v>
                </c:pt>
                <c:pt idx="189">
                  <c:v>-98.829527524718387</c:v>
                </c:pt>
                <c:pt idx="190">
                  <c:v>-99.189115323887776</c:v>
                </c:pt>
                <c:pt idx="191">
                  <c:v>-99.55271477520192</c:v>
                </c:pt>
                <c:pt idx="192">
                  <c:v>-99.92045856155552</c:v>
                </c:pt>
                <c:pt idx="193">
                  <c:v>-100.29247787938772</c:v>
                </c:pt>
                <c:pt idx="194">
                  <c:v>-100.66890228382219</c:v>
                </c:pt>
                <c:pt idx="195">
                  <c:v>-101.04985952291696</c:v>
                </c:pt>
                <c:pt idx="196">
                  <c:v>-101.43547536069755</c:v>
                </c:pt>
                <c:pt idx="197">
                  <c:v>-101.82587338867572</c:v>
                </c:pt>
                <c:pt idx="198">
                  <c:v>-102.2211748255836</c:v>
                </c:pt>
                <c:pt idx="199">
                  <c:v>-102.62149830509293</c:v>
                </c:pt>
                <c:pt idx="200">
                  <c:v>-103.02695965132828</c:v>
                </c:pt>
                <c:pt idx="201">
                  <c:v>-103.43767164203418</c:v>
                </c:pt>
                <c:pt idx="202">
                  <c:v>-103.85374375930922</c:v>
                </c:pt>
                <c:pt idx="203">
                  <c:v>-104.27528192788471</c:v>
                </c:pt>
                <c:pt idx="204">
                  <c:v>-104.70238824099309</c:v>
                </c:pt>
                <c:pt idx="205">
                  <c:v>-105.13516067395109</c:v>
                </c:pt>
                <c:pt idx="206">
                  <c:v>-105.57369278566756</c:v>
                </c:pt>
                <c:pt idx="207">
                  <c:v>-106.01807340837942</c:v>
                </c:pt>
                <c:pt idx="208">
                  <c:v>-106.4683863260242</c:v>
                </c:pt>
                <c:pt idx="209">
                  <c:v>-106.92470994176614</c:v>
                </c:pt>
                <c:pt idx="210">
                  <c:v>-107.38711693531553</c:v>
                </c:pt>
                <c:pt idx="211">
                  <c:v>-107.855673910807</c:v>
                </c:pt>
                <c:pt idx="212">
                  <c:v>-108.33044103613994</c:v>
                </c:pt>
                <c:pt idx="213">
                  <c:v>-108.81147167482843</c:v>
                </c:pt>
                <c:pt idx="214">
                  <c:v>-109.29881201155773</c:v>
                </c:pt>
                <c:pt idx="215">
                  <c:v>-109.79250067280199</c:v>
                </c:pt>
                <c:pt idx="216">
                  <c:v>-110.29256834402013</c:v>
                </c:pt>
                <c:pt idx="217">
                  <c:v>-110.79903738511118</c:v>
                </c:pt>
                <c:pt idx="218">
                  <c:v>-111.31192144597968</c:v>
                </c:pt>
                <c:pt idx="219">
                  <c:v>-111.83122508422893</c:v>
                </c:pt>
                <c:pt idx="220">
                  <c:v>-112.35694338716671</c:v>
                </c:pt>
                <c:pt idx="221">
                  <c:v>-112.88906160047158</c:v>
                </c:pt>
                <c:pt idx="222">
                  <c:v>-113.42755476602407</c:v>
                </c:pt>
                <c:pt idx="223">
                  <c:v>-113.97238737155391</c:v>
                </c:pt>
                <c:pt idx="224">
                  <c:v>-114.52351301489185</c:v>
                </c:pt>
                <c:pt idx="225">
                  <c:v>-115.0808740857329</c:v>
                </c:pt>
                <c:pt idx="226">
                  <c:v>-115.64440146792279</c:v>
                </c:pt>
                <c:pt idx="227">
                  <c:v>-116.21401426535762</c:v>
                </c:pt>
                <c:pt idx="228">
                  <c:v>-116.78961955464487</c:v>
                </c:pt>
                <c:pt idx="229">
                  <c:v>-117.37111216770067</c:v>
                </c:pt>
                <c:pt idx="230">
                  <c:v>-117.95837450745449</c:v>
                </c:pt>
                <c:pt idx="231">
                  <c:v>-118.55127639979546</c:v>
                </c:pt>
                <c:pt idx="232">
                  <c:v>-119.14967498481846</c:v>
                </c:pt>
                <c:pt idx="233">
                  <c:v>-119.75341465031514</c:v>
                </c:pt>
                <c:pt idx="234">
                  <c:v>-120.36232701029731</c:v>
                </c:pt>
                <c:pt idx="235">
                  <c:v>-120.9762309311445</c:v>
                </c:pt>
                <c:pt idx="236">
                  <c:v>-121.59493260772307</c:v>
                </c:pt>
                <c:pt idx="237">
                  <c:v>-122.2182256915416</c:v>
                </c:pt>
                <c:pt idx="238">
                  <c:v>-122.84589147267783</c:v>
                </c:pt>
                <c:pt idx="239">
                  <c:v>-123.47769911684586</c:v>
                </c:pt>
                <c:pt idx="240">
                  <c:v>-124.11340595856379</c:v>
                </c:pt>
                <c:pt idx="241">
                  <c:v>-124.75275785094283</c:v>
                </c:pt>
                <c:pt idx="242">
                  <c:v>-125.39548957214387</c:v>
                </c:pt>
                <c:pt idx="243">
                  <c:v>-126.04132528805403</c:v>
                </c:pt>
                <c:pt idx="244">
                  <c:v>-126.68997907021524</c:v>
                </c:pt>
                <c:pt idx="245">
                  <c:v>-127.34115546751244</c:v>
                </c:pt>
                <c:pt idx="246">
                  <c:v>-127.99455012959137</c:v>
                </c:pt>
                <c:pt idx="247">
                  <c:v>-128.64985047944845</c:v>
                </c:pt>
                <c:pt idx="248">
                  <c:v>-129.3067364321131</c:v>
                </c:pt>
                <c:pt idx="249">
                  <c:v>-129.96488115584592</c:v>
                </c:pt>
                <c:pt idx="250">
                  <c:v>-130.62395187180158</c:v>
                </c:pt>
                <c:pt idx="251">
                  <c:v>-131.28361068766898</c:v>
                </c:pt>
                <c:pt idx="252">
                  <c:v>-131.94351546041975</c:v>
                </c:pt>
                <c:pt idx="253">
                  <c:v>-132.60332068293562</c:v>
                </c:pt>
                <c:pt idx="254">
                  <c:v>-133.26267838902257</c:v>
                </c:pt>
                <c:pt idx="255">
                  <c:v>-133.92123907108689</c:v>
                </c:pt>
                <c:pt idx="256">
                  <c:v>-134.57865260459758</c:v>
                </c:pt>
                <c:pt idx="257">
                  <c:v>-135.23456917337708</c:v>
                </c:pt>
                <c:pt idx="258">
                  <c:v>-135.88864018974553</c:v>
                </c:pt>
                <c:pt idx="259">
                  <c:v>-136.54051920360791</c:v>
                </c:pt>
                <c:pt idx="260">
                  <c:v>-137.18986279469738</c:v>
                </c:pt>
                <c:pt idx="261">
                  <c:v>-137.83633144238985</c:v>
                </c:pt>
                <c:pt idx="262">
                  <c:v>-138.47959036776336</c:v>
                </c:pt>
                <c:pt idx="263">
                  <c:v>-139.11931034289822</c:v>
                </c:pt>
                <c:pt idx="264">
                  <c:v>-139.75516846278754</c:v>
                </c:pt>
                <c:pt idx="265">
                  <c:v>-140.38684887564867</c:v>
                </c:pt>
                <c:pt idx="266">
                  <c:v>-141.01404346788587</c:v>
                </c:pt>
                <c:pt idx="267">
                  <c:v>-141.63645250044507</c:v>
                </c:pt>
                <c:pt idx="268">
                  <c:v>-142.25378519381468</c:v>
                </c:pt>
                <c:pt idx="269">
                  <c:v>-142.86576025945496</c:v>
                </c:pt>
                <c:pt idx="270">
                  <c:v>-143.47210637597027</c:v>
                </c:pt>
                <c:pt idx="271">
                  <c:v>-144.07256260887189</c:v>
                </c:pt>
                <c:pt idx="272">
                  <c:v>-144.66687877329767</c:v>
                </c:pt>
                <c:pt idx="273">
                  <c:v>-145.25481573956321</c:v>
                </c:pt>
                <c:pt idx="274">
                  <c:v>-145.83614568189594</c:v>
                </c:pt>
                <c:pt idx="275">
                  <c:v>-146.41065227116138</c:v>
                </c:pt>
                <c:pt idx="276">
                  <c:v>-146.97813081280566</c:v>
                </c:pt>
                <c:pt idx="277">
                  <c:v>-147.53838833162339</c:v>
                </c:pt>
                <c:pt idx="278">
                  <c:v>-148.09124360530151</c:v>
                </c:pt>
                <c:pt idx="279">
                  <c:v>-148.63652714898799</c:v>
                </c:pt>
                <c:pt idx="280">
                  <c:v>-149.17408115339555</c:v>
                </c:pt>
                <c:pt idx="281">
                  <c:v>-149.7037593791585</c:v>
                </c:pt>
                <c:pt idx="282">
                  <c:v>-150.22542701033666</c:v>
                </c:pt>
                <c:pt idx="283">
                  <c:v>-150.73896047008549</c:v>
                </c:pt>
                <c:pt idx="284">
                  <c:v>-151.24424720160243</c:v>
                </c:pt>
                <c:pt idx="285">
                  <c:v>-151.74118541750872</c:v>
                </c:pt>
                <c:pt idx="286">
                  <c:v>-152.22968382084244</c:v>
                </c:pt>
                <c:pt idx="287">
                  <c:v>-152.70966130082124</c:v>
                </c:pt>
                <c:pt idx="288">
                  <c:v>-153.18104660648606</c:v>
                </c:pt>
                <c:pt idx="289">
                  <c:v>-153.64377800126695</c:v>
                </c:pt>
                <c:pt idx="290">
                  <c:v>-154.09780290141441</c:v>
                </c:pt>
                <c:pt idx="291">
                  <c:v>-154.54307750112736</c:v>
                </c:pt>
                <c:pt idx="292">
                  <c:v>-154.9795663870791</c:v>
                </c:pt>
                <c:pt idx="293">
                  <c:v>-155.40724214489262</c:v>
                </c:pt>
                <c:pt idx="294">
                  <c:v>-155.82608495998045</c:v>
                </c:pt>
                <c:pt idx="295">
                  <c:v>-156.23608221497207</c:v>
                </c:pt>
                <c:pt idx="296">
                  <c:v>-156.63722808582918</c:v>
                </c:pt>
                <c:pt idx="297">
                  <c:v>-157.02952313853987</c:v>
                </c:pt>
                <c:pt idx="298">
                  <c:v>-157.41297392814414</c:v>
                </c:pt>
                <c:pt idx="299">
                  <c:v>-157.78759260166348</c:v>
                </c:pt>
                <c:pt idx="300">
                  <c:v>-158.15339650634806</c:v>
                </c:pt>
                <c:pt idx="301">
                  <c:v>-158.51040780449731</c:v>
                </c:pt>
                <c:pt idx="302">
                  <c:v>-158.85865309595599</c:v>
                </c:pt>
                <c:pt idx="303">
                  <c:v>-159.19816304924313</c:v>
                </c:pt>
                <c:pt idx="304">
                  <c:v>-159.52897204213312</c:v>
                </c:pt>
                <c:pt idx="305">
                  <c:v>-159.8511178123768</c:v>
                </c:pt>
                <c:pt idx="306">
                  <c:v>-160.16464111913018</c:v>
                </c:pt>
                <c:pt idx="307">
                  <c:v>-160.46958541554392</c:v>
                </c:pt>
                <c:pt idx="308">
                  <c:v>-160.76599653286192</c:v>
                </c:pt>
                <c:pt idx="309">
                  <c:v>-161.05392237628274</c:v>
                </c:pt>
                <c:pt idx="310">
                  <c:v>-161.33341263274838</c:v>
                </c:pt>
                <c:pt idx="311">
                  <c:v>-161.60451849074772</c:v>
                </c:pt>
                <c:pt idx="312">
                  <c:v>-161.86729237214919</c:v>
                </c:pt>
                <c:pt idx="313">
                  <c:v>-162.12178767601469</c:v>
                </c:pt>
                <c:pt idx="314">
                  <c:v>-162.36805853429209</c:v>
                </c:pt>
                <c:pt idx="315">
                  <c:v>-162.60615957923235</c:v>
                </c:pt>
                <c:pt idx="316">
                  <c:v>-162.83614572233796</c:v>
                </c:pt>
                <c:pt idx="317">
                  <c:v>-163.05807194461096</c:v>
                </c:pt>
                <c:pt idx="318">
                  <c:v>-163.27199309783964</c:v>
                </c:pt>
                <c:pt idx="319">
                  <c:v>-163.47796371663878</c:v>
                </c:pt>
                <c:pt idx="320">
                  <c:v>-163.67603784093654</c:v>
                </c:pt>
                <c:pt idx="321">
                  <c:v>-163.86626884858688</c:v>
                </c:pt>
                <c:pt idx="322">
                  <c:v>-164.04870929777465</c:v>
                </c:pt>
                <c:pt idx="323">
                  <c:v>-164.22341077887242</c:v>
                </c:pt>
                <c:pt idx="324">
                  <c:v>-164.39042377540429</c:v>
                </c:pt>
                <c:pt idx="325">
                  <c:v>-164.54979753376983</c:v>
                </c:pt>
                <c:pt idx="326">
                  <c:v>-164.70157994138347</c:v>
                </c:pt>
                <c:pt idx="327">
                  <c:v>-164.84581741288795</c:v>
                </c:pt>
                <c:pt idx="328">
                  <c:v>-164.98255478410621</c:v>
                </c:pt>
                <c:pt idx="329">
                  <c:v>-165.1118352134034</c:v>
                </c:pt>
                <c:pt idx="330">
                  <c:v>-165.23370009014218</c:v>
                </c:pt>
                <c:pt idx="331">
                  <c:v>-165.34818894992182</c:v>
                </c:pt>
                <c:pt idx="332">
                  <c:v>-165.45533939630675</c:v>
                </c:pt>
                <c:pt idx="333">
                  <c:v>-165.5551870287614</c:v>
                </c:pt>
                <c:pt idx="334">
                  <c:v>-165.64776537652301</c:v>
                </c:pt>
                <c:pt idx="335">
                  <c:v>-165.73310583815891</c:v>
                </c:pt>
                <c:pt idx="336">
                  <c:v>-165.8112376265687</c:v>
                </c:pt>
                <c:pt idx="337">
                  <c:v>-165.8821877192108</c:v>
                </c:pt>
                <c:pt idx="338">
                  <c:v>-165.94598081334547</c:v>
                </c:pt>
                <c:pt idx="339">
                  <c:v>-166.00263928610593</c:v>
                </c:pt>
                <c:pt idx="340">
                  <c:v>-166.05218315922497</c:v>
                </c:pt>
                <c:pt idx="341">
                  <c:v>-166.09463006826277</c:v>
                </c:pt>
                <c:pt idx="342">
                  <c:v>-166.1299952361974</c:v>
                </c:pt>
                <c:pt idx="343">
                  <c:v>-166.15829145125903</c:v>
                </c:pt>
                <c:pt idx="344">
                  <c:v>-166.17952904890558</c:v>
                </c:pt>
                <c:pt idx="345">
                  <c:v>-166.19371589785541</c:v>
                </c:pt>
                <c:pt idx="346">
                  <c:v>-166.20085739011083</c:v>
                </c:pt>
                <c:pt idx="347">
                  <c:v>-166.20095643492468</c:v>
                </c:pt>
                <c:pt idx="348">
                  <c:v>-166.19401345667825</c:v>
                </c:pt>
                <c:pt idx="349">
                  <c:v>-166.18002639665994</c:v>
                </c:pt>
                <c:pt idx="350">
                  <c:v>-166.15899071874898</c:v>
                </c:pt>
                <c:pt idx="351">
                  <c:v>-166.13089941902874</c:v>
                </c:pt>
                <c:pt idx="352">
                  <c:v>-166.09574303937083</c:v>
                </c:pt>
                <c:pt idx="353">
                  <c:v>-166.05350968504987</c:v>
                </c:pt>
                <c:pt idx="354">
                  <c:v>-166.00418504646703</c:v>
                </c:pt>
                <c:pt idx="355">
                  <c:v>-165.9477524250768</c:v>
                </c:pt>
                <c:pt idx="356">
                  <c:v>-165.88419276363109</c:v>
                </c:pt>
                <c:pt idx="357">
                  <c:v>-165.81348468087171</c:v>
                </c:pt>
                <c:pt idx="358">
                  <c:v>-165.73560451081914</c:v>
                </c:pt>
                <c:pt idx="359">
                  <c:v>-165.65052634682417</c:v>
                </c:pt>
                <c:pt idx="360">
                  <c:v>-165.55822209056529</c:v>
                </c:pt>
                <c:pt idx="361">
                  <c:v>-165.4586615061915</c:v>
                </c:pt>
                <c:pt idx="362">
                  <c:v>-165.35181227982804</c:v>
                </c:pt>
                <c:pt idx="363">
                  <c:v>-165.23764008467631</c:v>
                </c:pt>
                <c:pt idx="364">
                  <c:v>-165.11610865195783</c:v>
                </c:pt>
                <c:pt idx="365">
                  <c:v>-164.98717984796454</c:v>
                </c:pt>
                <c:pt idx="366">
                  <c:v>-164.85081375749351</c:v>
                </c:pt>
                <c:pt idx="367">
                  <c:v>-164.70696877395724</c:v>
                </c:pt>
                <c:pt idx="368">
                  <c:v>-164.55560169647302</c:v>
                </c:pt>
                <c:pt idx="369">
                  <c:v>-164.39666783424653</c:v>
                </c:pt>
                <c:pt idx="370">
                  <c:v>-164.23012111857412</c:v>
                </c:pt>
                <c:pt idx="371">
                  <c:v>-164.05591422279767</c:v>
                </c:pt>
                <c:pt idx="372">
                  <c:v>-163.87399869055162</c:v>
                </c:pt>
                <c:pt idx="373">
                  <c:v>-163.68432507264666</c:v>
                </c:pt>
                <c:pt idx="374">
                  <c:v>-163.48684307293749</c:v>
                </c:pt>
                <c:pt idx="375">
                  <c:v>-163.2815017035208</c:v>
                </c:pt>
                <c:pt idx="376">
                  <c:v>-163.06824944960766</c:v>
                </c:pt>
                <c:pt idx="377">
                  <c:v>-162.84703444440703</c:v>
                </c:pt>
                <c:pt idx="378">
                  <c:v>-162.61780465434796</c:v>
                </c:pt>
                <c:pt idx="379">
                  <c:v>-162.38050807495551</c:v>
                </c:pt>
                <c:pt idx="380">
                  <c:v>-162.13509293767186</c:v>
                </c:pt>
                <c:pt idx="381">
                  <c:v>-161.88150792790026</c:v>
                </c:pt>
                <c:pt idx="382">
                  <c:v>-161.61970241451269</c:v>
                </c:pt>
                <c:pt idx="383">
                  <c:v>-161.34962669103317</c:v>
                </c:pt>
                <c:pt idx="384">
                  <c:v>-161.07123222866824</c:v>
                </c:pt>
                <c:pt idx="385">
                  <c:v>-160.78447194130922</c:v>
                </c:pt>
                <c:pt idx="386">
                  <c:v>-160.48930046257902</c:v>
                </c:pt>
                <c:pt idx="387">
                  <c:v>-160.18567443493487</c:v>
                </c:pt>
                <c:pt idx="388">
                  <c:v>-159.87355281077208</c:v>
                </c:pt>
                <c:pt idx="389">
                  <c:v>-159.55289716539642</c:v>
                </c:pt>
                <c:pt idx="390">
                  <c:v>-159.22367202165</c:v>
                </c:pt>
                <c:pt idx="391">
                  <c:v>-158.8858451858834</c:v>
                </c:pt>
                <c:pt idx="392">
                  <c:v>-158.53938809486317</c:v>
                </c:pt>
                <c:pt idx="393">
                  <c:v>-158.18427617309743</c:v>
                </c:pt>
                <c:pt idx="394">
                  <c:v>-157.82048919994162</c:v>
                </c:pt>
                <c:pt idx="395">
                  <c:v>-157.44801168571999</c:v>
                </c:pt>
                <c:pt idx="396">
                  <c:v>-157.06683325596396</c:v>
                </c:pt>
                <c:pt idx="397">
                  <c:v>-156.67694904272497</c:v>
                </c:pt>
                <c:pt idx="398">
                  <c:v>-156.27836008177073</c:v>
                </c:pt>
                <c:pt idx="399">
                  <c:v>-155.87107371431665</c:v>
                </c:pt>
                <c:pt idx="400">
                  <c:v>-155.45510399178406</c:v>
                </c:pt>
                <c:pt idx="401">
                  <c:v>-155.03047208191154</c:v>
                </c:pt>
                <c:pt idx="402">
                  <c:v>-154.59720667437929</c:v>
                </c:pt>
                <c:pt idx="403">
                  <c:v>-154.15534438393689</c:v>
                </c:pt>
                <c:pt idx="404">
                  <c:v>-153.70493014885986</c:v>
                </c:pt>
                <c:pt idx="405">
                  <c:v>-153.24601762239794</c:v>
                </c:pt>
                <c:pt idx="406">
                  <c:v>-152.77866955471961</c:v>
                </c:pt>
                <c:pt idx="407">
                  <c:v>-152.30295816271175</c:v>
                </c:pt>
                <c:pt idx="408">
                  <c:v>-151.81896548485554</c:v>
                </c:pt>
                <c:pt idx="409">
                  <c:v>-151.32678371827922</c:v>
                </c:pt>
                <c:pt idx="410">
                  <c:v>-150.82651553498602</c:v>
                </c:pt>
                <c:pt idx="411">
                  <c:v>-150.31827437417124</c:v>
                </c:pt>
                <c:pt idx="412">
                  <c:v>-149.802184707489</c:v>
                </c:pt>
                <c:pt idx="413">
                  <c:v>-149.27838227409583</c:v>
                </c:pt>
                <c:pt idx="414">
                  <c:v>-148.74701428230335</c:v>
                </c:pt>
                <c:pt idx="415">
                  <c:v>-148.20823957470785</c:v>
                </c:pt>
                <c:pt idx="416">
                  <c:v>-147.66222875373595</c:v>
                </c:pt>
                <c:pt idx="417">
                  <c:v>-147.10916426466017</c:v>
                </c:pt>
                <c:pt idx="418">
                  <c:v>-146.54924043329052</c:v>
                </c:pt>
                <c:pt idx="419">
                  <c:v>-145.98266345574422</c:v>
                </c:pt>
                <c:pt idx="420">
                  <c:v>-145.40965133793637</c:v>
                </c:pt>
                <c:pt idx="421">
                  <c:v>-144.83043378271492</c:v>
                </c:pt>
                <c:pt idx="422">
                  <c:v>-144.24525202289405</c:v>
                </c:pt>
                <c:pt idx="423">
                  <c:v>-143.65435859879415</c:v>
                </c:pt>
                <c:pt idx="424">
                  <c:v>-143.05801707931991</c:v>
                </c:pt>
                <c:pt idx="425">
                  <c:v>-142.45650172603064</c:v>
                </c:pt>
                <c:pt idx="426">
                  <c:v>-141.85009710013537</c:v>
                </c:pt>
                <c:pt idx="427">
                  <c:v>-141.2390976128429</c:v>
                </c:pt>
                <c:pt idx="428">
                  <c:v>-140.62380702000615</c:v>
                </c:pt>
                <c:pt idx="429">
                  <c:v>-140.00453786253436</c:v>
                </c:pt>
                <c:pt idx="430">
                  <c:v>-139.38161085457708</c:v>
                </c:pt>
                <c:pt idx="431">
                  <c:v>-138.75535422201517</c:v>
                </c:pt>
                <c:pt idx="432">
                  <c:v>-138.1261029943156</c:v>
                </c:pt>
                <c:pt idx="433">
                  <c:v>-137.49419825330503</c:v>
                </c:pt>
                <c:pt idx="434">
                  <c:v>-136.85998634289399</c:v>
                </c:pt>
                <c:pt idx="435">
                  <c:v>-136.22381804421755</c:v>
                </c:pt>
                <c:pt idx="436">
                  <c:v>-135.58604772105517</c:v>
                </c:pt>
                <c:pt idx="437">
                  <c:v>-134.9470324407325</c:v>
                </c:pt>
                <c:pt idx="438">
                  <c:v>-134.30713107599834</c:v>
                </c:pt>
                <c:pt idx="439">
                  <c:v>-133.66670339358927</c:v>
                </c:pt>
                <c:pt idx="440">
                  <c:v>-133.02610913535523</c:v>
                </c:pt>
                <c:pt idx="441">
                  <c:v>-132.38570709790429</c:v>
                </c:pt>
                <c:pt idx="442">
                  <c:v>-131.74585421674385</c:v>
                </c:pt>
                <c:pt idx="443">
                  <c:v>-131.10690466083722</c:v>
                </c:pt>
                <c:pt idx="444">
                  <c:v>-130.46920894337171</c:v>
                </c:pt>
                <c:pt idx="445">
                  <c:v>-129.83311305433631</c:v>
                </c:pt>
                <c:pt idx="446">
                  <c:v>-129.19895762025399</c:v>
                </c:pt>
                <c:pt idx="447">
                  <c:v>-128.56707709608978</c:v>
                </c:pt>
                <c:pt idx="448">
                  <c:v>-127.93779899398919</c:v>
                </c:pt>
                <c:pt idx="449">
                  <c:v>-127.31144315307796</c:v>
                </c:pt>
                <c:pt idx="450">
                  <c:v>-126.68832105410095</c:v>
                </c:pt>
                <c:pt idx="451">
                  <c:v>-126.06873518218454</c:v>
                </c:pt>
                <c:pt idx="452">
                  <c:v>-125.45297844049708</c:v>
                </c:pt>
                <c:pt idx="453">
                  <c:v>-124.84133361705271</c:v>
                </c:pt>
                <c:pt idx="454">
                  <c:v>-124.23407290637304</c:v>
                </c:pt>
                <c:pt idx="455">
                  <c:v>-123.63145748718664</c:v>
                </c:pt>
                <c:pt idx="456">
                  <c:v>-123.03373715682599</c:v>
                </c:pt>
                <c:pt idx="457">
                  <c:v>-122.44115002247591</c:v>
                </c:pt>
                <c:pt idx="458">
                  <c:v>-121.85392224894277</c:v>
                </c:pt>
                <c:pt idx="459">
                  <c:v>-121.27226786216248</c:v>
                </c:pt>
                <c:pt idx="460">
                  <c:v>-120.69638860724055</c:v>
                </c:pt>
                <c:pt idx="461">
                  <c:v>-120.12647385943639</c:v>
                </c:pt>
                <c:pt idx="462">
                  <c:v>-119.56270058615758</c:v>
                </c:pt>
                <c:pt idx="463">
                  <c:v>-119.00523335772868</c:v>
                </c:pt>
                <c:pt idx="464">
                  <c:v>-118.45422440443963</c:v>
                </c:pt>
                <c:pt idx="465">
                  <c:v>-117.90981371716236</c:v>
                </c:pt>
                <c:pt idx="466">
                  <c:v>-117.37212918865444</c:v>
                </c:pt>
                <c:pt idx="467">
                  <c:v>-116.84128679252817</c:v>
                </c:pt>
                <c:pt idx="468">
                  <c:v>-116.31739079679036</c:v>
                </c:pt>
                <c:pt idx="469">
                  <c:v>-115.80053400878592</c:v>
                </c:pt>
                <c:pt idx="470">
                  <c:v>-115.29079804837478</c:v>
                </c:pt>
                <c:pt idx="471">
                  <c:v>-114.78825364618129</c:v>
                </c:pt>
                <c:pt idx="472">
                  <c:v>-114.29296096380165</c:v>
                </c:pt>
                <c:pt idx="473">
                  <c:v>-113.80496993292562</c:v>
                </c:pt>
                <c:pt idx="474">
                  <c:v>-113.32432061042323</c:v>
                </c:pt>
                <c:pt idx="475">
                  <c:v>-112.85104354656028</c:v>
                </c:pt>
                <c:pt idx="476">
                  <c:v>-112.38516016363609</c:v>
                </c:pt>
                <c:pt idx="477">
                  <c:v>-111.92668314248074</c:v>
                </c:pt>
                <c:pt idx="478">
                  <c:v>-111.47561681440081</c:v>
                </c:pt>
                <c:pt idx="479">
                  <c:v>-111.03195755632488</c:v>
                </c:pt>
                <c:pt idx="480">
                  <c:v>-110.59569418706339</c:v>
                </c:pt>
                <c:pt idx="481">
                  <c:v>-110.16680836276636</c:v>
                </c:pt>
                <c:pt idx="482">
                  <c:v>-109.74527496982999</c:v>
                </c:pt>
                <c:pt idx="483">
                  <c:v>-109.3310625136703</c:v>
                </c:pt>
                <c:pt idx="484">
                  <c:v>-108.92413350194349</c:v>
                </c:pt>
                <c:pt idx="485">
                  <c:v>-108.52444482095406</c:v>
                </c:pt>
                <c:pt idx="486">
                  <c:v>-108.13194810414177</c:v>
                </c:pt>
                <c:pt idx="487">
                  <c:v>-107.74659009168808</c:v>
                </c:pt>
                <c:pt idx="488">
                  <c:v>-107.36831298041848</c:v>
                </c:pt>
                <c:pt idx="489">
                  <c:v>-106.99705476331151</c:v>
                </c:pt>
                <c:pt idx="490">
                  <c:v>-106.6327495580454</c:v>
                </c:pt>
                <c:pt idx="491">
                  <c:v>-106.27532792412904</c:v>
                </c:pt>
                <c:pt idx="492">
                  <c:v>-105.92471716826981</c:v>
                </c:pt>
                <c:pt idx="493">
                  <c:v>-105.58084163772665</c:v>
                </c:pt>
                <c:pt idx="494">
                  <c:v>-105.24362300148651</c:v>
                </c:pt>
                <c:pt idx="495">
                  <c:v>-104.91298051918233</c:v>
                </c:pt>
                <c:pt idx="496">
                  <c:v>-104.58883129774276</c:v>
                </c:pt>
                <c:pt idx="497">
                  <c:v>-104.27109053582819</c:v>
                </c:pt>
                <c:pt idx="498">
                  <c:v>-103.95967175616542</c:v>
                </c:pt>
                <c:pt idx="499">
                  <c:v>-103.65448702594308</c:v>
                </c:pt>
                <c:pt idx="500">
                  <c:v>-103.35544716547373</c:v>
                </c:pt>
                <c:pt idx="501">
                  <c:v>-103.06246194536675</c:v>
                </c:pt>
                <c:pt idx="502">
                  <c:v>-102.77544027248592</c:v>
                </c:pt>
                <c:pt idx="503">
                  <c:v>-102.49429036499586</c:v>
                </c:pt>
                <c:pt idx="504">
                  <c:v>-102.21891991681942</c:v>
                </c:pt>
                <c:pt idx="505">
                  <c:v>-101.94923625184866</c:v>
                </c:pt>
                <c:pt idx="506">
                  <c:v>-101.6851464682632</c:v>
                </c:pt>
                <c:pt idx="507">
                  <c:v>-101.4265575733216</c:v>
                </c:pt>
                <c:pt idx="508">
                  <c:v>-101.17337660899571</c:v>
                </c:pt>
                <c:pt idx="509">
                  <c:v>-100.9255107688256</c:v>
                </c:pt>
                <c:pt idx="510">
                  <c:v>-100.68286750636618</c:v>
                </c:pt>
                <c:pt idx="511">
                  <c:v>-100.44535463560668</c:v>
                </c:pt>
                <c:pt idx="512">
                  <c:v>-100.21288042373048</c:v>
                </c:pt>
                <c:pt idx="513">
                  <c:v>-99.985353676584381</c:v>
                </c:pt>
                <c:pt idx="514">
                  <c:v>-99.762683817217848</c:v>
                </c:pt>
                <c:pt idx="515">
                  <c:v>-99.544780957845688</c:v>
                </c:pt>
                <c:pt idx="516">
                  <c:v>-99.331555965579852</c:v>
                </c:pt>
                <c:pt idx="517">
                  <c:v>-99.122920522265318</c:v>
                </c:pt>
                <c:pt idx="518">
                  <c:v>-98.918787178746115</c:v>
                </c:pt>
                <c:pt idx="519">
                  <c:v>-98.719069403876958</c:v>
                </c:pt>
                <c:pt idx="520">
                  <c:v>-98.523681628583958</c:v>
                </c:pt>
                <c:pt idx="521">
                  <c:v>-98.332539285268552</c:v>
                </c:pt>
                <c:pt idx="522">
                  <c:v>-98.14555884283493</c:v>
                </c:pt>
                <c:pt idx="523">
                  <c:v>-97.962657837611971</c:v>
                </c:pt>
                <c:pt idx="524">
                  <c:v>-97.783754900428036</c:v>
                </c:pt>
                <c:pt idx="525">
                  <c:v>-97.608769780085566</c:v>
                </c:pt>
                <c:pt idx="526">
                  <c:v>-97.437623363471459</c:v>
                </c:pt>
                <c:pt idx="527">
                  <c:v>-97.270237692527886</c:v>
                </c:pt>
                <c:pt idx="528">
                  <c:v>-97.106535978296904</c:v>
                </c:pt>
                <c:pt idx="529">
                  <c:v>-96.946442612242805</c:v>
                </c:pt>
                <c:pt idx="530">
                  <c:v>-96.789883175043613</c:v>
                </c:pt>
                <c:pt idx="531">
                  <c:v>-96.636784443034998</c:v>
                </c:pt>
                <c:pt idx="532">
                  <c:v>-96.487074392479443</c:v>
                </c:pt>
                <c:pt idx="533">
                  <c:v>-96.34068220182327</c:v>
                </c:pt>
                <c:pt idx="534">
                  <c:v>-96.197538252096294</c:v>
                </c:pt>
                <c:pt idx="535">
                  <c:v>-96.057574125599217</c:v>
                </c:pt>
                <c:pt idx="536">
                  <c:v>-95.920722603015719</c:v>
                </c:pt>
                <c:pt idx="537">
                  <c:v>-95.786917659078426</c:v>
                </c:pt>
                <c:pt idx="538">
                  <c:v>-95.656094456909742</c:v>
                </c:pt>
                <c:pt idx="539">
                  <c:v>-95.528189341151716</c:v>
                </c:pt>
                <c:pt idx="540">
                  <c:v>-95.40313982999109</c:v>
                </c:pt>
                <c:pt idx="541">
                  <c:v>-95.28088460618109</c:v>
                </c:pt>
                <c:pt idx="542">
                  <c:v>-95.161363507152259</c:v>
                </c:pt>
                <c:pt idx="543">
                  <c:v>-95.044517514301219</c:v>
                </c:pt>
                <c:pt idx="544">
                  <c:v>-94.930288741539073</c:v>
                </c:pt>
                <c:pt idx="545">
                  <c:v>-94.818620423176199</c:v>
                </c:pt>
                <c:pt idx="546">
                  <c:v>-94.709456901214878</c:v>
                </c:pt>
                <c:pt idx="547">
                  <c:v>-94.602743612116754</c:v>
                </c:pt>
                <c:pt idx="548">
                  <c:v>-94.498427073107081</c:v>
                </c:pt>
                <c:pt idx="549">
                  <c:v>-94.396454868073192</c:v>
                </c:pt>
                <c:pt idx="550">
                  <c:v>-94.296775633112034</c:v>
                </c:pt>
                <c:pt idx="551">
                  <c:v>-94.199339041775019</c:v>
                </c:pt>
                <c:pt idx="552">
                  <c:v>-94.104095790058551</c:v>
                </c:pt>
                <c:pt idx="553">
                  <c:v>-94.010997581180675</c:v>
                </c:pt>
                <c:pt idx="554">
                  <c:v>-93.919997110185776</c:v>
                </c:pt>
                <c:pt idx="555">
                  <c:v>-93.831048048412725</c:v>
                </c:pt>
                <c:pt idx="556">
                  <c:v>-93.744105027860542</c:v>
                </c:pt>
                <c:pt idx="557">
                  <c:v>-93.659123625483346</c:v>
                </c:pt>
                <c:pt idx="558">
                  <c:v>-93.57606034744235</c:v>
                </c:pt>
                <c:pt idx="559">
                  <c:v>-93.49487261334238</c:v>
                </c:pt>
                <c:pt idx="560">
                  <c:v>-93.415518740476514</c:v>
                </c:pt>
                <c:pt idx="561">
                  <c:v>-93.337957928101389</c:v>
                </c:pt>
                <c:pt idx="562">
                  <c:v>-93.262150241763152</c:v>
                </c:pt>
                <c:pt idx="563">
                  <c:v>-93.188056597693063</c:v>
                </c:pt>
                <c:pt idx="564">
                  <c:v>-93.115638747289225</c:v>
                </c:pt>
                <c:pt idx="565">
                  <c:v>-93.044859261700552</c:v>
                </c:pt>
                <c:pt idx="566">
                  <c:v>-92.975681516525356</c:v>
                </c:pt>
                <c:pt idx="567">
                  <c:v>-92.908069676639144</c:v>
                </c:pt>
                <c:pt idx="568">
                  <c:v>-92.84198868116134</c:v>
                </c:pt>
                <c:pt idx="569">
                  <c:v>-92.77740422857191</c:v>
                </c:pt>
                <c:pt idx="570">
                  <c:v>-92.714282761986794</c:v>
                </c:pt>
                <c:pt idx="571">
                  <c:v>-92.652591454600042</c:v>
                </c:pt>
                <c:pt idx="572">
                  <c:v>-92.592298195300032</c:v>
                </c:pt>
                <c:pt idx="573">
                  <c:v>-92.53337157446623</c:v>
                </c:pt>
                <c:pt idx="574">
                  <c:v>-92.47578086995145</c:v>
                </c:pt>
                <c:pt idx="575">
                  <c:v>-92.419496033254788</c:v>
                </c:pt>
                <c:pt idx="576">
                  <c:v>-92.36448767588918</c:v>
                </c:pt>
                <c:pt idx="577">
                  <c:v>-92.310727055947055</c:v>
                </c:pt>
                <c:pt idx="578">
                  <c:v>-92.258186064866791</c:v>
                </c:pt>
                <c:pt idx="579">
                  <c:v>-92.206837214402299</c:v>
                </c:pt>
                <c:pt idx="580">
                  <c:v>-92.156653623797908</c:v>
                </c:pt>
                <c:pt idx="581">
                  <c:v>-92.107609007169174</c:v>
                </c:pt>
                <c:pt idx="582">
                  <c:v>-92.059677661091442</c:v>
                </c:pt>
                <c:pt idx="583">
                  <c:v>-92.012834452395552</c:v>
                </c:pt>
                <c:pt idx="584">
                  <c:v>-91.967054806172442</c:v>
                </c:pt>
                <c:pt idx="585">
                  <c:v>-91.922314693984745</c:v>
                </c:pt>
                <c:pt idx="586">
                  <c:v>-91.878590622286339</c:v>
                </c:pt>
                <c:pt idx="587">
                  <c:v>-91.8358596210484</c:v>
                </c:pt>
                <c:pt idx="588">
                  <c:v>-91.794099232591378</c:v>
                </c:pt>
                <c:pt idx="589">
                  <c:v>-91.753287500621283</c:v>
                </c:pt>
                <c:pt idx="590">
                  <c:v>-91.713402959469363</c:v>
                </c:pt>
                <c:pt idx="591">
                  <c:v>-91.674424623533653</c:v>
                </c:pt>
                <c:pt idx="592">
                  <c:v>-91.636331976919735</c:v>
                </c:pt>
                <c:pt idx="593">
                  <c:v>-91.59910496328051</c:v>
                </c:pt>
                <c:pt idx="594">
                  <c:v>-91.562723975851014</c:v>
                </c:pt>
                <c:pt idx="595">
                  <c:v>-91.527169847677797</c:v>
                </c:pt>
                <c:pt idx="596">
                  <c:v>-91.492423842039742</c:v>
                </c:pt>
                <c:pt idx="597">
                  <c:v>-91.458467643058256</c:v>
                </c:pt>
                <c:pt idx="598">
                  <c:v>-91.425283346494268</c:v>
                </c:pt>
                <c:pt idx="599">
                  <c:v>-91.392853450729802</c:v>
                </c:pt>
                <c:pt idx="600">
                  <c:v>-91.361160847931501</c:v>
                </c:pt>
                <c:pt idx="601">
                  <c:v>-91.330188815393285</c:v>
                </c:pt>
                <c:pt idx="602">
                  <c:v>-91.299921007055943</c:v>
                </c:pt>
                <c:pt idx="603">
                  <c:v>-91.270341445200557</c:v>
                </c:pt>
                <c:pt idx="604">
                  <c:v>-91.241434512313148</c:v>
                </c:pt>
                <c:pt idx="605">
                  <c:v>-91.213184943118279</c:v>
                </c:pt>
                <c:pt idx="606">
                  <c:v>-91.185577816778292</c:v>
                </c:pt>
                <c:pt idx="607">
                  <c:v>-91.158598549255416</c:v>
                </c:pt>
                <c:pt idx="608">
                  <c:v>-91.132232885834881</c:v>
                </c:pt>
                <c:pt idx="609">
                  <c:v>-91.10646689380485</c:v>
                </c:pt>
                <c:pt idx="610">
                  <c:v>-91.081286955291972</c:v>
                </c:pt>
                <c:pt idx="611">
                  <c:v>-91.056679760248372</c:v>
                </c:pt>
                <c:pt idx="612">
                  <c:v>-91.032632299588514</c:v>
                </c:pt>
                <c:pt idx="613">
                  <c:v>-91.009131858472458</c:v>
                </c:pt>
                <c:pt idx="614">
                  <c:v>-90.986166009733225</c:v>
                </c:pt>
                <c:pt idx="615">
                  <c:v>-90.963722607445419</c:v>
                </c:pt>
                <c:pt idx="616">
                  <c:v>-90.941789780632149</c:v>
                </c:pt>
                <c:pt idx="617">
                  <c:v>-90.920355927108616</c:v>
                </c:pt>
                <c:pt idx="618">
                  <c:v>-90.899409707458233</c:v>
                </c:pt>
                <c:pt idx="619">
                  <c:v>-90.878940039140261</c:v>
                </c:pt>
                <c:pt idx="620">
                  <c:v>-90.858936090725194</c:v>
                </c:pt>
                <c:pt idx="621">
                  <c:v>-90.839387276255977</c:v>
                </c:pt>
                <c:pt idx="622">
                  <c:v>-90.820283249732597</c:v>
                </c:pt>
                <c:pt idx="623">
                  <c:v>-90.801613899717111</c:v>
                </c:pt>
                <c:pt idx="624">
                  <c:v>-90.783369344057348</c:v>
                </c:pt>
                <c:pt idx="625">
                  <c:v>-90.765539924726099</c:v>
                </c:pt>
                <c:pt idx="626">
                  <c:v>-90.748116202774384</c:v>
                </c:pt>
                <c:pt idx="627">
                  <c:v>-90.7310889533954</c:v>
                </c:pt>
                <c:pt idx="628">
                  <c:v>-90.714449161097917</c:v>
                </c:pt>
                <c:pt idx="629">
                  <c:v>-90.698188014986115</c:v>
                </c:pt>
                <c:pt idx="630">
                  <c:v>-90.68229690414374</c:v>
                </c:pt>
                <c:pt idx="631">
                  <c:v>-90.66676741312105</c:v>
                </c:pt>
                <c:pt idx="632">
                  <c:v>-90.651591317521437</c:v>
                </c:pt>
                <c:pt idx="633">
                  <c:v>-90.636760579686268</c:v>
                </c:pt>
                <c:pt idx="634">
                  <c:v>-90.622267344475688</c:v>
                </c:pt>
                <c:pt idx="635">
                  <c:v>-90.608103935143617</c:v>
                </c:pt>
                <c:pt idx="636">
                  <c:v>-90.59426284930403</c:v>
                </c:pt>
                <c:pt idx="637">
                  <c:v>-90.580736754988067</c:v>
                </c:pt>
                <c:pt idx="638">
                  <c:v>-90.567518486788444</c:v>
                </c:pt>
                <c:pt idx="639">
                  <c:v>-90.554601042090638</c:v>
                </c:pt>
                <c:pt idx="640">
                  <c:v>-90.541977577387712</c:v>
                </c:pt>
                <c:pt idx="641">
                  <c:v>-90.529641404678387</c:v>
                </c:pt>
                <c:pt idx="642">
                  <c:v>-90.517585987945267</c:v>
                </c:pt>
                <c:pt idx="643">
                  <c:v>-90.505804939712093</c:v>
                </c:pt>
                <c:pt idx="644">
                  <c:v>-90.494292017678461</c:v>
                </c:pt>
                <c:pt idx="645">
                  <c:v>-90.48304112143002</c:v>
                </c:pt>
                <c:pt idx="646">
                  <c:v>-90.472046289222291</c:v>
                </c:pt>
                <c:pt idx="647">
                  <c:v>-90.461301694837147</c:v>
                </c:pt>
                <c:pt idx="648">
                  <c:v>-90.450801644509752</c:v>
                </c:pt>
                <c:pt idx="649">
                  <c:v>-90.44054057392492</c:v>
                </c:pt>
                <c:pt idx="650">
                  <c:v>-90.430513045280634</c:v>
                </c:pt>
                <c:pt idx="651">
                  <c:v>-90.420713744418222</c:v>
                </c:pt>
                <c:pt idx="652">
                  <c:v>-90.411137478016926</c:v>
                </c:pt>
                <c:pt idx="653">
                  <c:v>-90.401779170851668</c:v>
                </c:pt>
                <c:pt idx="654">
                  <c:v>-90.392633863112934</c:v>
                </c:pt>
                <c:pt idx="655">
                  <c:v>-90.383696707786953</c:v>
                </c:pt>
                <c:pt idx="656">
                  <c:v>-90.374962968094877</c:v>
                </c:pt>
                <c:pt idx="657">
                  <c:v>-90.366428014990305</c:v>
                </c:pt>
                <c:pt idx="658">
                  <c:v>-90.358087324712585</c:v>
                </c:pt>
                <c:pt idx="659">
                  <c:v>-90.349936476396195</c:v>
                </c:pt>
                <c:pt idx="660">
                  <c:v>-90.341971149733538</c:v>
                </c:pt>
                <c:pt idx="661">
                  <c:v>-90.334187122691063</c:v>
                </c:pt>
                <c:pt idx="662">
                  <c:v>-90.326580269276576</c:v>
                </c:pt>
                <c:pt idx="663">
                  <c:v>-90.319146557357556</c:v>
                </c:pt>
                <c:pt idx="664">
                  <c:v>-90.31188204652841</c:v>
                </c:pt>
                <c:pt idx="665">
                  <c:v>-90.304782886026516</c:v>
                </c:pt>
                <c:pt idx="666">
                  <c:v>-90.29784531269479</c:v>
                </c:pt>
                <c:pt idx="667">
                  <c:v>-90.291065648991051</c:v>
                </c:pt>
                <c:pt idx="668">
                  <c:v>-90.284440301041997</c:v>
                </c:pt>
                <c:pt idx="669">
                  <c:v>-90.277965756741764</c:v>
                </c:pt>
                <c:pt idx="670">
                  <c:v>-90.27163858389288</c:v>
                </c:pt>
                <c:pt idx="671">
                  <c:v>-90.265455428390169</c:v>
                </c:pt>
                <c:pt idx="672">
                  <c:v>-90.259413012445165</c:v>
                </c:pt>
                <c:pt idx="673">
                  <c:v>-90.253508132851266</c:v>
                </c:pt>
                <c:pt idx="674">
                  <c:v>-90.247737659287822</c:v>
                </c:pt>
                <c:pt idx="675">
                  <c:v>-90.242098532663121</c:v>
                </c:pt>
                <c:pt idx="676">
                  <c:v>-90.236587763494612</c:v>
                </c:pt>
                <c:pt idx="677">
                  <c:v>-90.231202430326007</c:v>
                </c:pt>
                <c:pt idx="678">
                  <c:v>-90.225939678180552</c:v>
                </c:pt>
                <c:pt idx="679">
                  <c:v>-90.2207967170487</c:v>
                </c:pt>
                <c:pt idx="680">
                  <c:v>-90.215770820411237</c:v>
                </c:pt>
                <c:pt idx="681">
                  <c:v>-90.21085932379475</c:v>
                </c:pt>
                <c:pt idx="682">
                  <c:v>-90.206059623360645</c:v>
                </c:pt>
                <c:pt idx="683">
                  <c:v>-90.20136917452605</c:v>
                </c:pt>
                <c:pt idx="684">
                  <c:v>-90.196785490615923</c:v>
                </c:pt>
                <c:pt idx="685">
                  <c:v>-90.192306141545799</c:v>
                </c:pt>
                <c:pt idx="686">
                  <c:v>-90.187928752534518</c:v>
                </c:pt>
                <c:pt idx="687">
                  <c:v>-90.183651002846361</c:v>
                </c:pt>
                <c:pt idx="688">
                  <c:v>-90.179470624561276</c:v>
                </c:pt>
                <c:pt idx="689">
                  <c:v>-90.175385401373546</c:v>
                </c:pt>
                <c:pt idx="690">
                  <c:v>-90.17139316741752</c:v>
                </c:pt>
                <c:pt idx="691">
                  <c:v>-90.167491806120083</c:v>
                </c:pt>
                <c:pt idx="692">
                  <c:v>-90.163679249079181</c:v>
                </c:pt>
                <c:pt idx="693">
                  <c:v>-90.15995347496785</c:v>
                </c:pt>
                <c:pt idx="694">
                  <c:v>-90.156312508463088</c:v>
                </c:pt>
                <c:pt idx="695">
                  <c:v>-90.152754419199354</c:v>
                </c:pt>
                <c:pt idx="696">
                  <c:v>-90.149277320745398</c:v>
                </c:pt>
                <c:pt idx="697">
                  <c:v>-90.145879369604742</c:v>
                </c:pt>
                <c:pt idx="698">
                  <c:v>-90.142558764238714</c:v>
                </c:pt>
                <c:pt idx="699">
                  <c:v>-90.139313744111661</c:v>
                </c:pt>
                <c:pt idx="700">
                  <c:v>-90.136142588758076</c:v>
                </c:pt>
                <c:pt idx="701">
                  <c:v>-90.133043616870694</c:v>
                </c:pt>
                <c:pt idx="702">
                  <c:v>-90.130015185409476</c:v>
                </c:pt>
                <c:pt idx="703">
                  <c:v>-90.127055688730749</c:v>
                </c:pt>
                <c:pt idx="704">
                  <c:v>-90.124163557736239</c:v>
                </c:pt>
                <c:pt idx="705">
                  <c:v>-90.121337259041454</c:v>
                </c:pt>
                <c:pt idx="706">
                  <c:v>-90.11857529416298</c:v>
                </c:pt>
                <c:pt idx="707">
                  <c:v>-90.115876198724195</c:v>
                </c:pt>
                <c:pt idx="708">
                  <c:v>-90.113238541679067</c:v>
                </c:pt>
                <c:pt idx="709">
                  <c:v>-90.110660924553684</c:v>
                </c:pt>
                <c:pt idx="710">
                  <c:v>-90.108141980704985</c:v>
                </c:pt>
                <c:pt idx="711">
                  <c:v>-90.105680374596318</c:v>
                </c:pt>
                <c:pt idx="712">
                  <c:v>-90.103274801089569</c:v>
                </c:pt>
                <c:pt idx="713">
                  <c:v>-90.10092398475328</c:v>
                </c:pt>
                <c:pt idx="714">
                  <c:v>-90.098626679186623</c:v>
                </c:pt>
                <c:pt idx="715">
                  <c:v>-90.096381666358724</c:v>
                </c:pt>
                <c:pt idx="716">
                  <c:v>-90.094187755962864</c:v>
                </c:pt>
                <c:pt idx="717">
                  <c:v>-90.092043784785645</c:v>
                </c:pt>
                <c:pt idx="718">
                  <c:v>-90.08994861609024</c:v>
                </c:pt>
                <c:pt idx="719">
                  <c:v>-90.087901139013965</c:v>
                </c:pt>
                <c:pt idx="720">
                  <c:v>-90.085900267979284</c:v>
                </c:pt>
                <c:pt idx="721">
                  <c:v>-90.083944942118165</c:v>
                </c:pt>
                <c:pt idx="722">
                  <c:v>-90.082034124710134</c:v>
                </c:pt>
                <c:pt idx="723">
                  <c:v>-90.080166802632277</c:v>
                </c:pt>
                <c:pt idx="724">
                  <c:v>-90.078341985822263</c:v>
                </c:pt>
                <c:pt idx="725">
                  <c:v>-90.076558706753559</c:v>
                </c:pt>
                <c:pt idx="726">
                  <c:v>-90.074816019922437</c:v>
                </c:pt>
                <c:pt idx="727">
                  <c:v>-90.073113001346869</c:v>
                </c:pt>
                <c:pt idx="728">
                  <c:v>-90.071448748076307</c:v>
                </c:pt>
                <c:pt idx="729">
                  <c:v>-90.06982237771345</c:v>
                </c:pt>
                <c:pt idx="730">
                  <c:v>-90.068233027946178</c:v>
                </c:pt>
                <c:pt idx="731">
                  <c:v>-90.066679856090417</c:v>
                </c:pt>
                <c:pt idx="732">
                  <c:v>-90.065162038643464</c:v>
                </c:pt>
                <c:pt idx="733">
                  <c:v>-90.063678770847318</c:v>
                </c:pt>
                <c:pt idx="734">
                  <c:v>-90.062229266262065</c:v>
                </c:pt>
                <c:pt idx="735">
                  <c:v>-90.060812756348938</c:v>
                </c:pt>
                <c:pt idx="736">
                  <c:v>-90.059428490062913</c:v>
                </c:pt>
                <c:pt idx="737">
                  <c:v>-90.058075733454444</c:v>
                </c:pt>
                <c:pt idx="738">
                  <c:v>-90.056753769280306</c:v>
                </c:pt>
                <c:pt idx="739">
                  <c:v>-90.055461896623612</c:v>
                </c:pt>
                <c:pt idx="740">
                  <c:v>-90.054199430521777</c:v>
                </c:pt>
                <c:pt idx="741">
                  <c:v>-90.052965701603682</c:v>
                </c:pt>
                <c:pt idx="742">
                  <c:v>-90.051760055734746</c:v>
                </c:pt>
                <c:pt idx="743">
                  <c:v>-90.050581853670053</c:v>
                </c:pt>
                <c:pt idx="744">
                  <c:v>-90.049430470715436</c:v>
                </c:pt>
                <c:pt idx="745">
                  <c:v>-90.048305296396251</c:v>
                </c:pt>
                <c:pt idx="746">
                  <c:v>-90.047205734133854</c:v>
                </c:pt>
                <c:pt idx="747">
                  <c:v>-90.046131200929224</c:v>
                </c:pt>
                <c:pt idx="748">
                  <c:v>-90.045081127053663</c:v>
                </c:pt>
                <c:pt idx="749">
                  <c:v>-90.044054955747157</c:v>
                </c:pt>
                <c:pt idx="750">
                  <c:v>-90.043052142922789</c:v>
                </c:pt>
                <c:pt idx="751">
                  <c:v>-90.042072156878547</c:v>
                </c:pt>
                <c:pt idx="752">
                  <c:v>-90.04111447801526</c:v>
                </c:pt>
                <c:pt idx="753">
                  <c:v>-90.040178598561084</c:v>
                </c:pt>
                <c:pt idx="754">
                  <c:v>-90.039264022302547</c:v>
                </c:pt>
                <c:pt idx="755">
                  <c:v>-90.038370264321017</c:v>
                </c:pt>
                <c:pt idx="756">
                  <c:v>-90.037496850736119</c:v>
                </c:pt>
                <c:pt idx="757">
                  <c:v>-90.036643318454082</c:v>
                </c:pt>
                <c:pt idx="758">
                  <c:v>-90.035809214922281</c:v>
                </c:pt>
                <c:pt idx="759">
                  <c:v>-90.034994097889637</c:v>
                </c:pt>
                <c:pt idx="760">
                  <c:v>-90.034197535171586</c:v>
                </c:pt>
                <c:pt idx="761">
                  <c:v>-90.03341910442127</c:v>
                </c:pt>
                <c:pt idx="762">
                  <c:v>-90.032658392905702</c:v>
                </c:pt>
                <c:pt idx="763">
                  <c:v>-90.031914997286677</c:v>
                </c:pt>
                <c:pt idx="764">
                  <c:v>-90.031188523406939</c:v>
                </c:pt>
                <c:pt idx="765">
                  <c:v>-90.030478586081571</c:v>
                </c:pt>
                <c:pt idx="766">
                  <c:v>-90.029784808893169</c:v>
                </c:pt>
                <c:pt idx="767">
                  <c:v>-90.029106823992819</c:v>
                </c:pt>
                <c:pt idx="768">
                  <c:v>-90.028444271904675</c:v>
                </c:pt>
                <c:pt idx="769">
                  <c:v>-90.027796801335683</c:v>
                </c:pt>
                <c:pt idx="770">
                  <c:v>-90.027164068988981</c:v>
                </c:pt>
                <c:pt idx="771">
                  <c:v>-90.0265457393822</c:v>
                </c:pt>
                <c:pt idx="772">
                  <c:v>-90.025941484669417</c:v>
                </c:pt>
                <c:pt idx="773">
                  <c:v>-90.025350984467309</c:v>
                </c:pt>
                <c:pt idx="774">
                  <c:v>-90.024773925685366</c:v>
                </c:pt>
                <c:pt idx="775">
                  <c:v>-90.024210002359922</c:v>
                </c:pt>
                <c:pt idx="776">
                  <c:v>-90.023658915491765</c:v>
                </c:pt>
                <c:pt idx="777">
                  <c:v>-90.023120372887817</c:v>
                </c:pt>
                <c:pt idx="778">
                  <c:v>-90.022594089006049</c:v>
                </c:pt>
                <c:pt idx="779">
                  <c:v>-90.022079784804149</c:v>
                </c:pt>
                <c:pt idx="780">
                  <c:v>-90.021577187591546</c:v>
                </c:pt>
                <c:pt idx="781">
                  <c:v>-90.021086030884902</c:v>
                </c:pt>
                <c:pt idx="782">
                  <c:v>-90.020606054266736</c:v>
                </c:pt>
                <c:pt idx="783">
                  <c:v>-90.020137003247299</c:v>
                </c:pt>
                <c:pt idx="784">
                  <c:v>-90.019678629129928</c:v>
                </c:pt>
                <c:pt idx="785">
                  <c:v>-90.019230688878693</c:v>
                </c:pt>
                <c:pt idx="786">
                  <c:v>-90.018792944990068</c:v>
                </c:pt>
                <c:pt idx="787">
                  <c:v>-90.01836516536666</c:v>
                </c:pt>
                <c:pt idx="788">
                  <c:v>-90.017947123194247</c:v>
                </c:pt>
                <c:pt idx="789">
                  <c:v>-90.017538596821453</c:v>
                </c:pt>
                <c:pt idx="790">
                  <c:v>-90.017139369642479</c:v>
                </c:pt>
                <c:pt idx="791">
                  <c:v>-90.016749229981855</c:v>
                </c:pt>
                <c:pt idx="792">
                  <c:v>-90.016367970982515</c:v>
                </c:pt>
                <c:pt idx="793">
                  <c:v>-90.015995390496144</c:v>
                </c:pt>
                <c:pt idx="794">
                  <c:v>-90.015631290975648</c:v>
                </c:pt>
                <c:pt idx="795">
                  <c:v>-90.0152754793708</c:v>
                </c:pt>
                <c:pt idx="796">
                  <c:v>-90.014927767025753</c:v>
                </c:pt>
                <c:pt idx="797">
                  <c:v>-90.014587969578841</c:v>
                </c:pt>
                <c:pt idx="798">
                  <c:v>-90.014255906865102</c:v>
                </c:pt>
                <c:pt idx="799">
                  <c:v>-90.01393140282056</c:v>
                </c:pt>
                <c:pt idx="800">
                  <c:v>-90.013614285389011</c:v>
                </c:pt>
                <c:pt idx="801">
                  <c:v>-90.013304386430633</c:v>
                </c:pt>
                <c:pt idx="802">
                  <c:v>-90.013001541632988</c:v>
                </c:pt>
                <c:pt idx="803">
                  <c:v>-90.012705590423849</c:v>
                </c:pt>
                <c:pt idx="804">
                  <c:v>-90.012416375885962</c:v>
                </c:pt>
                <c:pt idx="805">
                  <c:v>-90.012133744674102</c:v>
                </c:pt>
                <c:pt idx="806">
                  <c:v>-90.011857546933399</c:v>
                </c:pt>
                <c:pt idx="807">
                  <c:v>-90.011587636220327</c:v>
                </c:pt>
                <c:pt idx="808">
                  <c:v>-90.011323869424686</c:v>
                </c:pt>
                <c:pt idx="809">
                  <c:v>-90.011066106693804</c:v>
                </c:pt>
                <c:pt idx="810">
                  <c:v>-90.010814211358621</c:v>
                </c:pt>
                <c:pt idx="811">
                  <c:v>-90.010568049860822</c:v>
                </c:pt>
                <c:pt idx="812">
                  <c:v>-90.010327491682432</c:v>
                </c:pt>
                <c:pt idx="813">
                  <c:v>-90.010092409276297</c:v>
                </c:pt>
                <c:pt idx="814">
                  <c:v>-90.00986267799874</c:v>
                </c:pt>
                <c:pt idx="815">
                  <c:v>-90.009638176043154</c:v>
                </c:pt>
                <c:pt idx="816">
                  <c:v>-90.00941878437564</c:v>
                </c:pt>
                <c:pt idx="817">
                  <c:v>-90.009204386671968</c:v>
                </c:pt>
                <c:pt idx="818">
                  <c:v>-90.008994869255545</c:v>
                </c:pt>
              </c:numCache>
            </c:numRef>
          </c:yVal>
          <c:smooth val="1"/>
          <c:extLst>
            <c:ext xmlns:c16="http://schemas.microsoft.com/office/drawing/2014/chart" uri="{C3380CC4-5D6E-409C-BE32-E72D297353CC}">
              <c16:uniqueId val="{00000002-1B1A-E145-9773-E0238598A351}"/>
            </c:ext>
          </c:extLst>
        </c:ser>
        <c:ser>
          <c:idx val="2"/>
          <c:order val="2"/>
          <c:tx>
            <c:v>fp</c:v>
          </c:tx>
          <c:marker>
            <c:symbol val="none"/>
          </c:marker>
          <c:dPt>
            <c:idx val="1"/>
            <c:bubble3D val="0"/>
            <c:spPr>
              <a:ln>
                <a:prstDash val="sysDot"/>
              </a:ln>
            </c:spPr>
            <c:extLst>
              <c:ext xmlns:c16="http://schemas.microsoft.com/office/drawing/2014/chart" uri="{C3380CC4-5D6E-409C-BE32-E72D297353CC}">
                <c16:uniqueId val="{00000004-1B1A-E145-9773-E0238598A351}"/>
              </c:ext>
            </c:extLst>
          </c:dPt>
          <c:xVal>
            <c:numRef>
              <c:f>Sheet2!$D$18:$E$18</c:f>
              <c:numCache>
                <c:formatCode>General</c:formatCode>
                <c:ptCount val="2"/>
                <c:pt idx="0">
                  <c:v>482.28770633907675</c:v>
                </c:pt>
                <c:pt idx="1">
                  <c:v>482.28770633907675</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5-1B1A-E145-9773-E0238598A351}"/>
            </c:ext>
          </c:extLst>
        </c:ser>
        <c:ser>
          <c:idx val="3"/>
          <c:order val="3"/>
          <c:tx>
            <c:v>fzRHP</c:v>
          </c:tx>
          <c:spPr>
            <a:ln>
              <a:prstDash val="sysDot"/>
            </a:ln>
          </c:spPr>
          <c:marker>
            <c:symbol val="none"/>
          </c:marker>
          <c:xVal>
            <c:numRef>
              <c:f>Sheet2!$D$19:$E$19</c:f>
              <c:numCache>
                <c:formatCode>General</c:formatCode>
                <c:ptCount val="2"/>
                <c:pt idx="0">
                  <c:v>34815.143801352104</c:v>
                </c:pt>
                <c:pt idx="1">
                  <c:v>34815.143801352104</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6-1B1A-E145-9773-E0238598A351}"/>
            </c:ext>
          </c:extLst>
        </c:ser>
        <c:ser>
          <c:idx val="4"/>
          <c:order val="4"/>
          <c:tx>
            <c:v>fzESR</c:v>
          </c:tx>
          <c:spPr>
            <a:ln>
              <a:prstDash val="sysDot"/>
            </a:ln>
          </c:spPr>
          <c:marker>
            <c:symbol val="none"/>
          </c:marker>
          <c:xVal>
            <c:numRef>
              <c:f>Sheet2!$D$20:$E$20</c:f>
              <c:numCache>
                <c:formatCode>General</c:formatCode>
                <c:ptCount val="2"/>
                <c:pt idx="0">
                  <c:v>2411438.5316953841</c:v>
                </c:pt>
                <c:pt idx="1">
                  <c:v>2411438.5316953841</c:v>
                </c:pt>
              </c:numCache>
            </c:numRef>
          </c:xVal>
          <c:yVal>
            <c:numRef>
              <c:f>Sheet2!$F$18:$G$18</c:f>
              <c:numCache>
                <c:formatCode>General</c:formatCode>
                <c:ptCount val="2"/>
                <c:pt idx="0">
                  <c:v>180</c:v>
                </c:pt>
                <c:pt idx="1">
                  <c:v>-180</c:v>
                </c:pt>
              </c:numCache>
            </c:numRef>
          </c:yVal>
          <c:smooth val="1"/>
          <c:extLst>
            <c:ext xmlns:c16="http://schemas.microsoft.com/office/drawing/2014/chart" uri="{C3380CC4-5D6E-409C-BE32-E72D297353CC}">
              <c16:uniqueId val="{00000007-1B1A-E145-9773-E0238598A351}"/>
            </c:ext>
          </c:extLst>
        </c:ser>
        <c:dLbls>
          <c:showLegendKey val="0"/>
          <c:showVal val="0"/>
          <c:showCatName val="0"/>
          <c:showSerName val="0"/>
          <c:showPercent val="0"/>
          <c:showBubbleSize val="0"/>
        </c:dLbls>
        <c:axId val="527757312"/>
        <c:axId val="527758848"/>
      </c:scatterChart>
      <c:valAx>
        <c:axId val="52774912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7751040"/>
        <c:crossesAt val="-30"/>
        <c:crossBetween val="midCat"/>
      </c:valAx>
      <c:valAx>
        <c:axId val="52775104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49120"/>
        <c:crossesAt val="100"/>
        <c:crossBetween val="midCat"/>
      </c:valAx>
      <c:valAx>
        <c:axId val="527757312"/>
        <c:scaling>
          <c:logBase val="10"/>
          <c:orientation val="minMax"/>
        </c:scaling>
        <c:delete val="1"/>
        <c:axPos val="b"/>
        <c:numFmt formatCode="0" sourceLinked="1"/>
        <c:majorTickMark val="out"/>
        <c:minorTickMark val="none"/>
        <c:tickLblPos val="nextTo"/>
        <c:crossAx val="527758848"/>
        <c:crosses val="autoZero"/>
        <c:crossBetween val="midCat"/>
      </c:valAx>
      <c:valAx>
        <c:axId val="527758848"/>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7757312"/>
        <c:crosses val="max"/>
        <c:crossBetween val="midCat"/>
        <c:majorUnit val="30"/>
      </c:valAx>
    </c:plotArea>
    <c:legend>
      <c:legendPos val="r"/>
      <c:layout>
        <c:manualLayout>
          <c:xMode val="edge"/>
          <c:yMode val="edge"/>
          <c:x val="0.64315847096471046"/>
          <c:y val="0.51834348229182414"/>
          <c:w val="0.17265050582822633"/>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Error AMP 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Sheet2!$AN$4:$AN$822</c:f>
              <c:numCache>
                <c:formatCode>0.0000</c:formatCode>
                <c:ptCount val="819"/>
                <c:pt idx="0">
                  <c:v>35.732995857686923</c:v>
                </c:pt>
                <c:pt idx="1">
                  <c:v>35.536862859724529</c:v>
                </c:pt>
                <c:pt idx="2">
                  <c:v>35.340908380792385</c:v>
                </c:pt>
                <c:pt idx="3">
                  <c:v>35.145140487928337</c:v>
                </c:pt>
                <c:pt idx="4">
                  <c:v>34.949567595778674</c:v>
                </c:pt>
                <c:pt idx="5">
                  <c:v>34.754198480005577</c:v>
                </c:pt>
                <c:pt idx="6">
                  <c:v>34.559042291061118</c:v>
                </c:pt>
                <c:pt idx="7">
                  <c:v>34.364108568322798</c:v>
                </c:pt>
                <c:pt idx="8">
                  <c:v>34.16940725458322</c:v>
                </c:pt>
                <c:pt idx="9">
                  <c:v>33.974948710884689</c:v>
                </c:pt>
                <c:pt idx="10">
                  <c:v>33.780743731686933</c:v>
                </c:pt>
                <c:pt idx="11">
                  <c:v>33.58680356035353</c:v>
                </c:pt>
                <c:pt idx="12">
                  <c:v>33.393139904939787</c:v>
                </c:pt>
                <c:pt idx="13">
                  <c:v>33.19976495426139</c:v>
                </c:pt>
                <c:pt idx="14">
                  <c:v>33.006691394220304</c:v>
                </c:pt>
                <c:pt idx="15">
                  <c:v>32.813932424360075</c:v>
                </c:pt>
                <c:pt idx="16">
                  <c:v>32.621501774618913</c:v>
                </c:pt>
                <c:pt idx="17">
                  <c:v>32.429413722244945</c:v>
                </c:pt>
                <c:pt idx="18">
                  <c:v>32.237683108832606</c:v>
                </c:pt>
                <c:pt idx="19">
                  <c:v>32.046325357435165</c:v>
                </c:pt>
                <c:pt idx="20">
                  <c:v>31.855356489702213</c:v>
                </c:pt>
                <c:pt idx="21">
                  <c:v>31.664793142985708</c:v>
                </c:pt>
                <c:pt idx="22">
                  <c:v>31.474652587352349</c:v>
                </c:pt>
                <c:pt idx="23">
                  <c:v>31.284952742433234</c:v>
                </c:pt>
                <c:pt idx="24">
                  <c:v>31.095712194035578</c:v>
                </c:pt>
                <c:pt idx="25">
                  <c:v>30.906950210434012</c:v>
                </c:pt>
                <c:pt idx="26">
                  <c:v>30.718686758251952</c:v>
                </c:pt>
                <c:pt idx="27">
                  <c:v>30.530942517835406</c:v>
                </c:pt>
                <c:pt idx="28">
                  <c:v>30.34373889801472</c:v>
                </c:pt>
                <c:pt idx="29">
                  <c:v>30.157098050140515</c:v>
                </c:pt>
                <c:pt idx="30">
                  <c:v>29.971042881272979</c:v>
                </c:pt>
                <c:pt idx="31">
                  <c:v>29.78559706639432</c:v>
                </c:pt>
                <c:pt idx="32">
                  <c:v>29.600785059506556</c:v>
                </c:pt>
                <c:pt idx="33">
                  <c:v>29.416632103467858</c:v>
                </c:pt>
                <c:pt idx="34">
                  <c:v>29.2331642384124</c:v>
                </c:pt>
                <c:pt idx="35">
                  <c:v>29.050408308590825</c:v>
                </c:pt>
                <c:pt idx="36">
                  <c:v>28.868391967459999</c:v>
                </c:pt>
                <c:pt idx="37">
                  <c:v>28.687143680843874</c:v>
                </c:pt>
                <c:pt idx="38">
                  <c:v>28.506692727979704</c:v>
                </c:pt>
                <c:pt idx="39">
                  <c:v>28.327069200258087</c:v>
                </c:pt>
                <c:pt idx="40">
                  <c:v>28.148303997459749</c:v>
                </c:pt>
                <c:pt idx="41">
                  <c:v>27.970428821287321</c:v>
                </c:pt>
                <c:pt idx="42">
                  <c:v>27.79347616598762</c:v>
                </c:pt>
                <c:pt idx="43">
                  <c:v>27.617479305857689</c:v>
                </c:pt>
                <c:pt idx="44">
                  <c:v>27.442472279427825</c:v>
                </c:pt>
                <c:pt idx="45">
                  <c:v>27.268489870116486</c:v>
                </c:pt>
                <c:pt idx="46">
                  <c:v>27.095567583155127</c:v>
                </c:pt>
                <c:pt idx="47">
                  <c:v>26.923741618587449</c:v>
                </c:pt>
                <c:pt idx="48">
                  <c:v>26.753048840154975</c:v>
                </c:pt>
                <c:pt idx="49">
                  <c:v>26.583526739892704</c:v>
                </c:pt>
                <c:pt idx="50">
                  <c:v>26.41521339827127</c:v>
                </c:pt>
                <c:pt idx="51">
                  <c:v>26.248147439739554</c:v>
                </c:pt>
                <c:pt idx="52">
                  <c:v>26.082367983541261</c:v>
                </c:pt>
                <c:pt idx="53">
                  <c:v>25.91791458970209</c:v>
                </c:pt>
                <c:pt idx="54">
                  <c:v>25.754827200110707</c:v>
                </c:pt>
                <c:pt idx="55">
                  <c:v>25.593146074646999</c:v>
                </c:pt>
                <c:pt idx="56">
                  <c:v>25.432911722343892</c:v>
                </c:pt>
                <c:pt idx="57">
                  <c:v>25.274164827606466</c:v>
                </c:pt>
                <c:pt idx="58">
                  <c:v>25.116946171551614</c:v>
                </c:pt>
                <c:pt idx="59">
                  <c:v>24.961296548574662</c:v>
                </c:pt>
                <c:pt idx="60">
                  <c:v>24.807256678295428</c:v>
                </c:pt>
                <c:pt idx="61">
                  <c:v>24.654867113084226</c:v>
                </c:pt>
                <c:pt idx="62">
                  <c:v>24.504168141418749</c:v>
                </c:pt>
                <c:pt idx="63">
                  <c:v>24.355199687374665</c:v>
                </c:pt>
                <c:pt idx="64">
                  <c:v>24.20800120660537</c:v>
                </c:pt>
                <c:pt idx="65">
                  <c:v>24.062611579219816</c:v>
                </c:pt>
                <c:pt idx="66">
                  <c:v>23.919069000019142</c:v>
                </c:pt>
                <c:pt idx="67">
                  <c:v>23.777410866605322</c:v>
                </c:pt>
                <c:pt idx="68">
                  <c:v>23.637673665923181</c:v>
                </c:pt>
                <c:pt idx="69">
                  <c:v>23.499892859844604</c:v>
                </c:pt>
                <c:pt idx="70">
                  <c:v>23.364102770445029</c:v>
                </c:pt>
                <c:pt idx="71">
                  <c:v>23.230336465661036</c:v>
                </c:pt>
                <c:pt idx="72">
                  <c:v>23.098625646049374</c:v>
                </c:pt>
                <c:pt idx="73">
                  <c:v>22.969000533393032</c:v>
                </c:pt>
                <c:pt idx="74">
                  <c:v>22.841489761919004</c:v>
                </c:pt>
                <c:pt idx="75">
                  <c:v>22.716120272901406</c:v>
                </c:pt>
                <c:pt idx="76">
                  <c:v>22.592917213426198</c:v>
                </c:pt>
                <c:pt idx="77">
                  <c:v>22.47190384008573</c:v>
                </c:pt>
                <c:pt idx="78">
                  <c:v>22.353101428354201</c:v>
                </c:pt>
                <c:pt idx="79">
                  <c:v>22.23652918836925</c:v>
                </c:pt>
                <c:pt idx="80">
                  <c:v>22.122204187807917</c:v>
                </c:pt>
                <c:pt idx="81">
                  <c:v>22.010141282500534</c:v>
                </c:pt>
                <c:pt idx="82">
                  <c:v>21.900353055371021</c:v>
                </c:pt>
                <c:pt idx="83">
                  <c:v>21.792849764229526</c:v>
                </c:pt>
                <c:pt idx="84">
                  <c:v>21.687639298872547</c:v>
                </c:pt>
                <c:pt idx="85">
                  <c:v>21.584727147868485</c:v>
                </c:pt>
                <c:pt idx="86">
                  <c:v>21.484116375323637</c:v>
                </c:pt>
                <c:pt idx="87">
                  <c:v>21.385807607835737</c:v>
                </c:pt>
                <c:pt idx="88">
                  <c:v>21.289799031752317</c:v>
                </c:pt>
                <c:pt idx="89">
                  <c:v>21.196086400757615</c:v>
                </c:pt>
                <c:pt idx="90">
                  <c:v>21.10466305372006</c:v>
                </c:pt>
                <c:pt idx="91">
                  <c:v>21.015519942639784</c:v>
                </c:pt>
                <c:pt idx="92">
                  <c:v>20.928645670446439</c:v>
                </c:pt>
                <c:pt idx="93">
                  <c:v>20.844026538312665</c:v>
                </c:pt>
                <c:pt idx="94">
                  <c:v>20.761646602067177</c:v>
                </c:pt>
                <c:pt idx="95">
                  <c:v>20.681487737217914</c:v>
                </c:pt>
                <c:pt idx="96">
                  <c:v>20.603529712028497</c:v>
                </c:pt>
                <c:pt idx="97">
                  <c:v>20.527750268031934</c:v>
                </c:pt>
                <c:pt idx="98">
                  <c:v>20.454125207315691</c:v>
                </c:pt>
                <c:pt idx="99">
                  <c:v>20.38262848587085</c:v>
                </c:pt>
                <c:pt idx="100">
                  <c:v>20.313232312266646</c:v>
                </c:pt>
                <c:pt idx="101">
                  <c:v>20.245907250889658</c:v>
                </c:pt>
                <c:pt idx="102">
                  <c:v>20.180622328974493</c:v>
                </c:pt>
                <c:pt idx="103">
                  <c:v>20.117345146649548</c:v>
                </c:pt>
                <c:pt idx="104">
                  <c:v>20.0560419892273</c:v>
                </c:pt>
                <c:pt idx="105">
                  <c:v>19.996677940982451</c:v>
                </c:pt>
                <c:pt idx="106">
                  <c:v>19.93921699968325</c:v>
                </c:pt>
                <c:pt idx="107">
                  <c:v>19.883622191169735</c:v>
                </c:pt>
                <c:pt idx="108">
                  <c:v>19.829855683307645</c:v>
                </c:pt>
                <c:pt idx="109">
                  <c:v>19.777878898686755</c:v>
                </c:pt>
                <c:pt idx="110">
                  <c:v>19.727652625476793</c:v>
                </c:pt>
                <c:pt idx="111">
                  <c:v>19.679137125901981</c:v>
                </c:pt>
                <c:pt idx="112">
                  <c:v>19.632292241845395</c:v>
                </c:pt>
                <c:pt idx="113">
                  <c:v>19.587077497146911</c:v>
                </c:pt>
                <c:pt idx="114">
                  <c:v>19.543452196210751</c:v>
                </c:pt>
                <c:pt idx="115">
                  <c:v>19.501375518592337</c:v>
                </c:pt>
                <c:pt idx="116">
                  <c:v>19.460806609285822</c:v>
                </c:pt>
                <c:pt idx="117">
                  <c:v>19.421704664485812</c:v>
                </c:pt>
                <c:pt idx="118">
                  <c:v>19.384029012645001</c:v>
                </c:pt>
                <c:pt idx="119">
                  <c:v>19.347739190697776</c:v>
                </c:pt>
                <c:pt idx="120">
                  <c:v>19.312795015363619</c:v>
                </c:pt>
                <c:pt idx="121">
                  <c:v>19.279156649485969</c:v>
                </c:pt>
                <c:pt idx="122">
                  <c:v>19.246784663400948</c:v>
                </c:pt>
                <c:pt idx="123">
                  <c:v>19.215640091365199</c:v>
                </c:pt>
                <c:pt idx="124">
                  <c:v>19.185684483103657</c:v>
                </c:pt>
                <c:pt idx="125">
                  <c:v>19.156879950567372</c:v>
                </c:pt>
                <c:pt idx="126">
                  <c:v>19.129189210014957</c:v>
                </c:pt>
                <c:pt idx="127">
                  <c:v>19.102575619554329</c:v>
                </c:pt>
                <c:pt idx="128">
                  <c:v>19.077003212298461</c:v>
                </c:pt>
                <c:pt idx="129">
                  <c:v>19.052436725305085</c:v>
                </c:pt>
                <c:pt idx="130">
                  <c:v>19.028841624482137</c:v>
                </c:pt>
                <c:pt idx="131">
                  <c:v>19.006184125650034</c:v>
                </c:pt>
                <c:pt idx="132">
                  <c:v>18.984431211960004</c:v>
                </c:pt>
                <c:pt idx="133">
                  <c:v>18.963550647870676</c:v>
                </c:pt>
                <c:pt idx="134">
                  <c:v>18.943510989889482</c:v>
                </c:pt>
                <c:pt idx="135">
                  <c:v>18.924281594284828</c:v>
                </c:pt>
                <c:pt idx="136">
                  <c:v>18.905832621974533</c:v>
                </c:pt>
                <c:pt idx="137">
                  <c:v>18.88813504079312</c:v>
                </c:pt>
                <c:pt idx="138">
                  <c:v>18.871160625337442</c:v>
                </c:pt>
                <c:pt idx="139">
                  <c:v>18.854881954584034</c:v>
                </c:pt>
                <c:pt idx="140">
                  <c:v>18.839272407467032</c:v>
                </c:pt>
                <c:pt idx="141">
                  <c:v>18.824306156597686</c:v>
                </c:pt>
                <c:pt idx="142">
                  <c:v>18.809958160300127</c:v>
                </c:pt>
                <c:pt idx="143">
                  <c:v>18.796204153129704</c:v>
                </c:pt>
                <c:pt idx="144">
                  <c:v>18.783020635032731</c:v>
                </c:pt>
                <c:pt idx="145">
                  <c:v>18.770384859297444</c:v>
                </c:pt>
                <c:pt idx="146">
                  <c:v>18.758274819438338</c:v>
                </c:pt>
                <c:pt idx="147">
                  <c:v>18.746669235146985</c:v>
                </c:pt>
                <c:pt idx="148">
                  <c:v>18.735547537434098</c:v>
                </c:pt>
                <c:pt idx="149">
                  <c:v>18.724889853079457</c:v>
                </c:pt>
                <c:pt idx="150">
                  <c:v>18.714676988498063</c:v>
                </c:pt>
                <c:pt idx="151">
                  <c:v>18.704890413122492</c:v>
                </c:pt>
                <c:pt idx="152">
                  <c:v>18.695512242394212</c:v>
                </c:pt>
                <c:pt idx="153">
                  <c:v>18.686525220448921</c:v>
                </c:pt>
                <c:pt idx="154">
                  <c:v>18.67791270257359</c:v>
                </c:pt>
                <c:pt idx="155">
                  <c:v>18.669658637506242</c:v>
                </c:pt>
                <c:pt idx="156">
                  <c:v>18.661747549642936</c:v>
                </c:pt>
                <c:pt idx="157">
                  <c:v>18.654164521210152</c:v>
                </c:pt>
                <c:pt idx="158">
                  <c:v>18.646895174454706</c:v>
                </c:pt>
                <c:pt idx="159">
                  <c:v>18.639925653898281</c:v>
                </c:pt>
                <c:pt idx="160">
                  <c:v>18.633242608697781</c:v>
                </c:pt>
                <c:pt idx="161">
                  <c:v>18.62683317514869</c:v>
                </c:pt>
                <c:pt idx="162">
                  <c:v>18.620684959362883</c:v>
                </c:pt>
                <c:pt idx="163">
                  <c:v>18.614786020149548</c:v>
                </c:pt>
                <c:pt idx="164">
                  <c:v>18.609124852122552</c:v>
                </c:pt>
                <c:pt idx="165">
                  <c:v>18.603690369054874</c:v>
                </c:pt>
                <c:pt idx="166">
                  <c:v>18.598471887496977</c:v>
                </c:pt>
                <c:pt idx="167">
                  <c:v>18.59345911067286</c:v>
                </c:pt>
                <c:pt idx="168">
                  <c:v>18.588642112664822</c:v>
                </c:pt>
                <c:pt idx="169">
                  <c:v>18.584011322895208</c:v>
                </c:pt>
                <c:pt idx="170">
                  <c:v>18.579557510910981</c:v>
                </c:pt>
                <c:pt idx="171">
                  <c:v>18.575271771475194</c:v>
                </c:pt>
                <c:pt idx="172">
                  <c:v>18.571145509966541</c:v>
                </c:pt>
                <c:pt idx="173">
                  <c:v>18.567170428087458</c:v>
                </c:pt>
                <c:pt idx="174">
                  <c:v>18.563338509878591</c:v>
                </c:pt>
                <c:pt idx="175">
                  <c:v>18.559642008036665</c:v>
                </c:pt>
                <c:pt idx="176">
                  <c:v>18.556073430531288</c:v>
                </c:pt>
                <c:pt idx="177">
                  <c:v>18.552625527514508</c:v>
                </c:pt>
                <c:pt idx="178">
                  <c:v>18.549291278516634</c:v>
                </c:pt>
                <c:pt idx="179">
                  <c:v>18.546063879920446</c:v>
                </c:pt>
                <c:pt idx="180">
                  <c:v>18.542936732705002</c:v>
                </c:pt>
                <c:pt idx="181">
                  <c:v>18.539903430449439</c:v>
                </c:pt>
                <c:pt idx="182">
                  <c:v>18.536957747587081</c:v>
                </c:pt>
                <c:pt idx="183">
                  <c:v>18.534093627898507</c:v>
                </c:pt>
                <c:pt idx="184">
                  <c:v>18.531305173232866</c:v>
                </c:pt>
                <c:pt idx="185">
                  <c:v>18.52858663244513</c:v>
                </c:pt>
                <c:pt idx="186">
                  <c:v>18.525932390537587</c:v>
                </c:pt>
                <c:pt idx="187">
                  <c:v>18.523336957992608</c:v>
                </c:pt>
                <c:pt idx="188">
                  <c:v>18.520794960284327</c:v>
                </c:pt>
                <c:pt idx="189">
                  <c:v>18.518301127555524</c:v>
                </c:pt>
                <c:pt idx="190">
                  <c:v>18.515850284446916</c:v>
                </c:pt>
                <c:pt idx="191">
                  <c:v>18.513437340064907</c:v>
                </c:pt>
                <c:pt idx="192">
                  <c:v>18.511057278074219</c:v>
                </c:pt>
                <c:pt idx="193">
                  <c:v>18.508705146901672</c:v>
                </c:pt>
                <c:pt idx="194">
                  <c:v>18.5063760500367</c:v>
                </c:pt>
                <c:pt idx="195">
                  <c:v>18.504065136414937</c:v>
                </c:pt>
                <c:pt idx="196">
                  <c:v>18.501767590870472</c:v>
                </c:pt>
                <c:pt idx="197">
                  <c:v>18.499478624642595</c:v>
                </c:pt>
                <c:pt idx="198">
                  <c:v>18.49719346592271</c:v>
                </c:pt>
                <c:pt idx="199">
                  <c:v>18.49490735042701</c:v>
                </c:pt>
                <c:pt idx="200">
                  <c:v>18.492615511980706</c:v>
                </c:pt>
                <c:pt idx="201">
                  <c:v>18.490313173099381</c:v>
                </c:pt>
                <c:pt idx="202">
                  <c:v>18.487995535553061</c:v>
                </c:pt>
                <c:pt idx="203">
                  <c:v>18.485657770898644</c:v>
                </c:pt>
                <c:pt idx="204">
                  <c:v>18.483295010966536</c:v>
                </c:pt>
                <c:pt idx="205">
                  <c:v>18.480902338287002</c:v>
                </c:pt>
                <c:pt idx="206">
                  <c:v>18.478474776442035</c:v>
                </c:pt>
                <c:pt idx="207">
                  <c:v>18.47600728032883</c:v>
                </c:pt>
                <c:pt idx="208">
                  <c:v>18.473494726320421</c:v>
                </c:pt>
                <c:pt idx="209">
                  <c:v>18.470931902309992</c:v>
                </c:pt>
                <c:pt idx="210">
                  <c:v>18.46831349762445</c:v>
                </c:pt>
                <c:pt idx="211">
                  <c:v>18.465634092794271</c:v>
                </c:pt>
                <c:pt idx="212">
                  <c:v>18.462888149165561</c:v>
                </c:pt>
                <c:pt idx="213">
                  <c:v>18.460069998341368</c:v>
                </c:pt>
                <c:pt idx="214">
                  <c:v>18.457173831439224</c:v>
                </c:pt>
                <c:pt idx="215">
                  <c:v>18.454193688152046</c:v>
                </c:pt>
                <c:pt idx="216">
                  <c:v>18.451123445600103</c:v>
                </c:pt>
                <c:pt idx="217">
                  <c:v>18.447956806962004</c:v>
                </c:pt>
                <c:pt idx="218">
                  <c:v>18.44468728987308</c:v>
                </c:pt>
                <c:pt idx="219">
                  <c:v>18.441308214580264</c:v>
                </c:pt>
                <c:pt idx="220">
                  <c:v>18.437812691842613</c:v>
                </c:pt>
                <c:pt idx="221">
                  <c:v>18.434193610567881</c:v>
                </c:pt>
                <c:pt idx="222">
                  <c:v>18.430443625175926</c:v>
                </c:pt>
                <c:pt idx="223">
                  <c:v>18.426555142680417</c:v>
                </c:pt>
                <c:pt idx="224">
                  <c:v>18.422520309481545</c:v>
                </c:pt>
                <c:pt idx="225">
                  <c:v>18.418330997863425</c:v>
                </c:pt>
                <c:pt idx="226">
                  <c:v>18.413978792190424</c:v>
                </c:pt>
                <c:pt idx="227">
                  <c:v>18.409454974799047</c:v>
                </c:pt>
                <c:pt idx="228">
                  <c:v>18.404750511582058</c:v>
                </c:pt>
                <c:pt idx="229">
                  <c:v>18.399856037264311</c:v>
                </c:pt>
                <c:pt idx="230">
                  <c:v>18.394761840370506</c:v>
                </c:pt>
                <c:pt idx="231">
                  <c:v>18.389457847887577</c:v>
                </c:pt>
                <c:pt idx="232">
                  <c:v>18.383933609626418</c:v>
                </c:pt>
                <c:pt idx="233">
                  <c:v>18.378178282289319</c:v>
                </c:pt>
                <c:pt idx="234">
                  <c:v>18.372180613253139</c:v>
                </c:pt>
                <c:pt idx="235">
                  <c:v>18.365928924079821</c:v>
                </c:pt>
                <c:pt idx="236">
                  <c:v>18.359411093769246</c:v>
                </c:pt>
                <c:pt idx="237">
                  <c:v>18.35261454177315</c:v>
                </c:pt>
                <c:pt idx="238">
                  <c:v>18.345526210791249</c:v>
                </c:pt>
                <c:pt idx="239">
                  <c:v>18.338132549375441</c:v>
                </c:pt>
                <c:pt idx="240">
                  <c:v>18.330419494371551</c:v>
                </c:pt>
                <c:pt idx="241">
                  <c:v>18.322372453232603</c:v>
                </c:pt>
                <c:pt idx="242">
                  <c:v>18.313976286241939</c:v>
                </c:pt>
                <c:pt idx="243">
                  <c:v>18.305215288690391</c:v>
                </c:pt>
                <c:pt idx="244">
                  <c:v>18.296073173055781</c:v>
                </c:pt>
                <c:pt idx="245">
                  <c:v>18.286533051239861</c:v>
                </c:pt>
                <c:pt idx="246">
                  <c:v>18.276577416923228</c:v>
                </c:pt>
                <c:pt idx="247">
                  <c:v>18.266188128105224</c:v>
                </c:pt>
                <c:pt idx="248">
                  <c:v>18.255346389902169</c:v>
                </c:pt>
                <c:pt idx="249">
                  <c:v>18.244032737685469</c:v>
                </c:pt>
                <c:pt idx="250">
                  <c:v>18.232227020646533</c:v>
                </c:pt>
                <c:pt idx="251">
                  <c:v>18.21990838588502</c:v>
                </c:pt>
                <c:pt idx="252">
                  <c:v>18.207055263123312</c:v>
                </c:pt>
                <c:pt idx="253">
                  <c:v>18.193645350159034</c:v>
                </c:pt>
                <c:pt idx="254">
                  <c:v>18.179655599175266</c:v>
                </c:pt>
                <c:pt idx="255">
                  <c:v>18.165062204037053</c:v>
                </c:pt>
                <c:pt idx="256">
                  <c:v>18.149840588710262</c:v>
                </c:pt>
                <c:pt idx="257">
                  <c:v>18.133965396948611</c:v>
                </c:pt>
                <c:pt idx="258">
                  <c:v>18.117410483402146</c:v>
                </c:pt>
                <c:pt idx="259">
                  <c:v>18.100148906308728</c:v>
                </c:pt>
                <c:pt idx="260">
                  <c:v>18.082152921938921</c:v>
                </c:pt>
                <c:pt idx="261">
                  <c:v>18.06339398097078</c:v>
                </c:pt>
                <c:pt idx="262">
                  <c:v>18.043842726979452</c:v>
                </c:pt>
                <c:pt idx="263">
                  <c:v>18.023468997231976</c:v>
                </c:pt>
                <c:pt idx="264">
                  <c:v>18.002241825983308</c:v>
                </c:pt>
                <c:pt idx="265">
                  <c:v>17.980129450474589</c:v>
                </c:pt>
                <c:pt idx="266">
                  <c:v>17.957099319837337</c:v>
                </c:pt>
                <c:pt idx="267">
                  <c:v>17.93311810710961</c:v>
                </c:pt>
                <c:pt idx="268">
                  <c:v>17.908151724570736</c:v>
                </c:pt>
                <c:pt idx="269">
                  <c:v>17.882165342598949</c:v>
                </c:pt>
                <c:pt idx="270">
                  <c:v>17.855123412254223</c:v>
                </c:pt>
                <c:pt idx="271">
                  <c:v>17.826989691781659</c:v>
                </c:pt>
                <c:pt idx="272">
                  <c:v>17.797727277223579</c:v>
                </c:pt>
                <c:pt idx="273">
                  <c:v>17.767298637317595</c:v>
                </c:pt>
                <c:pt idx="274">
                  <c:v>17.7356656528444</c:v>
                </c:pt>
                <c:pt idx="275">
                  <c:v>17.70278966057252</c:v>
                </c:pt>
                <c:pt idx="276">
                  <c:v>17.668631501927873</c:v>
                </c:pt>
                <c:pt idx="277">
                  <c:v>17.633151576492693</c:v>
                </c:pt>
                <c:pt idx="278">
                  <c:v>17.596309900412482</c:v>
                </c:pt>
                <c:pt idx="279">
                  <c:v>17.558066169759563</c:v>
                </c:pt>
                <c:pt idx="280">
                  <c:v>17.5183798288692</c:v>
                </c:pt>
                <c:pt idx="281">
                  <c:v>17.477210143626898</c:v>
                </c:pt>
                <c:pt idx="282">
                  <c:v>17.434516279646687</c:v>
                </c:pt>
                <c:pt idx="283">
                  <c:v>17.390257385236698</c:v>
                </c:pt>
                <c:pt idx="284">
                  <c:v>17.344392679002965</c:v>
                </c:pt>
                <c:pt idx="285">
                  <c:v>17.296881541894212</c:v>
                </c:pt>
                <c:pt idx="286">
                  <c:v>17.247683613440039</c:v>
                </c:pt>
                <c:pt idx="287">
                  <c:v>17.19675889188386</c:v>
                </c:pt>
                <c:pt idx="288">
                  <c:v>17.14406783785785</c:v>
                </c:pt>
                <c:pt idx="289">
                  <c:v>17.089571481195925</c:v>
                </c:pt>
                <c:pt idx="290">
                  <c:v>17.033231530426281</c:v>
                </c:pt>
                <c:pt idx="291">
                  <c:v>16.975010484435142</c:v>
                </c:pt>
                <c:pt idx="292">
                  <c:v>16.914871745742214</c:v>
                </c:pt>
                <c:pt idx="293">
                  <c:v>16.852779734784164</c:v>
                </c:pt>
                <c:pt idx="294">
                  <c:v>16.788700004555952</c:v>
                </c:pt>
                <c:pt idx="295">
                  <c:v>16.722599354927041</c:v>
                </c:pt>
                <c:pt idx="296">
                  <c:v>16.654445945910904</c:v>
                </c:pt>
                <c:pt idx="297">
                  <c:v>16.584209409145824</c:v>
                </c:pt>
                <c:pt idx="298">
                  <c:v>16.511860956822478</c:v>
                </c:pt>
                <c:pt idx="299">
                  <c:v>16.43737348728494</c:v>
                </c:pt>
                <c:pt idx="300">
                  <c:v>16.360721686528464</c:v>
                </c:pt>
                <c:pt idx="301">
                  <c:v>16.281882124825341</c:v>
                </c:pt>
                <c:pt idx="302">
                  <c:v>16.200833347725151</c:v>
                </c:pt>
                <c:pt idx="303">
                  <c:v>16.117555960702525</c:v>
                </c:pt>
                <c:pt idx="304">
                  <c:v>16.032032706760834</c:v>
                </c:pt>
                <c:pt idx="305">
                  <c:v>15.944248536344226</c:v>
                </c:pt>
                <c:pt idx="306">
                  <c:v>15.854190668965511</c:v>
                </c:pt>
                <c:pt idx="307">
                  <c:v>15.761848646018487</c:v>
                </c:pt>
                <c:pt idx="308">
                  <c:v>15.6672143743146</c:v>
                </c:pt>
                <c:pt idx="309">
                  <c:v>15.570282159959257</c:v>
                </c:pt>
                <c:pt idx="310">
                  <c:v>15.471048732267143</c:v>
                </c:pt>
                <c:pt idx="311">
                  <c:v>15.369513257501984</c:v>
                </c:pt>
                <c:pt idx="312">
                  <c:v>15.265677342317431</c:v>
                </c:pt>
                <c:pt idx="313">
                  <c:v>15.159545026867834</c:v>
                </c:pt>
                <c:pt idx="314">
                  <c:v>15.051122767649924</c:v>
                </c:pt>
                <c:pt idx="315">
                  <c:v>14.940419410229875</c:v>
                </c:pt>
                <c:pt idx="316">
                  <c:v>14.827446152097654</c:v>
                </c:pt>
                <c:pt idx="317">
                  <c:v>14.712216495978444</c:v>
                </c:pt>
                <c:pt idx="318">
                  <c:v>14.594746194010369</c:v>
                </c:pt>
                <c:pt idx="319">
                  <c:v>14.475053183273012</c:v>
                </c:pt>
                <c:pt idx="320">
                  <c:v>14.353157513218793</c:v>
                </c:pt>
                <c:pt idx="321">
                  <c:v>14.22908126561909</c:v>
                </c:pt>
                <c:pt idx="322">
                  <c:v>14.102848467687378</c:v>
                </c:pt>
                <c:pt idx="323">
                  <c:v>13.974484999083625</c:v>
                </c:pt>
                <c:pt idx="324">
                  <c:v>13.844018493537032</c:v>
                </c:pt>
                <c:pt idx="325">
                  <c:v>13.71147823584605</c:v>
                </c:pt>
                <c:pt idx="326">
                  <c:v>13.576895055028086</c:v>
                </c:pt>
                <c:pt idx="327">
                  <c:v>13.440301214395431</c:v>
                </c:pt>
                <c:pt idx="328">
                  <c:v>13.301730299328218</c:v>
                </c:pt>
                <c:pt idx="329">
                  <c:v>13.161217103502668</c:v>
                </c:pt>
                <c:pt idx="330">
                  <c:v>13.018797514310519</c:v>
                </c:pt>
                <c:pt idx="331">
                  <c:v>12.874508398178394</c:v>
                </c:pt>
                <c:pt idx="332">
                  <c:v>12.728387486460683</c:v>
                </c:pt>
                <c:pt idx="333">
                  <c:v>12.58047326254016</c:v>
                </c:pt>
                <c:pt idx="334">
                  <c:v>12.430804850726689</c:v>
                </c:pt>
                <c:pt idx="335">
                  <c:v>12.279421907495795</c:v>
                </c:pt>
                <c:pt idx="336">
                  <c:v>12.126364515560455</c:v>
                </c:pt>
                <c:pt idx="337">
                  <c:v>11.971673081214085</c:v>
                </c:pt>
                <c:pt idx="338">
                  <c:v>11.815388235335035</c:v>
                </c:pt>
                <c:pt idx="339">
                  <c:v>11.657550738384412</c:v>
                </c:pt>
                <c:pt idx="340">
                  <c:v>11.498201389680329</c:v>
                </c:pt>
                <c:pt idx="341">
                  <c:v>11.337380941178408</c:v>
                </c:pt>
                <c:pt idx="342">
                  <c:v>11.175130015940233</c:v>
                </c:pt>
                <c:pt idx="343">
                  <c:v>11.011489031422279</c:v>
                </c:pt>
                <c:pt idx="344">
                  <c:v>10.846498127675405</c:v>
                </c:pt>
                <c:pt idx="345">
                  <c:v>10.680197100500756</c:v>
                </c:pt>
                <c:pt idx="346">
                  <c:v>10.512625339570791</c:v>
                </c:pt>
                <c:pt idx="347">
                  <c:v>10.343821771488622</c:v>
                </c:pt>
                <c:pt idx="348">
                  <c:v>10.17382480772544</c:v>
                </c:pt>
                <c:pt idx="349">
                  <c:v>10.002672297349338</c:v>
                </c:pt>
                <c:pt idx="350">
                  <c:v>9.8304014844317553</c:v>
                </c:pt>
                <c:pt idx="351">
                  <c:v>9.6570489699969499</c:v>
                </c:pt>
                <c:pt idx="352">
                  <c:v>9.4826506783611801</c:v>
                </c:pt>
                <c:pt idx="353">
                  <c:v>9.3072418276923283</c:v>
                </c:pt>
                <c:pt idx="354">
                  <c:v>9.1308569046090451</c:v>
                </c:pt>
                <c:pt idx="355">
                  <c:v>8.9535296426275366</c:v>
                </c:pt>
                <c:pt idx="356">
                  <c:v>8.7752930042579127</c:v>
                </c:pt>
                <c:pt idx="357">
                  <c:v>8.5961791665466194</c:v>
                </c:pt>
                <c:pt idx="358">
                  <c:v>8.4162195098588075</c:v>
                </c:pt>
                <c:pt idx="359">
                  <c:v>8.2354446096939</c:v>
                </c:pt>
                <c:pt idx="360">
                  <c:v>8.0538842313279702</c:v>
                </c:pt>
                <c:pt idx="361">
                  <c:v>7.8715673270798447</c:v>
                </c:pt>
                <c:pt idx="362">
                  <c:v>7.688522036000407</c:v>
                </c:pt>
                <c:pt idx="363">
                  <c:v>7.5047756857908219</c:v>
                </c:pt>
                <c:pt idx="364">
                  <c:v>7.3203547967594922</c:v>
                </c:pt>
                <c:pt idx="365">
                  <c:v>7.1352850876357898</c:v>
                </c:pt>
                <c:pt idx="366">
                  <c:v>6.9495914830646957</c:v>
                </c:pt>
                <c:pt idx="367">
                  <c:v>6.7632981226142572</c:v>
                </c:pt>
                <c:pt idx="368">
                  <c:v>6.5764283711362417</c:v>
                </c:pt>
                <c:pt idx="369">
                  <c:v>6.3890048303284566</c:v>
                </c:pt>
                <c:pt idx="370">
                  <c:v>6.2010493513550671</c:v>
                </c:pt>
                <c:pt idx="371">
                  <c:v>6.0125830483906331</c:v>
                </c:pt>
                <c:pt idx="372">
                  <c:v>5.8236263129609362</c:v>
                </c:pt>
                <c:pt idx="373">
                  <c:v>5.6341988289632781</c:v>
                </c:pt>
                <c:pt idx="374">
                  <c:v>5.4443195882556168</c:v>
                </c:pt>
                <c:pt idx="375">
                  <c:v>5.2540069067131796</c:v>
                </c:pt>
                <c:pt idx="376">
                  <c:v>5.0632784406580598</c:v>
                </c:pt>
                <c:pt idx="377">
                  <c:v>4.8721512035752177</c:v>
                </c:pt>
                <c:pt idx="378">
                  <c:v>4.6806415830353725</c:v>
                </c:pt>
                <c:pt idx="379">
                  <c:v>4.4887653577526407</c:v>
                </c:pt>
                <c:pt idx="380">
                  <c:v>4.2965377147083341</c:v>
                </c:pt>
                <c:pt idx="381">
                  <c:v>4.1039732662848802</c:v>
                </c:pt>
                <c:pt idx="382">
                  <c:v>3.9110860673522261</c:v>
                </c:pt>
                <c:pt idx="383">
                  <c:v>3.7178896322599719</c:v>
                </c:pt>
                <c:pt idx="384">
                  <c:v>3.5243969516906564</c:v>
                </c:pt>
                <c:pt idx="385">
                  <c:v>3.33062050933672</c:v>
                </c:pt>
                <c:pt idx="386">
                  <c:v>3.1365722983658078</c:v>
                </c:pt>
                <c:pt idx="387">
                  <c:v>2.9422638376453687</c:v>
                </c:pt>
                <c:pt idx="388">
                  <c:v>2.7477061876997944</c:v>
                </c:pt>
                <c:pt idx="389">
                  <c:v>2.5529099663782038</c:v>
                </c:pt>
                <c:pt idx="390">
                  <c:v>2.3578853642133133</c:v>
                </c:pt>
                <c:pt idx="391">
                  <c:v>2.1626421594554976</c:v>
                </c:pt>
                <c:pt idx="392">
                  <c:v>1.9671897327685137</c:v>
                </c:pt>
                <c:pt idx="393">
                  <c:v>1.7715370815764331</c:v>
                </c:pt>
                <c:pt idx="394">
                  <c:v>1.5756928340528162</c:v>
                </c:pt>
                <c:pt idx="395">
                  <c:v>1.3796652627463644</c:v>
                </c:pt>
                <c:pt idx="396">
                  <c:v>1.1834622978381546</c:v>
                </c:pt>
                <c:pt idx="397">
                  <c:v>0.98709154002797206</c:v>
                </c:pt>
                <c:pt idx="398">
                  <c:v>0.790560273048456</c:v>
                </c:pt>
                <c:pt idx="399">
                  <c:v>0.59387547580743316</c:v>
                </c:pt>
                <c:pt idx="400">
                  <c:v>0.3970438341595468</c:v>
                </c:pt>
                <c:pt idx="401">
                  <c:v>0.20007175231005192</c:v>
                </c:pt>
                <c:pt idx="402">
                  <c:v>2.9653638542121996E-3</c:v>
                </c:pt>
                <c:pt idx="403">
                  <c:v>-0.19426945754343805</c:v>
                </c:pt>
                <c:pt idx="404">
                  <c:v>-0.39162708782509981</c:v>
                </c:pt>
                <c:pt idx="405">
                  <c:v>-0.58910214256447091</c:v>
                </c:pt>
                <c:pt idx="406">
                  <c:v>-0.78668946733531797</c:v>
                </c:pt>
                <c:pt idx="407">
                  <c:v>-0.98438412841553813</c:v>
                </c:pt>
                <c:pt idx="408">
                  <c:v>-1.1821814038208984</c:v>
                </c:pt>
                <c:pt idx="409">
                  <c:v>-1.380076774660413</c:v>
                </c:pt>
                <c:pt idx="410">
                  <c:v>-1.5780659168057802</c:v>
                </c:pt>
                <c:pt idx="411">
                  <c:v>-1.776144692866886</c:v>
                </c:pt>
                <c:pt idx="412">
                  <c:v>-1.9743091444655647</c:v>
                </c:pt>
                <c:pt idx="413">
                  <c:v>-2.1725554847990516</c:v>
                </c:pt>
                <c:pt idx="414">
                  <c:v>-2.3708800914856667</c:v>
                </c:pt>
                <c:pt idx="415">
                  <c:v>-2.5692794996835744</c:v>
                </c:pt>
                <c:pt idx="416">
                  <c:v>-2.7677503954749838</c:v>
                </c:pt>
                <c:pt idx="417">
                  <c:v>-2.966289609507669</c:v>
                </c:pt>
                <c:pt idx="418">
                  <c:v>-3.1648941108850224</c:v>
                </c:pt>
                <c:pt idx="419">
                  <c:v>-3.3635610012975192</c:v>
                </c:pt>
                <c:pt idx="420">
                  <c:v>-3.5622875093866391</c:v>
                </c:pt>
                <c:pt idx="421">
                  <c:v>-3.7610709853346123</c:v>
                </c:pt>
                <c:pt idx="422">
                  <c:v>-3.9599088956701998</c:v>
                </c:pt>
                <c:pt idx="423">
                  <c:v>-4.1587988182864564</c:v>
                </c:pt>
                <c:pt idx="424">
                  <c:v>-4.3577384376589947</c:v>
                </c:pt>
                <c:pt idx="425">
                  <c:v>-4.5567255402604836</c:v>
                </c:pt>
                <c:pt idx="426">
                  <c:v>-4.7557580101630421</c:v>
                </c:pt>
                <c:pt idx="427">
                  <c:v>-4.9548338248216268</c:v>
                </c:pt>
                <c:pt idx="428">
                  <c:v>-5.1539510510324433</c:v>
                </c:pt>
                <c:pt idx="429">
                  <c:v>-5.3531078410587511</c:v>
                </c:pt>
                <c:pt idx="430">
                  <c:v>-5.5523024289186971</c:v>
                </c:pt>
                <c:pt idx="431">
                  <c:v>-5.7515331268284591</c:v>
                </c:pt>
                <c:pt idx="432">
                  <c:v>-5.9507983217945544</c:v>
                </c:pt>
                <c:pt idx="433">
                  <c:v>-6.150096472350306</c:v>
                </c:pt>
                <c:pt idx="434">
                  <c:v>-6.3494261054297176</c:v>
                </c:pt>
                <c:pt idx="435">
                  <c:v>-6.5487858133745291</c:v>
                </c:pt>
                <c:pt idx="436">
                  <c:v>-6.7481742510679226</c:v>
                </c:pt>
                <c:pt idx="437">
                  <c:v>-6.947590133191035</c:v>
                </c:pt>
                <c:pt idx="438">
                  <c:v>-7.1470322315963344</c:v>
                </c:pt>
                <c:pt idx="439">
                  <c:v>-7.346499372793879</c:v>
                </c:pt>
                <c:pt idx="440">
                  <c:v>-7.5459904355451677</c:v>
                </c:pt>
                <c:pt idx="441">
                  <c:v>-7.7455043485609814</c:v>
                </c:pt>
                <c:pt idx="442">
                  <c:v>-7.9450400882983523</c:v>
                </c:pt>
                <c:pt idx="443">
                  <c:v>-8.1445966768525579</c:v>
                </c:pt>
                <c:pt idx="444">
                  <c:v>-8.3441731799408352</c:v>
                </c:pt>
                <c:pt idx="445">
                  <c:v>-8.543768704973143</c:v>
                </c:pt>
                <c:pt idx="446">
                  <c:v>-8.7433823992069257</c:v>
                </c:pt>
                <c:pt idx="447">
                  <c:v>-8.9430134479824481</c:v>
                </c:pt>
                <c:pt idx="448">
                  <c:v>-9.1426610730344748</c:v>
                </c:pt>
                <c:pt idx="449">
                  <c:v>-9.3423245308782654</c:v>
                </c:pt>
                <c:pt idx="450">
                  <c:v>-9.5420031112658137</c:v>
                </c:pt>
                <c:pt idx="451">
                  <c:v>-9.7416961357095708</c:v>
                </c:pt>
                <c:pt idx="452">
                  <c:v>-9.9414029560712081</c:v>
                </c:pt>
                <c:pt idx="453">
                  <c:v>-10.141122953212207</c:v>
                </c:pt>
                <c:pt idx="454">
                  <c:v>-10.340855535703458</c:v>
                </c:pt>
                <c:pt idx="455">
                  <c:v>-10.540600138592005</c:v>
                </c:pt>
                <c:pt idx="456">
                  <c:v>-10.740356222221905</c:v>
                </c:pt>
                <c:pt idx="457">
                  <c:v>-10.940123271106962</c:v>
                </c:pt>
                <c:pt idx="458">
                  <c:v>-11.139900792853553</c:v>
                </c:pt>
                <c:pt idx="459">
                  <c:v>-11.339688317130662</c:v>
                </c:pt>
                <c:pt idx="460">
                  <c:v>-11.539485394685524</c:v>
                </c:pt>
                <c:pt idx="461">
                  <c:v>-11.739291596402914</c:v>
                </c:pt>
                <c:pt idx="462">
                  <c:v>-11.939106512406063</c:v>
                </c:pt>
                <c:pt idx="463">
                  <c:v>-12.138929751197217</c:v>
                </c:pt>
                <c:pt idx="464">
                  <c:v>-12.338760938836678</c:v>
                </c:pt>
                <c:pt idx="465">
                  <c:v>-12.538599718158018</c:v>
                </c:pt>
                <c:pt idx="466">
                  <c:v>-12.738445748017501</c:v>
                </c:pt>
                <c:pt idx="467">
                  <c:v>-12.938298702578649</c:v>
                </c:pt>
                <c:pt idx="468">
                  <c:v>-13.138158270626608</c:v>
                </c:pt>
                <c:pt idx="469">
                  <c:v>-13.338024154914173</c:v>
                </c:pt>
                <c:pt idx="470">
                  <c:v>-13.537896071536487</c:v>
                </c:pt>
                <c:pt idx="471">
                  <c:v>-13.737773749333819</c:v>
                </c:pt>
                <c:pt idx="472">
                  <c:v>-13.937656929320653</c:v>
                </c:pt>
                <c:pt idx="473">
                  <c:v>-14.13754536414055</c:v>
                </c:pt>
                <c:pt idx="474">
                  <c:v>-14.337438817545056</c:v>
                </c:pt>
                <c:pt idx="475">
                  <c:v>-14.537337063895983</c:v>
                </c:pt>
                <c:pt idx="476">
                  <c:v>-14.737239887689775</c:v>
                </c:pt>
                <c:pt idx="477">
                  <c:v>-14.937147083103362</c:v>
                </c:pt>
                <c:pt idx="478">
                  <c:v>-15.137058453559952</c:v>
                </c:pt>
                <c:pt idx="479">
                  <c:v>-15.336973811314522</c:v>
                </c:pt>
                <c:pt idx="480">
                  <c:v>-15.536892977057555</c:v>
                </c:pt>
                <c:pt idx="481">
                  <c:v>-15.736815779536855</c:v>
                </c:pt>
                <c:pt idx="482">
                  <c:v>-15.936742055195879</c:v>
                </c:pt>
                <c:pt idx="483">
                  <c:v>-16.1366716478284</c:v>
                </c:pt>
                <c:pt idx="484">
                  <c:v>-16.336604408248881</c:v>
                </c:pt>
                <c:pt idx="485">
                  <c:v>-16.536540193977039</c:v>
                </c:pt>
                <c:pt idx="486">
                  <c:v>-16.736478868937098</c:v>
                </c:pt>
                <c:pt idx="487">
                  <c:v>-16.936420303170188</c:v>
                </c:pt>
                <c:pt idx="488">
                  <c:v>-17.136364372559726</c:v>
                </c:pt>
                <c:pt idx="489">
                  <c:v>-17.336310958568944</c:v>
                </c:pt>
                <c:pt idx="490">
                  <c:v>-17.53625994799043</c:v>
                </c:pt>
                <c:pt idx="491">
                  <c:v>-17.736211232706779</c:v>
                </c:pt>
                <c:pt idx="492">
                  <c:v>-17.936164709461949</c:v>
                </c:pt>
                <c:pt idx="493">
                  <c:v>-18.136120279642775</c:v>
                </c:pt>
                <c:pt idx="494">
                  <c:v>-18.336077849070541</c:v>
                </c:pt>
                <c:pt idx="495">
                  <c:v>-18.536037327801608</c:v>
                </c:pt>
                <c:pt idx="496">
                  <c:v>-18.735998629937257</c:v>
                </c:pt>
                <c:pt idx="497">
                  <c:v>-18.935961673441774</c:v>
                </c:pt>
                <c:pt idx="498">
                  <c:v>-19.135926379968971</c:v>
                </c:pt>
                <c:pt idx="499">
                  <c:v>-19.335892674696382</c:v>
                </c:pt>
                <c:pt idx="500">
                  <c:v>-19.53586048616674</c:v>
                </c:pt>
                <c:pt idx="501">
                  <c:v>-19.735829746136844</c:v>
                </c:pt>
                <c:pt idx="502">
                  <c:v>-19.935800389433084</c:v>
                </c:pt>
                <c:pt idx="503">
                  <c:v>-20.135772353813365</c:v>
                </c:pt>
                <c:pt idx="504">
                  <c:v>-20.335745579835461</c:v>
                </c:pt>
                <c:pt idx="505">
                  <c:v>-20.535720010730941</c:v>
                </c:pt>
                <c:pt idx="506">
                  <c:v>-20.735695592285126</c:v>
                </c:pt>
                <c:pt idx="507">
                  <c:v>-20.9356722727223</c:v>
                </c:pt>
                <c:pt idx="508">
                  <c:v>-21.135650002595959</c:v>
                </c:pt>
                <c:pt idx="509">
                  <c:v>-21.335628734683638</c:v>
                </c:pt>
                <c:pt idx="510">
                  <c:v>-21.535608423887794</c:v>
                </c:pt>
                <c:pt idx="511">
                  <c:v>-21.735589027139667</c:v>
                </c:pt>
                <c:pt idx="512">
                  <c:v>-21.935570503308156</c:v>
                </c:pt>
                <c:pt idx="513">
                  <c:v>-22.135552813112625</c:v>
                </c:pt>
                <c:pt idx="514">
                  <c:v>-22.335535919039764</c:v>
                </c:pt>
                <c:pt idx="515">
                  <c:v>-22.535519785264107</c:v>
                </c:pt>
                <c:pt idx="516">
                  <c:v>-22.735504377572035</c:v>
                </c:pt>
                <c:pt idx="517">
                  <c:v>-22.935489663289268</c:v>
                </c:pt>
                <c:pt idx="518">
                  <c:v>-23.135475611211795</c:v>
                </c:pt>
                <c:pt idx="519">
                  <c:v>-23.335462191539499</c:v>
                </c:pt>
                <c:pt idx="520">
                  <c:v>-23.535449375813286</c:v>
                </c:pt>
                <c:pt idx="521">
                  <c:v>-23.735437136854465</c:v>
                </c:pt>
                <c:pt idx="522">
                  <c:v>-23.935425448707306</c:v>
                </c:pt>
                <c:pt idx="523">
                  <c:v>-24.135414286584059</c:v>
                </c:pt>
                <c:pt idx="524">
                  <c:v>-24.335403626812372</c:v>
                </c:pt>
                <c:pt idx="525">
                  <c:v>-24.535393446784937</c:v>
                </c:pt>
                <c:pt idx="526">
                  <c:v>-24.735383724911983</c:v>
                </c:pt>
                <c:pt idx="527">
                  <c:v>-24.935374440575082</c:v>
                </c:pt>
                <c:pt idx="528">
                  <c:v>-25.135365574083636</c:v>
                </c:pt>
                <c:pt idx="529">
                  <c:v>-25.335357106633154</c:v>
                </c:pt>
                <c:pt idx="530">
                  <c:v>-25.535349020265272</c:v>
                </c:pt>
                <c:pt idx="531">
                  <c:v>-25.735341297829855</c:v>
                </c:pt>
                <c:pt idx="532">
                  <c:v>-25.935333922948487</c:v>
                </c:pt>
                <c:pt idx="533">
                  <c:v>-26.135326879979786</c:v>
                </c:pt>
                <c:pt idx="534">
                  <c:v>-26.335320153986189</c:v>
                </c:pt>
                <c:pt idx="535">
                  <c:v>-26.535313730702399</c:v>
                </c:pt>
                <c:pt idx="536">
                  <c:v>-26.735307596505187</c:v>
                </c:pt>
                <c:pt idx="537">
                  <c:v>-26.935301738384283</c:v>
                </c:pt>
                <c:pt idx="538">
                  <c:v>-27.135296143914822</c:v>
                </c:pt>
                <c:pt idx="539">
                  <c:v>-27.335290801231238</c:v>
                </c:pt>
                <c:pt idx="540">
                  <c:v>-27.535285699001911</c:v>
                </c:pt>
                <c:pt idx="541">
                  <c:v>-27.735280826405116</c:v>
                </c:pt>
                <c:pt idx="542">
                  <c:v>-27.935276173106196</c:v>
                </c:pt>
                <c:pt idx="543">
                  <c:v>-28.135271729235612</c:v>
                </c:pt>
                <c:pt idx="544">
                  <c:v>-28.335267485367872</c:v>
                </c:pt>
                <c:pt idx="545">
                  <c:v>-28.535263432501779</c:v>
                </c:pt>
                <c:pt idx="546">
                  <c:v>-28.735259562041172</c:v>
                </c:pt>
                <c:pt idx="547">
                  <c:v>-28.935255865776753</c:v>
                </c:pt>
                <c:pt idx="548">
                  <c:v>-29.135252335868742</c:v>
                </c:pt>
                <c:pt idx="549">
                  <c:v>-29.3352489648301</c:v>
                </c:pt>
                <c:pt idx="550">
                  <c:v>-29.535245745510679</c:v>
                </c:pt>
                <c:pt idx="551">
                  <c:v>-29.73524267108246</c:v>
                </c:pt>
                <c:pt idx="552">
                  <c:v>-29.935239735024112</c:v>
                </c:pt>
                <c:pt idx="553">
                  <c:v>-30.135236931108359</c:v>
                </c:pt>
                <c:pt idx="554">
                  <c:v>-30.335234253387867</c:v>
                </c:pt>
                <c:pt idx="555">
                  <c:v>-30.535231696183068</c:v>
                </c:pt>
                <c:pt idx="556">
                  <c:v>-30.735229254070113</c:v>
                </c:pt>
                <c:pt idx="557">
                  <c:v>-30.935226921869024</c:v>
                </c:pt>
                <c:pt idx="558">
                  <c:v>-31.135224694633109</c:v>
                </c:pt>
                <c:pt idx="559">
                  <c:v>-31.335222567638269</c:v>
                </c:pt>
                <c:pt idx="560">
                  <c:v>-31.535220536372968</c:v>
                </c:pt>
                <c:pt idx="561">
                  <c:v>-31.735218596528782</c:v>
                </c:pt>
                <c:pt idx="562">
                  <c:v>-31.935216743991163</c:v>
                </c:pt>
                <c:pt idx="563">
                  <c:v>-32.135214974830788</c:v>
                </c:pt>
                <c:pt idx="564">
                  <c:v>-32.335213285295019</c:v>
                </c:pt>
                <c:pt idx="565">
                  <c:v>-32.535211671800262</c:v>
                </c:pt>
                <c:pt idx="566">
                  <c:v>-32.735210130924187</c:v>
                </c:pt>
                <c:pt idx="567">
                  <c:v>-32.935208659398477</c:v>
                </c:pt>
                <c:pt idx="568">
                  <c:v>-33.135207254101836</c:v>
                </c:pt>
                <c:pt idx="569">
                  <c:v>-33.335205912053553</c:v>
                </c:pt>
                <c:pt idx="570">
                  <c:v>-33.535204630407016</c:v>
                </c:pt>
                <c:pt idx="571">
                  <c:v>-33.735203406443652</c:v>
                </c:pt>
                <c:pt idx="572">
                  <c:v>-33.935202237567452</c:v>
                </c:pt>
                <c:pt idx="573">
                  <c:v>-34.135201121299076</c:v>
                </c:pt>
                <c:pt idx="574">
                  <c:v>-34.335200055270747</c:v>
                </c:pt>
                <c:pt idx="575">
                  <c:v>-34.535199037221375</c:v>
                </c:pt>
                <c:pt idx="576">
                  <c:v>-34.735198064991494</c:v>
                </c:pt>
                <c:pt idx="577">
                  <c:v>-34.935197136518994</c:v>
                </c:pt>
                <c:pt idx="578">
                  <c:v>-35.135196249834479</c:v>
                </c:pt>
                <c:pt idx="579">
                  <c:v>-35.335195403057149</c:v>
                </c:pt>
                <c:pt idx="580">
                  <c:v>-35.535194594390951</c:v>
                </c:pt>
                <c:pt idx="581">
                  <c:v>-35.735193822120571</c:v>
                </c:pt>
                <c:pt idx="582">
                  <c:v>-35.935193084607938</c:v>
                </c:pt>
                <c:pt idx="583">
                  <c:v>-36.135192380288743</c:v>
                </c:pt>
                <c:pt idx="584">
                  <c:v>-36.335191707669033</c:v>
                </c:pt>
                <c:pt idx="585">
                  <c:v>-36.53519106532206</c:v>
                </c:pt>
                <c:pt idx="586">
                  <c:v>-36.735190451885437</c:v>
                </c:pt>
                <c:pt idx="587">
                  <c:v>-36.935189866057897</c:v>
                </c:pt>
                <c:pt idx="588">
                  <c:v>-37.135189306596807</c:v>
                </c:pt>
                <c:pt idx="589">
                  <c:v>-37.335188772315632</c:v>
                </c:pt>
                <c:pt idx="590">
                  <c:v>-37.535188262081</c:v>
                </c:pt>
                <c:pt idx="591">
                  <c:v>-37.735187774810619</c:v>
                </c:pt>
                <c:pt idx="592">
                  <c:v>-37.935187309470983</c:v>
                </c:pt>
                <c:pt idx="593">
                  <c:v>-38.135186865075021</c:v>
                </c:pt>
                <c:pt idx="594">
                  <c:v>-38.335186440680147</c:v>
                </c:pt>
                <c:pt idx="595">
                  <c:v>-38.535186035386346</c:v>
                </c:pt>
                <c:pt idx="596">
                  <c:v>-38.735185648333534</c:v>
                </c:pt>
                <c:pt idx="597">
                  <c:v>-38.935185278700985</c:v>
                </c:pt>
                <c:pt idx="598">
                  <c:v>-39.135184925704564</c:v>
                </c:pt>
                <c:pt idx="599">
                  <c:v>-39.335184588595574</c:v>
                </c:pt>
                <c:pt idx="600">
                  <c:v>-39.535184266658923</c:v>
                </c:pt>
                <c:pt idx="601">
                  <c:v>-39.735183959211888</c:v>
                </c:pt>
                <c:pt idx="602">
                  <c:v>-39.935183665602153</c:v>
                </c:pt>
                <c:pt idx="603">
                  <c:v>-40.135183385207036</c:v>
                </c:pt>
                <c:pt idx="604">
                  <c:v>-40.33518311743174</c:v>
                </c:pt>
                <c:pt idx="605">
                  <c:v>-40.535182861708364</c:v>
                </c:pt>
                <c:pt idx="606">
                  <c:v>-40.735182617494367</c:v>
                </c:pt>
                <c:pt idx="607">
                  <c:v>-40.935182384271798</c:v>
                </c:pt>
                <c:pt idx="608">
                  <c:v>-41.135182161545991</c:v>
                </c:pt>
                <c:pt idx="609">
                  <c:v>-41.335181948844458</c:v>
                </c:pt>
                <c:pt idx="610">
                  <c:v>-41.535181745716059</c:v>
                </c:pt>
                <c:pt idx="611">
                  <c:v>-41.735181551729973</c:v>
                </c:pt>
                <c:pt idx="612">
                  <c:v>-41.935181366474637</c:v>
                </c:pt>
                <c:pt idx="613">
                  <c:v>-42.135181189557194</c:v>
                </c:pt>
                <c:pt idx="614">
                  <c:v>-42.33518102060232</c:v>
                </c:pt>
                <c:pt idx="615">
                  <c:v>-42.53518085925166</c:v>
                </c:pt>
                <c:pt idx="616">
                  <c:v>-42.735180705163025</c:v>
                </c:pt>
                <c:pt idx="617">
                  <c:v>-42.935180558009463</c:v>
                </c:pt>
                <c:pt idx="618">
                  <c:v>-43.1351804174789</c:v>
                </c:pt>
                <c:pt idx="619">
                  <c:v>-43.335180283273267</c:v>
                </c:pt>
                <c:pt idx="620">
                  <c:v>-43.535180155107881</c:v>
                </c:pt>
                <c:pt idx="621">
                  <c:v>-43.735180032710872</c:v>
                </c:pt>
                <c:pt idx="622">
                  <c:v>-43.935179915822651</c:v>
                </c:pt>
                <c:pt idx="623">
                  <c:v>-44.135179804195232</c:v>
                </c:pt>
                <c:pt idx="624">
                  <c:v>-44.335179697591883</c:v>
                </c:pt>
                <c:pt idx="625">
                  <c:v>-44.535179595786467</c:v>
                </c:pt>
                <c:pt idx="626">
                  <c:v>-44.735179498563092</c:v>
                </c:pt>
                <c:pt idx="627">
                  <c:v>-44.935179405715438</c:v>
                </c:pt>
                <c:pt idx="628">
                  <c:v>-45.135179317046621</c:v>
                </c:pt>
                <c:pt idx="629">
                  <c:v>-45.335179232368553</c:v>
                </c:pt>
                <c:pt idx="630">
                  <c:v>-45.535179151501694</c:v>
                </c:pt>
                <c:pt idx="631">
                  <c:v>-45.73517907427437</c:v>
                </c:pt>
                <c:pt idx="632">
                  <c:v>-45.935179000522822</c:v>
                </c:pt>
                <c:pt idx="633">
                  <c:v>-46.135178930090703</c:v>
                </c:pt>
                <c:pt idx="634">
                  <c:v>-46.335178862828514</c:v>
                </c:pt>
                <c:pt idx="635">
                  <c:v>-46.535178798593648</c:v>
                </c:pt>
                <c:pt idx="636">
                  <c:v>-46.735178737249839</c:v>
                </c:pt>
                <c:pt idx="637">
                  <c:v>-46.935178678667114</c:v>
                </c:pt>
                <c:pt idx="638">
                  <c:v>-47.135178622720886</c:v>
                </c:pt>
                <c:pt idx="639">
                  <c:v>-47.335178569292452</c:v>
                </c:pt>
                <c:pt idx="640">
                  <c:v>-47.535178518269021</c:v>
                </c:pt>
                <c:pt idx="641">
                  <c:v>-47.735178469541879</c:v>
                </c:pt>
                <c:pt idx="642">
                  <c:v>-47.935178423007798</c:v>
                </c:pt>
                <c:pt idx="643">
                  <c:v>-48.135178378568128</c:v>
                </c:pt>
                <c:pt idx="644">
                  <c:v>-48.33517833612855</c:v>
                </c:pt>
                <c:pt idx="645">
                  <c:v>-48.535178295599096</c:v>
                </c:pt>
                <c:pt idx="646">
                  <c:v>-48.735178256893775</c:v>
                </c:pt>
                <c:pt idx="647">
                  <c:v>-48.935178219930421</c:v>
                </c:pt>
                <c:pt idx="648">
                  <c:v>-49.135178184630718</c:v>
                </c:pt>
                <c:pt idx="649">
                  <c:v>-49.335178150919802</c:v>
                </c:pt>
                <c:pt idx="650">
                  <c:v>-49.535178118726108</c:v>
                </c:pt>
                <c:pt idx="651">
                  <c:v>-49.735178087981339</c:v>
                </c:pt>
                <c:pt idx="652">
                  <c:v>-49.935178058620295</c:v>
                </c:pt>
                <c:pt idx="653">
                  <c:v>-50.135178030580732</c:v>
                </c:pt>
                <c:pt idx="654">
                  <c:v>-50.335178003803222</c:v>
                </c:pt>
                <c:pt idx="655">
                  <c:v>-50.535177978230834</c:v>
                </c:pt>
                <c:pt idx="656">
                  <c:v>-50.735177953809398</c:v>
                </c:pt>
                <c:pt idx="657">
                  <c:v>-50.935177930487143</c:v>
                </c:pt>
                <c:pt idx="658">
                  <c:v>-51.135177908214558</c:v>
                </c:pt>
                <c:pt idx="659">
                  <c:v>-51.335177886944365</c:v>
                </c:pt>
                <c:pt idx="660">
                  <c:v>-51.535177866631514</c:v>
                </c:pt>
                <c:pt idx="661">
                  <c:v>-51.735177847232876</c:v>
                </c:pt>
                <c:pt idx="662">
                  <c:v>-51.935177828707296</c:v>
                </c:pt>
                <c:pt idx="663">
                  <c:v>-52.135177811015581</c:v>
                </c:pt>
                <c:pt idx="664">
                  <c:v>-52.335177794120057</c:v>
                </c:pt>
                <c:pt idx="665">
                  <c:v>-52.535177777984998</c:v>
                </c:pt>
                <c:pt idx="666">
                  <c:v>-52.7351777625761</c:v>
                </c:pt>
                <c:pt idx="667">
                  <c:v>-52.93517774786072</c:v>
                </c:pt>
                <c:pt idx="668">
                  <c:v>-53.135177733807694</c:v>
                </c:pt>
                <c:pt idx="669">
                  <c:v>-53.335177720387108</c:v>
                </c:pt>
                <c:pt idx="670">
                  <c:v>-53.535177707570568</c:v>
                </c:pt>
                <c:pt idx="671">
                  <c:v>-53.735177695330876</c:v>
                </c:pt>
                <c:pt idx="672">
                  <c:v>-53.935177683642038</c:v>
                </c:pt>
                <c:pt idx="673">
                  <c:v>-54.135177672479273</c:v>
                </c:pt>
                <c:pt idx="674">
                  <c:v>-54.335177661818932</c:v>
                </c:pt>
                <c:pt idx="675">
                  <c:v>-54.535177651638392</c:v>
                </c:pt>
                <c:pt idx="676">
                  <c:v>-54.735177641916039</c:v>
                </c:pt>
                <c:pt idx="677">
                  <c:v>-54.935177632631252</c:v>
                </c:pt>
                <c:pt idx="678">
                  <c:v>-55.135177623764363</c:v>
                </c:pt>
                <c:pt idx="679">
                  <c:v>-55.335177615296615</c:v>
                </c:pt>
                <c:pt idx="680">
                  <c:v>-55.535177607209903</c:v>
                </c:pt>
                <c:pt idx="681">
                  <c:v>-55.735177599487386</c:v>
                </c:pt>
                <c:pt idx="682">
                  <c:v>-55.935177592112225</c:v>
                </c:pt>
                <c:pt idx="683">
                  <c:v>-56.135177585068973</c:v>
                </c:pt>
                <c:pt idx="684">
                  <c:v>-56.33517757834278</c:v>
                </c:pt>
                <c:pt idx="685">
                  <c:v>-56.535177571919277</c:v>
                </c:pt>
                <c:pt idx="686">
                  <c:v>-56.735177565784895</c:v>
                </c:pt>
                <c:pt idx="687">
                  <c:v>-56.935177559926615</c:v>
                </c:pt>
                <c:pt idx="688">
                  <c:v>-57.135177554332003</c:v>
                </c:pt>
                <c:pt idx="689">
                  <c:v>-57.335177548989165</c:v>
                </c:pt>
                <c:pt idx="690">
                  <c:v>-57.535177543886817</c:v>
                </c:pt>
                <c:pt idx="691">
                  <c:v>-57.735177539014089</c:v>
                </c:pt>
                <c:pt idx="692">
                  <c:v>-57.935177534360676</c:v>
                </c:pt>
                <c:pt idx="693">
                  <c:v>-58.135177529916675</c:v>
                </c:pt>
                <c:pt idx="694">
                  <c:v>-58.335177525672719</c:v>
                </c:pt>
                <c:pt idx="695">
                  <c:v>-58.535177521619801</c:v>
                </c:pt>
                <c:pt idx="696">
                  <c:v>-58.735177517749236</c:v>
                </c:pt>
                <c:pt idx="697">
                  <c:v>-58.93517751405291</c:v>
                </c:pt>
                <c:pt idx="698">
                  <c:v>-59.135177510522993</c:v>
                </c:pt>
                <c:pt idx="699">
                  <c:v>-59.335177507151883</c:v>
                </c:pt>
                <c:pt idx="700">
                  <c:v>-59.535177503932474</c:v>
                </c:pt>
                <c:pt idx="701">
                  <c:v>-59.735177500858029</c:v>
                </c:pt>
                <c:pt idx="702">
                  <c:v>-59.935177497921913</c:v>
                </c:pt>
                <c:pt idx="703">
                  <c:v>-60.135177495117944</c:v>
                </c:pt>
                <c:pt idx="704">
                  <c:v>-60.335177492440181</c:v>
                </c:pt>
                <c:pt idx="705">
                  <c:v>-60.535177489882997</c:v>
                </c:pt>
                <c:pt idx="706">
                  <c:v>-60.735177487440822</c:v>
                </c:pt>
                <c:pt idx="707">
                  <c:v>-60.935177485108582</c:v>
                </c:pt>
                <c:pt idx="708">
                  <c:v>-61.135177482881332</c:v>
                </c:pt>
                <c:pt idx="709">
                  <c:v>-61.335177480754325</c:v>
                </c:pt>
                <c:pt idx="710">
                  <c:v>-61.535177478723014</c:v>
                </c:pt>
                <c:pt idx="711">
                  <c:v>-61.73517747678315</c:v>
                </c:pt>
                <c:pt idx="712">
                  <c:v>-61.935177474930626</c:v>
                </c:pt>
                <c:pt idx="713">
                  <c:v>-62.135177473161434</c:v>
                </c:pt>
                <c:pt idx="714">
                  <c:v>-62.335177471471894</c:v>
                </c:pt>
                <c:pt idx="715">
                  <c:v>-62.535177469858411</c:v>
                </c:pt>
                <c:pt idx="716">
                  <c:v>-62.735177468317502</c:v>
                </c:pt>
                <c:pt idx="717">
                  <c:v>-62.935177466845943</c:v>
                </c:pt>
                <c:pt idx="718">
                  <c:v>-63.135177465440634</c:v>
                </c:pt>
                <c:pt idx="719">
                  <c:v>-63.335177464098564</c:v>
                </c:pt>
                <c:pt idx="720">
                  <c:v>-63.535177462816932</c:v>
                </c:pt>
                <c:pt idx="721">
                  <c:v>-63.735177461592954</c:v>
                </c:pt>
                <c:pt idx="722">
                  <c:v>-63.935177460424072</c:v>
                </c:pt>
                <c:pt idx="723">
                  <c:v>-64.135177459307826</c:v>
                </c:pt>
                <c:pt idx="724">
                  <c:v>-64.335177458241958</c:v>
                </c:pt>
                <c:pt idx="725">
                  <c:v>-64.535177457223924</c:v>
                </c:pt>
                <c:pt idx="726">
                  <c:v>-64.735177456251705</c:v>
                </c:pt>
                <c:pt idx="727">
                  <c:v>-64.935177455323199</c:v>
                </c:pt>
                <c:pt idx="728">
                  <c:v>-65.13517745443653</c:v>
                </c:pt>
                <c:pt idx="729">
                  <c:v>-65.335177453589722</c:v>
                </c:pt>
                <c:pt idx="730">
                  <c:v>-65.535177452781056</c:v>
                </c:pt>
                <c:pt idx="731">
                  <c:v>-65.735177452008784</c:v>
                </c:pt>
                <c:pt idx="732">
                  <c:v>-65.935177451271244</c:v>
                </c:pt>
                <c:pt idx="733">
                  <c:v>-66.135177450566957</c:v>
                </c:pt>
                <c:pt idx="734">
                  <c:v>-66.335177449894346</c:v>
                </c:pt>
                <c:pt idx="735">
                  <c:v>-66.535177449251975</c:v>
                </c:pt>
                <c:pt idx="736">
                  <c:v>-66.735177448638538</c:v>
                </c:pt>
                <c:pt idx="737">
                  <c:v>-66.935177448052713</c:v>
                </c:pt>
                <c:pt idx="738">
                  <c:v>-67.135177447493234</c:v>
                </c:pt>
                <c:pt idx="739">
                  <c:v>-67.335177446958994</c:v>
                </c:pt>
                <c:pt idx="740">
                  <c:v>-67.535177446448742</c:v>
                </c:pt>
                <c:pt idx="741">
                  <c:v>-67.73517744596144</c:v>
                </c:pt>
                <c:pt idx="742">
                  <c:v>-67.935177445496151</c:v>
                </c:pt>
                <c:pt idx="743">
                  <c:v>-68.135177445051738</c:v>
                </c:pt>
                <c:pt idx="744">
                  <c:v>-68.33517744462732</c:v>
                </c:pt>
                <c:pt idx="745">
                  <c:v>-68.535177444222043</c:v>
                </c:pt>
                <c:pt idx="746">
                  <c:v>-68.735177443834957</c:v>
                </c:pt>
                <c:pt idx="747">
                  <c:v>-68.935177443465363</c:v>
                </c:pt>
                <c:pt idx="748">
                  <c:v>-69.135177443112312</c:v>
                </c:pt>
                <c:pt idx="749">
                  <c:v>-69.335177442775219</c:v>
                </c:pt>
                <c:pt idx="750">
                  <c:v>-69.535177442453303</c:v>
                </c:pt>
                <c:pt idx="751">
                  <c:v>-69.735177442145911</c:v>
                </c:pt>
                <c:pt idx="752">
                  <c:v>-69.935177441852261</c:v>
                </c:pt>
                <c:pt idx="753">
                  <c:v>-70.135177441571855</c:v>
                </c:pt>
                <c:pt idx="754">
                  <c:v>-70.335177441304097</c:v>
                </c:pt>
                <c:pt idx="755">
                  <c:v>-70.535177441048361</c:v>
                </c:pt>
                <c:pt idx="756">
                  <c:v>-70.735177440804122</c:v>
                </c:pt>
                <c:pt idx="757">
                  <c:v>-70.935177440570882</c:v>
                </c:pt>
                <c:pt idx="758">
                  <c:v>-71.135177440348201</c:v>
                </c:pt>
                <c:pt idx="759">
                  <c:v>-71.335177440135496</c:v>
                </c:pt>
                <c:pt idx="760">
                  <c:v>-71.535177439932369</c:v>
                </c:pt>
                <c:pt idx="761">
                  <c:v>-71.735177439738365</c:v>
                </c:pt>
                <c:pt idx="762">
                  <c:v>-71.935177439553129</c:v>
                </c:pt>
                <c:pt idx="763">
                  <c:v>-72.135177439376193</c:v>
                </c:pt>
                <c:pt idx="764">
                  <c:v>-72.335177439207243</c:v>
                </c:pt>
                <c:pt idx="765">
                  <c:v>-72.535177439045896</c:v>
                </c:pt>
                <c:pt idx="766">
                  <c:v>-72.735177438891796</c:v>
                </c:pt>
                <c:pt idx="767">
                  <c:v>-72.935177438744702</c:v>
                </c:pt>
                <c:pt idx="768">
                  <c:v>-73.135177438604316</c:v>
                </c:pt>
                <c:pt idx="769">
                  <c:v>-73.335177438470097</c:v>
                </c:pt>
                <c:pt idx="770">
                  <c:v>-73.535177438341975</c:v>
                </c:pt>
                <c:pt idx="771">
                  <c:v>-73.735177438219566</c:v>
                </c:pt>
                <c:pt idx="772">
                  <c:v>-73.935177438102656</c:v>
                </c:pt>
                <c:pt idx="773">
                  <c:v>-74.135177437991032</c:v>
                </c:pt>
                <c:pt idx="774">
                  <c:v>-74.335177437884454</c:v>
                </c:pt>
                <c:pt idx="775">
                  <c:v>-74.535177437782622</c:v>
                </c:pt>
                <c:pt idx="776">
                  <c:v>-74.735177437685394</c:v>
                </c:pt>
                <c:pt idx="777">
                  <c:v>-74.935177437592571</c:v>
                </c:pt>
                <c:pt idx="778">
                  <c:v>-75.135177437503899</c:v>
                </c:pt>
                <c:pt idx="779">
                  <c:v>-75.335177437419219</c:v>
                </c:pt>
                <c:pt idx="780">
                  <c:v>-75.535177437338376</c:v>
                </c:pt>
                <c:pt idx="781">
                  <c:v>-75.735177437261143</c:v>
                </c:pt>
                <c:pt idx="782">
                  <c:v>-75.935177437187392</c:v>
                </c:pt>
                <c:pt idx="783">
                  <c:v>-76.135177437116923</c:v>
                </c:pt>
                <c:pt idx="784">
                  <c:v>-76.335177437049623</c:v>
                </c:pt>
                <c:pt idx="785">
                  <c:v>-76.535177436985421</c:v>
                </c:pt>
                <c:pt idx="786">
                  <c:v>-76.735177436924104</c:v>
                </c:pt>
                <c:pt idx="787">
                  <c:v>-76.935177436865487</c:v>
                </c:pt>
                <c:pt idx="788">
                  <c:v>-77.135177436809556</c:v>
                </c:pt>
                <c:pt idx="789">
                  <c:v>-77.33517743675614</c:v>
                </c:pt>
                <c:pt idx="790">
                  <c:v>-77.535177436705126</c:v>
                </c:pt>
                <c:pt idx="791">
                  <c:v>-77.735177436656414</c:v>
                </c:pt>
                <c:pt idx="792">
                  <c:v>-77.935177436609877</c:v>
                </c:pt>
                <c:pt idx="793">
                  <c:v>-78.135177436565399</c:v>
                </c:pt>
                <c:pt idx="794">
                  <c:v>-78.33517743652294</c:v>
                </c:pt>
                <c:pt idx="795">
                  <c:v>-78.535177436482456</c:v>
                </c:pt>
                <c:pt idx="796">
                  <c:v>-78.735177436443749</c:v>
                </c:pt>
                <c:pt idx="797">
                  <c:v>-78.935177436406747</c:v>
                </c:pt>
                <c:pt idx="798">
                  <c:v>-79.13517743637145</c:v>
                </c:pt>
                <c:pt idx="799">
                  <c:v>-79.335177436337773</c:v>
                </c:pt>
                <c:pt idx="800">
                  <c:v>-79.535177436305574</c:v>
                </c:pt>
                <c:pt idx="801">
                  <c:v>-79.73517743627481</c:v>
                </c:pt>
                <c:pt idx="802">
                  <c:v>-79.935177436245496</c:v>
                </c:pt>
                <c:pt idx="803">
                  <c:v>-80.135177436217447</c:v>
                </c:pt>
                <c:pt idx="804">
                  <c:v>-80.335177436190676</c:v>
                </c:pt>
                <c:pt idx="805">
                  <c:v>-80.5351774361651</c:v>
                </c:pt>
                <c:pt idx="806">
                  <c:v>-80.735177436140646</c:v>
                </c:pt>
                <c:pt idx="807">
                  <c:v>-80.935177436117328</c:v>
                </c:pt>
                <c:pt idx="808">
                  <c:v>-81.135177436095049</c:v>
                </c:pt>
                <c:pt idx="809">
                  <c:v>-81.335177436074005</c:v>
                </c:pt>
                <c:pt idx="810">
                  <c:v>-81.535177436053459</c:v>
                </c:pt>
                <c:pt idx="811">
                  <c:v>-81.735177436034093</c:v>
                </c:pt>
                <c:pt idx="812">
                  <c:v>-81.935177436015792</c:v>
                </c:pt>
                <c:pt idx="813">
                  <c:v>-82.135177435998045</c:v>
                </c:pt>
                <c:pt idx="814">
                  <c:v>-82.335177435981123</c:v>
                </c:pt>
                <c:pt idx="815">
                  <c:v>-82.535177435965053</c:v>
                </c:pt>
                <c:pt idx="816">
                  <c:v>-82.735177435949623</c:v>
                </c:pt>
                <c:pt idx="817">
                  <c:v>-82.935177435934889</c:v>
                </c:pt>
                <c:pt idx="818">
                  <c:v>-83.135177435920866</c:v>
                </c:pt>
              </c:numCache>
            </c:numRef>
          </c:yVal>
          <c:smooth val="1"/>
          <c:extLst>
            <c:ext xmlns:c16="http://schemas.microsoft.com/office/drawing/2014/chart" uri="{C3380CC4-5D6E-409C-BE32-E72D297353CC}">
              <c16:uniqueId val="{00000000-788A-1048-876C-D474C7105389}"/>
            </c:ext>
          </c:extLst>
        </c:ser>
        <c:ser>
          <c:idx val="5"/>
          <c:order val="5"/>
          <c:tx>
            <c:v>mid_DC_gain_comp</c:v>
          </c:tx>
          <c:spPr>
            <a:ln>
              <a:prstDash val="sysDot"/>
            </a:ln>
          </c:spPr>
          <c:marker>
            <c:symbol val="none"/>
          </c:marker>
          <c:xVal>
            <c:numRef>
              <c:f>Sheet2!$F$31:$G$31</c:f>
              <c:numCache>
                <c:formatCode>General</c:formatCode>
                <c:ptCount val="2"/>
                <c:pt idx="0">
                  <c:v>100</c:v>
                </c:pt>
                <c:pt idx="1">
                  <c:v>1000000</c:v>
                </c:pt>
              </c:numCache>
            </c:numRef>
          </c:xVal>
          <c:yVal>
            <c:numRef>
              <c:f>Sheet2!$D$32:$E$32</c:f>
              <c:numCache>
                <c:formatCode>General</c:formatCode>
                <c:ptCount val="2"/>
                <c:pt idx="0">
                  <c:v>18.547407260780471</c:v>
                </c:pt>
                <c:pt idx="1">
                  <c:v>18.547407260780471</c:v>
                </c:pt>
              </c:numCache>
            </c:numRef>
          </c:yVal>
          <c:smooth val="1"/>
          <c:extLst>
            <c:ext xmlns:c16="http://schemas.microsoft.com/office/drawing/2014/chart" uri="{C3380CC4-5D6E-409C-BE32-E72D297353CC}">
              <c16:uniqueId val="{00000001-788A-1048-876C-D474C7105389}"/>
            </c:ext>
          </c:extLst>
        </c:ser>
        <c:dLbls>
          <c:showLegendKey val="0"/>
          <c:showVal val="0"/>
          <c:showCatName val="0"/>
          <c:showSerName val="0"/>
          <c:showPercent val="0"/>
          <c:showBubbleSize val="0"/>
        </c:dLbls>
        <c:axId val="529259904"/>
        <c:axId val="529266176"/>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Sheet2!$AO$4:$AO$822</c:f>
              <c:numCache>
                <c:formatCode>0.0000</c:formatCode>
                <c:ptCount val="819"/>
                <c:pt idx="0">
                  <c:v>-82.05764636256157</c:v>
                </c:pt>
                <c:pt idx="1">
                  <c:v>-81.879017182594751</c:v>
                </c:pt>
                <c:pt idx="2">
                  <c:v>-81.696306139583029</c:v>
                </c:pt>
                <c:pt idx="3">
                  <c:v>-81.509431975389759</c:v>
                </c:pt>
                <c:pt idx="4">
                  <c:v>-81.318312293695712</c:v>
                </c:pt>
                <c:pt idx="5">
                  <c:v>-81.122863587152324</c:v>
                </c:pt>
                <c:pt idx="6">
                  <c:v>-80.923001268361517</c:v>
                </c:pt>
                <c:pt idx="7">
                  <c:v>-80.718639704940514</c:v>
                </c:pt>
                <c:pt idx="8">
                  <c:v>-80.509692258942209</c:v>
                </c:pt>
                <c:pt idx="9">
                  <c:v>-80.296071330912454</c:v>
                </c:pt>
                <c:pt idx="10">
                  <c:v>-80.07768840887752</c:v>
                </c:pt>
                <c:pt idx="11">
                  <c:v>-79.854454122565997</c:v>
                </c:pt>
                <c:pt idx="12">
                  <c:v>-79.626278303180399</c:v>
                </c:pt>
                <c:pt idx="13">
                  <c:v>-79.393070049044084</c:v>
                </c:pt>
                <c:pt idx="14">
                  <c:v>-79.154737797459475</c:v>
                </c:pt>
                <c:pt idx="15">
                  <c:v>-78.911189403122549</c:v>
                </c:pt>
                <c:pt idx="16">
                  <c:v>-78.662332223447109</c:v>
                </c:pt>
                <c:pt idx="17">
                  <c:v>-78.408073211159689</c:v>
                </c:pt>
                <c:pt idx="18">
                  <c:v>-78.148319014532618</c:v>
                </c:pt>
                <c:pt idx="19">
                  <c:v>-77.88297608562668</c:v>
                </c:pt>
                <c:pt idx="20">
                  <c:v>-77.611950796918478</c:v>
                </c:pt>
                <c:pt idx="21">
                  <c:v>-77.3351495666885</c:v>
                </c:pt>
                <c:pt idx="22">
                  <c:v>-77.052478993544455</c:v>
                </c:pt>
                <c:pt idx="23">
                  <c:v>-76.763846000451238</c:v>
                </c:pt>
                <c:pt idx="24">
                  <c:v>-76.469157988631409</c:v>
                </c:pt>
                <c:pt idx="25">
                  <c:v>-76.168323001691178</c:v>
                </c:pt>
                <c:pt idx="26">
                  <c:v>-75.861249900312302</c:v>
                </c:pt>
                <c:pt idx="27">
                  <c:v>-75.547848547834008</c:v>
                </c:pt>
                <c:pt idx="28">
                  <c:v>-75.228030007025922</c:v>
                </c:pt>
                <c:pt idx="29">
                  <c:v>-74.901706748327513</c:v>
                </c:pt>
                <c:pt idx="30">
                  <c:v>-74.568792869796184</c:v>
                </c:pt>
                <c:pt idx="31">
                  <c:v>-74.229204328970056</c:v>
                </c:pt>
                <c:pt idx="32">
                  <c:v>-73.882859186806414</c:v>
                </c:pt>
                <c:pt idx="33">
                  <c:v>-73.529677863807052</c:v>
                </c:pt>
                <c:pt idx="34">
                  <c:v>-73.169583408384781</c:v>
                </c:pt>
                <c:pt idx="35">
                  <c:v>-72.802501777459739</c:v>
                </c:pt>
                <c:pt idx="36">
                  <c:v>-72.428362129202981</c:v>
                </c:pt>
                <c:pt idx="37">
                  <c:v>-72.047097127763564</c:v>
                </c:pt>
                <c:pt idx="38">
                  <c:v>-71.658643259727157</c:v>
                </c:pt>
                <c:pt idx="39">
                  <c:v>-71.262941161956405</c:v>
                </c:pt>
                <c:pt idx="40">
                  <c:v>-70.85993596035874</c:v>
                </c:pt>
                <c:pt idx="41">
                  <c:v>-70.44957761901108</c:v>
                </c:pt>
                <c:pt idx="42">
                  <c:v>-70.031821298949751</c:v>
                </c:pt>
                <c:pt idx="43">
                  <c:v>-69.606627725801189</c:v>
                </c:pt>
                <c:pt idx="44">
                  <c:v>-69.173963565291487</c:v>
                </c:pt>
                <c:pt idx="45">
                  <c:v>-68.733801805524195</c:v>
                </c:pt>
                <c:pt idx="46">
                  <c:v>-68.286122144765088</c:v>
                </c:pt>
                <c:pt idx="47">
                  <c:v>-67.830911383311715</c:v>
                </c:pt>
                <c:pt idx="48">
                  <c:v>-67.36816381786376</c:v>
                </c:pt>
                <c:pt idx="49">
                  <c:v>-66.897881636642651</c:v>
                </c:pt>
                <c:pt idx="50">
                  <c:v>-66.420075313341655</c:v>
                </c:pt>
                <c:pt idx="51">
                  <c:v>-65.934763997819559</c:v>
                </c:pt>
                <c:pt idx="52">
                  <c:v>-65.441975901285787</c:v>
                </c:pt>
                <c:pt idx="53">
                  <c:v>-64.941748673565016</c:v>
                </c:pt>
                <c:pt idx="54">
                  <c:v>-64.434129769875241</c:v>
                </c:pt>
                <c:pt idx="55">
                  <c:v>-63.919176804411492</c:v>
                </c:pt>
                <c:pt idx="56">
                  <c:v>-63.396957887896974</c:v>
                </c:pt>
                <c:pt idx="57">
                  <c:v>-62.86755194615035</c:v>
                </c:pt>
                <c:pt idx="58">
                  <c:v>-62.331049016624014</c:v>
                </c:pt>
                <c:pt idx="59">
                  <c:v>-61.787550519797627</c:v>
                </c:pt>
                <c:pt idx="60">
                  <c:v>-61.237169502265694</c:v>
                </c:pt>
                <c:pt idx="61">
                  <c:v>-60.680030848344352</c:v>
                </c:pt>
                <c:pt idx="62">
                  <c:v>-60.116271457037925</c:v>
                </c:pt>
                <c:pt idx="63">
                  <c:v>-59.546040381260852</c:v>
                </c:pt>
                <c:pt idx="64">
                  <c:v>-58.969498926300162</c:v>
                </c:pt>
                <c:pt idx="65">
                  <c:v>-58.386820704635497</c:v>
                </c:pt>
                <c:pt idx="66">
                  <c:v>-57.798191644407162</c:v>
                </c:pt>
                <c:pt idx="67">
                  <c:v>-57.203809949038238</c:v>
                </c:pt>
                <c:pt idx="68">
                  <c:v>-56.603886005777262</c:v>
                </c:pt>
                <c:pt idx="69">
                  <c:v>-55.998642241230165</c:v>
                </c:pt>
                <c:pt idx="70">
                  <c:v>-55.388312922294617</c:v>
                </c:pt>
                <c:pt idx="71">
                  <c:v>-54.773143901295704</c:v>
                </c:pt>
                <c:pt idx="72">
                  <c:v>-54.153392304541654</c:v>
                </c:pt>
                <c:pt idx="73">
                  <c:v>-53.529326163974496</c:v>
                </c:pt>
                <c:pt idx="74">
                  <c:v>-52.901223992072573</c:v>
                </c:pt>
                <c:pt idx="75">
                  <c:v>-52.269374300668652</c:v>
                </c:pt>
                <c:pt idx="76">
                  <c:v>-51.63407506486854</c:v>
                </c:pt>
                <c:pt idx="77">
                  <c:v>-50.995633133787813</c:v>
                </c:pt>
                <c:pt idx="78">
                  <c:v>-50.354363590357337</c:v>
                </c:pt>
                <c:pt idx="79">
                  <c:v>-49.710589062974563</c:v>
                </c:pt>
                <c:pt idx="80">
                  <c:v>-49.064638992291052</c:v>
                </c:pt>
                <c:pt idx="81">
                  <c:v>-48.416848856915159</c:v>
                </c:pt>
                <c:pt idx="82">
                  <c:v>-47.767559362266063</c:v>
                </c:pt>
                <c:pt idx="83">
                  <c:v>-47.11711559723463</c:v>
                </c:pt>
                <c:pt idx="84">
                  <c:v>-46.465866163676878</c:v>
                </c:pt>
                <c:pt idx="85">
                  <c:v>-45.814162284083835</c:v>
                </c:pt>
                <c:pt idx="86">
                  <c:v>-45.16235689302917</c:v>
                </c:pt>
                <c:pt idx="87">
                  <c:v>-44.510803718189464</c:v>
                </c:pt>
                <c:pt idx="88">
                  <c:v>-43.859856356857307</c:v>
                </c:pt>
                <c:pt idx="89">
                  <c:v>-43.209867353921602</c:v>
                </c:pt>
                <c:pt idx="90">
                  <c:v>-42.561187287273142</c:v>
                </c:pt>
                <c:pt idx="91">
                  <c:v>-41.914163866504033</c:v>
                </c:pt>
                <c:pt idx="92">
                  <c:v>-41.269141050613186</c:v>
                </c:pt>
                <c:pt idx="93">
                  <c:v>-40.626458190204382</c:v>
                </c:pt>
                <c:pt idx="94">
                  <c:v>-39.986449199376985</c:v>
                </c:pt>
                <c:pt idx="95">
                  <c:v>-39.349441762165725</c:v>
                </c:pt>
                <c:pt idx="96">
                  <c:v>-38.715756577991591</c:v>
                </c:pt>
                <c:pt idx="97">
                  <c:v>-38.085706650147465</c:v>
                </c:pt>
                <c:pt idx="98">
                  <c:v>-37.459596620869462</c:v>
                </c:pt>
                <c:pt idx="99">
                  <c:v>-36.837722156042624</c:v>
                </c:pt>
                <c:pt idx="100">
                  <c:v>-36.220369382070686</c:v>
                </c:pt>
                <c:pt idx="101">
                  <c:v>-35.607814376907164</c:v>
                </c:pt>
                <c:pt idx="102">
                  <c:v>-35.000322716713058</c:v>
                </c:pt>
                <c:pt idx="103">
                  <c:v>-34.398149079076738</c:v>
                </c:pt>
                <c:pt idx="104">
                  <c:v>-33.801536903217688</c:v>
                </c:pt>
                <c:pt idx="105">
                  <c:v>-33.210718107099524</c:v>
                </c:pt>
                <c:pt idx="106">
                  <c:v>-32.625912860906659</c:v>
                </c:pt>
                <c:pt idx="107">
                  <c:v>-32.047329415901764</c:v>
                </c:pt>
                <c:pt idx="108">
                  <c:v>-31.475163987273874</c:v>
                </c:pt>
                <c:pt idx="109">
                  <c:v>-30.909600689224281</c:v>
                </c:pt>
                <c:pt idx="110">
                  <c:v>-30.350811520209369</c:v>
                </c:pt>
                <c:pt idx="111">
                  <c:v>-29.798956395980085</c:v>
                </c:pt>
                <c:pt idx="112">
                  <c:v>-29.254183227816302</c:v>
                </c:pt>
                <c:pt idx="113">
                  <c:v>-28.716628043160718</c:v>
                </c:pt>
                <c:pt idx="114">
                  <c:v>-28.186415145701936</c:v>
                </c:pt>
                <c:pt idx="115">
                  <c:v>-27.663657311846542</c:v>
                </c:pt>
                <c:pt idx="116">
                  <c:v>-27.148456020445266</c:v>
                </c:pt>
                <c:pt idx="117">
                  <c:v>-26.640901712604681</c:v>
                </c:pt>
                <c:pt idx="118">
                  <c:v>-26.141074078412281</c:v>
                </c:pt>
                <c:pt idx="119">
                  <c:v>-25.649042367434401</c:v>
                </c:pt>
                <c:pt idx="120">
                  <c:v>-25.164865719902412</c:v>
                </c:pt>
                <c:pt idx="121">
                  <c:v>-24.688593515585932</c:v>
                </c:pt>
                <c:pt idx="122">
                  <c:v>-24.220265737454273</c:v>
                </c:pt>
                <c:pt idx="123">
                  <c:v>-23.759913347350423</c:v>
                </c:pt>
                <c:pt idx="124">
                  <c:v>-23.307558671036315</c:v>
                </c:pt>
                <c:pt idx="125">
                  <c:v>-22.863215790118044</c:v>
                </c:pt>
                <c:pt idx="126">
                  <c:v>-22.426890938515346</c:v>
                </c:pt>
                <c:pt idx="127">
                  <c:v>-21.998582901303305</c:v>
                </c:pt>
                <c:pt idx="128">
                  <c:v>-21.578283413920985</c:v>
                </c:pt>
                <c:pt idx="129">
                  <c:v>-21.165977559909422</c:v>
                </c:pt>
                <c:pt idx="130">
                  <c:v>-20.761644165509239</c:v>
                </c:pt>
                <c:pt idx="131">
                  <c:v>-20.365256189613451</c:v>
                </c:pt>
                <c:pt idx="132">
                  <c:v>-19.976781107732197</c:v>
                </c:pt>
                <c:pt idx="133">
                  <c:v>-19.596181288782219</c:v>
                </c:pt>
                <c:pt idx="134">
                  <c:v>-19.22341436366473</c:v>
                </c:pt>
                <c:pt idx="135">
                  <c:v>-18.858433584737419</c:v>
                </c:pt>
                <c:pt idx="136">
                  <c:v>-18.501188175423078</c:v>
                </c:pt>
                <c:pt idx="137">
                  <c:v>-18.151623669323047</c:v>
                </c:pt>
                <c:pt idx="138">
                  <c:v>-17.809682238324655</c:v>
                </c:pt>
                <c:pt idx="139">
                  <c:v>-17.475303009299953</c:v>
                </c:pt>
                <c:pt idx="140">
                  <c:v>-17.148422369096998</c:v>
                </c:pt>
                <c:pt idx="141">
                  <c:v>-16.828974257616167</c:v>
                </c:pt>
                <c:pt idx="142">
                  <c:v>-16.516890448849963</c:v>
                </c:pt>
                <c:pt idx="143">
                  <c:v>-16.212100819840714</c:v>
                </c:pt>
                <c:pt idx="144">
                  <c:v>-15.914533607579811</c:v>
                </c:pt>
                <c:pt idx="145">
                  <c:v>-15.624115653932273</c:v>
                </c:pt>
                <c:pt idx="146">
                  <c:v>-15.340772638725321</c:v>
                </c:pt>
                <c:pt idx="147">
                  <c:v>-15.064429301186353</c:v>
                </c:pt>
                <c:pt idx="148">
                  <c:v>-14.795009649956489</c:v>
                </c:pt>
                <c:pt idx="149">
                  <c:v>-14.532437161940816</c:v>
                </c:pt>
                <c:pt idx="150">
                  <c:v>-14.276634970286022</c:v>
                </c:pt>
                <c:pt idx="151">
                  <c:v>-14.027526041800149</c:v>
                </c:pt>
                <c:pt idx="152">
                  <c:v>-13.785033344149143</c:v>
                </c:pt>
                <c:pt idx="153">
                  <c:v>-13.549080003180604</c:v>
                </c:pt>
                <c:pt idx="154">
                  <c:v>-13.319589450735949</c:v>
                </c:pt>
                <c:pt idx="155">
                  <c:v>-13.096485563321997</c:v>
                </c:pt>
                <c:pt idx="156">
                  <c:v>-12.879692792016229</c:v>
                </c:pt>
                <c:pt idx="157">
                  <c:v>-12.669136283984209</c:v>
                </c:pt>
                <c:pt idx="158">
                  <c:v>-12.464741995986572</c:v>
                </c:pt>
                <c:pt idx="159">
                  <c:v>-12.26643680025107</c:v>
                </c:pt>
                <c:pt idx="160">
                  <c:v>-12.074148583081495</c:v>
                </c:pt>
                <c:pt idx="161">
                  <c:v>-11.887806336569376</c:v>
                </c:pt>
                <c:pt idx="162">
                  <c:v>-11.707340243767735</c:v>
                </c:pt>
                <c:pt idx="163">
                  <c:v>-11.532681757677832</c:v>
                </c:pt>
                <c:pt idx="164">
                  <c:v>-11.363763674390885</c:v>
                </c:pt>
                <c:pt idx="165">
                  <c:v>-11.200520200716856</c:v>
                </c:pt>
                <c:pt idx="166">
                  <c:v>-11.042887016622251</c:v>
                </c:pt>
                <c:pt idx="167">
                  <c:v>-10.890801332787381</c:v>
                </c:pt>
                <c:pt idx="168">
                  <c:v>-10.744201943582429</c:v>
                </c:pt>
                <c:pt idx="169">
                  <c:v>-10.603029275750613</c:v>
                </c:pt>
                <c:pt idx="170">
                  <c:v>-10.467225433073816</c:v>
                </c:pt>
                <c:pt idx="171">
                  <c:v>-10.336734237285484</c:v>
                </c:pt>
                <c:pt idx="172">
                  <c:v>-10.211501265482978</c:v>
                </c:pt>
                <c:pt idx="173">
                  <c:v>-10.091473884280049</c:v>
                </c:pt>
                <c:pt idx="174">
                  <c:v>-9.9766012809284046</c:v>
                </c:pt>
                <c:pt idx="175">
                  <c:v>-9.8668344916258555</c:v>
                </c:pt>
                <c:pt idx="176">
                  <c:v>-9.762126427217332</c:v>
                </c:pt>
                <c:pt idx="177">
                  <c:v>-9.6624318964836551</c:v>
                </c:pt>
                <c:pt idx="178">
                  <c:v>-9.5677076272025303</c:v>
                </c:pt>
                <c:pt idx="179">
                  <c:v>-9.4779122851552096</c:v>
                </c:pt>
                <c:pt idx="180">
                  <c:v>-9.3930064912423852</c:v>
                </c:pt>
                <c:pt idx="181">
                  <c:v>-9.312952836862511</c:v>
                </c:pt>
                <c:pt idx="182">
                  <c:v>-9.2377158976962299</c:v>
                </c:pt>
                <c:pt idx="183">
                  <c:v>-9.167262246030953</c:v>
                </c:pt>
                <c:pt idx="184">
                  <c:v>-9.1015604617509425</c:v>
                </c:pt>
                <c:pt idx="185">
                  <c:v>-9.040581142108385</c:v>
                </c:pt>
                <c:pt idx="186">
                  <c:v>-8.9842969103838328</c:v>
                </c:pt>
                <c:pt idx="187">
                  <c:v>-8.9326824235342297</c:v>
                </c:pt>
                <c:pt idx="188">
                  <c:v>-8.8857143789205857</c:v>
                </c:pt>
                <c:pt idx="189">
                  <c:v>-8.8433715201976533</c:v>
                </c:pt>
                <c:pt idx="190">
                  <c:v>-8.8056346424420227</c:v>
                </c:pt>
                <c:pt idx="191">
                  <c:v>-8.7724865965863668</c:v>
                </c:pt>
                <c:pt idx="192">
                  <c:v>-8.74391229322082</c:v>
                </c:pt>
                <c:pt idx="193">
                  <c:v>-8.7198987058159716</c:v>
                </c:pt>
                <c:pt idx="194">
                  <c:v>-8.7004348734138794</c:v>
                </c:pt>
                <c:pt idx="195">
                  <c:v>-8.6855119028280647</c:v>
                </c:pt>
                <c:pt idx="196">
                  <c:v>-8.6751229703858996</c:v>
                </c:pt>
                <c:pt idx="197">
                  <c:v>-8.6692633232406333</c:v>
                </c:pt>
                <c:pt idx="198">
                  <c:v>-8.667930280274188</c:v>
                </c:pt>
                <c:pt idx="199">
                  <c:v>-8.6711232326047956</c:v>
                </c:pt>
                <c:pt idx="200">
                  <c:v>-8.6788436437080225</c:v>
                </c:pt>
                <c:pt idx="201">
                  <c:v>-8.6910950491526595</c:v>
                </c:pt>
                <c:pt idx="202">
                  <c:v>-8.7078830559475406</c:v>
                </c:pt>
                <c:pt idx="203">
                  <c:v>-8.7292153414880538</c:v>
                </c:pt>
                <c:pt idx="204">
                  <c:v>-8.7551016520859761</c:v>
                </c:pt>
                <c:pt idx="205">
                  <c:v>-8.7855538010586898</c:v>
                </c:pt>
                <c:pt idx="206">
                  <c:v>-8.8205856663481725</c:v>
                </c:pt>
                <c:pt idx="207">
                  <c:v>-8.8602131876333168</c:v>
                </c:pt>
                <c:pt idx="208">
                  <c:v>-8.9044543628927215</c:v>
                </c:pt>
                <c:pt idx="209">
                  <c:v>-8.9533292443677333</c:v>
                </c:pt>
                <c:pt idx="210">
                  <c:v>-9.0068599338693822</c:v>
                </c:pt>
                <c:pt idx="211">
                  <c:v>-9.0650705773649172</c:v>
                </c:pt>
                <c:pt idx="212">
                  <c:v>-9.1279873587733409</c:v>
                </c:pt>
                <c:pt idx="213">
                  <c:v>-9.1956384928905361</c:v>
                </c:pt>
                <c:pt idx="214">
                  <c:v>-9.2680542173583014</c:v>
                </c:pt>
                <c:pt idx="215">
                  <c:v>-9.345266783582634</c:v>
                </c:pt>
                <c:pt idx="216">
                  <c:v>-9.4273104464987512</c:v>
                </c:pt>
                <c:pt idx="217">
                  <c:v>-9.514221453072043</c:v>
                </c:pt>
                <c:pt idx="218">
                  <c:v>-9.6060380294153926</c:v>
                </c:pt>
                <c:pt idx="219">
                  <c:v>-9.7028003663937437</c:v>
                </c:pt>
                <c:pt idx="220">
                  <c:v>-9.804550603578754</c:v>
                </c:pt>
                <c:pt idx="221">
                  <c:v>-9.911332811405245</c:v>
                </c:pt>
                <c:pt idx="222">
                  <c:v>-10.02319297137292</c:v>
                </c:pt>
                <c:pt idx="223">
                  <c:v>-10.140178954125108</c:v>
                </c:pt>
                <c:pt idx="224">
                  <c:v>-10.26234049522737</c:v>
                </c:pt>
                <c:pt idx="225">
                  <c:v>-10.389729168456793</c:v>
                </c:pt>
                <c:pt idx="226">
                  <c:v>-10.522398356403086</c:v>
                </c:pt>
                <c:pt idx="227">
                  <c:v>-10.660403218170087</c:v>
                </c:pt>
                <c:pt idx="228">
                  <c:v>-10.803800653956236</c:v>
                </c:pt>
                <c:pt idx="229">
                  <c:v>-10.952649266280028</c:v>
                </c:pt>
                <c:pt idx="230">
                  <c:v>-11.107009317605108</c:v>
                </c:pt>
                <c:pt idx="231">
                  <c:v>-11.266942684107995</c:v>
                </c:pt>
                <c:pt idx="232">
                  <c:v>-11.432512805319288</c:v>
                </c:pt>
                <c:pt idx="233">
                  <c:v>-11.603784629357737</c:v>
                </c:pt>
                <c:pt idx="234">
                  <c:v>-11.780824553464429</c:v>
                </c:pt>
                <c:pt idx="235">
                  <c:v>-11.963700359533549</c:v>
                </c:pt>
                <c:pt idx="236">
                  <c:v>-12.152481144323982</c:v>
                </c:pt>
                <c:pt idx="237">
                  <c:v>-12.347237244026379</c:v>
                </c:pt>
                <c:pt idx="238">
                  <c:v>-12.548040152849058</c:v>
                </c:pt>
                <c:pt idx="239">
                  <c:v>-12.754962435277285</c:v>
                </c:pt>
                <c:pt idx="240">
                  <c:v>-12.96807763165147</c:v>
                </c:pt>
                <c:pt idx="241">
                  <c:v>-13.187460156702235</c:v>
                </c:pt>
                <c:pt idx="242">
                  <c:v>-13.413185190673662</c:v>
                </c:pt>
                <c:pt idx="243">
                  <c:v>-13.645328562661895</c:v>
                </c:pt>
                <c:pt idx="244">
                  <c:v>-13.883966625791663</c:v>
                </c:pt>
                <c:pt idx="245">
                  <c:v>-14.129176123853444</c:v>
                </c:pt>
                <c:pt idx="246">
                  <c:v>-14.381034049023777</c:v>
                </c:pt>
                <c:pt idx="247">
                  <c:v>-14.63961749029532</c:v>
                </c:pt>
                <c:pt idx="248">
                  <c:v>-14.905003472249907</c:v>
                </c:pt>
                <c:pt idx="249">
                  <c:v>-15.177268783816078</c:v>
                </c:pt>
                <c:pt idx="250">
                  <c:v>-15.456489796668267</c:v>
                </c:pt>
                <c:pt idx="251">
                  <c:v>-15.742742272937408</c:v>
                </c:pt>
                <c:pt idx="252">
                  <c:v>-16.036101161932631</c:v>
                </c:pt>
                <c:pt idx="253">
                  <c:v>-16.336640385588282</c:v>
                </c:pt>
                <c:pt idx="254">
                  <c:v>-16.644432612393022</c:v>
                </c:pt>
                <c:pt idx="255">
                  <c:v>-16.959549019588756</c:v>
                </c:pt>
                <c:pt idx="256">
                  <c:v>-17.282059043472216</c:v>
                </c:pt>
                <c:pt idx="257">
                  <c:v>-17.612030117682117</c:v>
                </c:pt>
                <c:pt idx="258">
                  <c:v>-17.949527399410346</c:v>
                </c:pt>
                <c:pt idx="259">
                  <c:v>-18.294613483542115</c:v>
                </c:pt>
                <c:pt idx="260">
                  <c:v>-18.647348104798279</c:v>
                </c:pt>
                <c:pt idx="261">
                  <c:v>-19.007787828036708</c:v>
                </c:pt>
                <c:pt idx="262">
                  <c:v>-19.375985726954639</c:v>
                </c:pt>
                <c:pt idx="263">
                  <c:v>-19.751991051531984</c:v>
                </c:pt>
                <c:pt idx="264">
                  <c:v>-20.135848884660717</c:v>
                </c:pt>
                <c:pt idx="265">
                  <c:v>-20.527599788518543</c:v>
                </c:pt>
                <c:pt idx="266">
                  <c:v>-20.92727944136848</c:v>
                </c:pt>
                <c:pt idx="267">
                  <c:v>-21.334918265595501</c:v>
                </c:pt>
                <c:pt idx="268">
                  <c:v>-21.750541047930895</c:v>
                </c:pt>
                <c:pt idx="269">
                  <c:v>-22.174166552960585</c:v>
                </c:pt>
                <c:pt idx="270">
                  <c:v>-22.605807131166536</c:v>
                </c:pt>
                <c:pt idx="271">
                  <c:v>-23.045468322908526</c:v>
                </c:pt>
                <c:pt idx="272">
                  <c:v>-23.493148459917002</c:v>
                </c:pt>
                <c:pt idx="273">
                  <c:v>-23.948838266034286</c:v>
                </c:pt>
                <c:pt idx="274">
                  <c:v>-24.41252045910808</c:v>
                </c:pt>
                <c:pt idx="275">
                  <c:v>-24.884169356111212</c:v>
                </c:pt>
                <c:pt idx="276">
                  <c:v>-25.363750483725106</c:v>
                </c:pt>
                <c:pt idx="277">
                  <c:v>-25.85122019678608</c:v>
                </c:pt>
                <c:pt idx="278">
                  <c:v>-26.346525307148159</c:v>
                </c:pt>
                <c:pt idx="279">
                  <c:v>-26.849602725657569</c:v>
                </c:pt>
                <c:pt idx="280">
                  <c:v>-27.360379120068309</c:v>
                </c:pt>
                <c:pt idx="281">
                  <c:v>-27.878770591838894</c:v>
                </c:pt>
                <c:pt idx="282">
                  <c:v>-28.404682374849319</c:v>
                </c:pt>
                <c:pt idx="283">
                  <c:v>-28.938008559147491</c:v>
                </c:pt>
                <c:pt idx="284">
                  <c:v>-29.478631842882749</c:v>
                </c:pt>
                <c:pt idx="285">
                  <c:v>-30.026423315600436</c:v>
                </c:pt>
                <c:pt idx="286">
                  <c:v>-30.581242276057143</c:v>
                </c:pt>
                <c:pt idx="287">
                  <c:v>-31.142936087666261</c:v>
                </c:pt>
                <c:pt idx="288">
                  <c:v>-31.711340074594329</c:v>
                </c:pt>
                <c:pt idx="289">
                  <c:v>-32.286277461401838</c:v>
                </c:pt>
                <c:pt idx="290">
                  <c:v>-32.867559358951077</c:v>
                </c:pt>
                <c:pt idx="291">
                  <c:v>-33.454984799090518</c:v>
                </c:pt>
                <c:pt idx="292">
                  <c:v>-34.048340820370896</c:v>
                </c:pt>
                <c:pt idx="293">
                  <c:v>-34.647402606741238</c:v>
                </c:pt>
                <c:pt idx="294">
                  <c:v>-35.251933680851586</c:v>
                </c:pt>
                <c:pt idx="295">
                  <c:v>-35.861686153167469</c:v>
                </c:pt>
                <c:pt idx="296">
                  <c:v>-36.476401027738845</c:v>
                </c:pt>
                <c:pt idx="297">
                  <c:v>-37.095808564957352</c:v>
                </c:pt>
                <c:pt idx="298">
                  <c:v>-37.719628701193898</c:v>
                </c:pt>
                <c:pt idx="299">
                  <c:v>-38.347571524686032</c:v>
                </c:pt>
                <c:pt idx="300">
                  <c:v>-38.979337806528591</c:v>
                </c:pt>
                <c:pt idx="301">
                  <c:v>-39.614619585089066</c:v>
                </c:pt>
                <c:pt idx="302">
                  <c:v>-40.253100801635121</c:v>
                </c:pt>
                <c:pt idx="303">
                  <c:v>-40.894457984435284</c:v>
                </c:pt>
                <c:pt idx="304">
                  <c:v>-41.538360978079048</c:v>
                </c:pt>
                <c:pt idx="305">
                  <c:v>-42.184473714271945</c:v>
                </c:pt>
                <c:pt idx="306">
                  <c:v>-42.832455019900934</c:v>
                </c:pt>
                <c:pt idx="307">
                  <c:v>-43.481959457744928</c:v>
                </c:pt>
                <c:pt idx="308">
                  <c:v>-44.132638194828047</c:v>
                </c:pt>
                <c:pt idx="309">
                  <c:v>-44.784139893094689</c:v>
                </c:pt>
                <c:pt idx="310">
                  <c:v>-45.436111616820774</c:v>
                </c:pt>
                <c:pt idx="311">
                  <c:v>-46.088199750978397</c:v>
                </c:pt>
                <c:pt idx="312">
                  <c:v>-46.740050924640833</c:v>
                </c:pt>
                <c:pt idx="313">
                  <c:v>-47.39131293345401</c:v>
                </c:pt>
                <c:pt idx="314">
                  <c:v>-48.041635655214364</c:v>
                </c:pt>
                <c:pt idx="315">
                  <c:v>-48.690671952674421</c:v>
                </c:pt>
                <c:pt idx="316">
                  <c:v>-49.3380785578508</c:v>
                </c:pt>
                <c:pt idx="317">
                  <c:v>-49.983516932329756</c:v>
                </c:pt>
                <c:pt idx="318">
                  <c:v>-50.626654098346421</c:v>
                </c:pt>
                <c:pt idx="319">
                  <c:v>-51.267163435756331</c:v>
                </c:pt>
                <c:pt idx="320">
                  <c:v>-51.904725440405315</c:v>
                </c:pt>
                <c:pt idx="321">
                  <c:v>-52.539028439842127</c:v>
                </c:pt>
                <c:pt idx="322">
                  <c:v>-53.169769262786865</c:v>
                </c:pt>
                <c:pt idx="323">
                  <c:v>-53.796653859270343</c:v>
                </c:pt>
                <c:pt idx="324">
                  <c:v>-54.419397868875322</c:v>
                </c:pt>
                <c:pt idx="325">
                  <c:v>-55.037727135044982</c:v>
                </c:pt>
                <c:pt idx="326">
                  <c:v>-55.651378163954192</c:v>
                </c:pt>
                <c:pt idx="327">
                  <c:v>-56.260098526970673</c:v>
                </c:pt>
                <c:pt idx="328">
                  <c:v>-56.863647206247705</c:v>
                </c:pt>
                <c:pt idx="329">
                  <c:v>-57.461794883488075</c:v>
                </c:pt>
                <c:pt idx="330">
                  <c:v>-58.054324172392192</c:v>
                </c:pt>
                <c:pt idx="331">
                  <c:v>-58.641029795743393</c:v>
                </c:pt>
                <c:pt idx="332">
                  <c:v>-59.221718708492723</c:v>
                </c:pt>
                <c:pt idx="333">
                  <c:v>-59.796210168571882</c:v>
                </c:pt>
                <c:pt idx="334">
                  <c:v>-60.364335757492888</c:v>
                </c:pt>
                <c:pt idx="335">
                  <c:v>-60.925939353078576</c:v>
                </c:pt>
                <c:pt idx="336">
                  <c:v>-61.480877056906373</c:v>
                </c:pt>
                <c:pt idx="337">
                  <c:v>-62.029017079257748</c:v>
                </c:pt>
                <c:pt idx="338">
                  <c:v>-62.570239584503412</c:v>
                </c:pt>
                <c:pt idx="339">
                  <c:v>-63.104436499988395</c:v>
                </c:pt>
                <c:pt idx="340">
                  <c:v>-63.631511291544491</c:v>
                </c:pt>
                <c:pt idx="341">
                  <c:v>-64.151378708800422</c:v>
                </c:pt>
                <c:pt idx="342">
                  <c:v>-64.663964503462694</c:v>
                </c:pt>
                <c:pt idx="343">
                  <c:v>-65.169205123714576</c:v>
                </c:pt>
                <c:pt idx="344">
                  <c:v>-65.667047387821938</c:v>
                </c:pt>
                <c:pt idx="345">
                  <c:v>-66.157448139957452</c:v>
                </c:pt>
                <c:pt idx="346">
                  <c:v>-66.64037389115083</c:v>
                </c:pt>
                <c:pt idx="347">
                  <c:v>-67.115800448152413</c:v>
                </c:pt>
                <c:pt idx="348">
                  <c:v>-67.583712532863359</c:v>
                </c:pt>
                <c:pt idx="349">
                  <c:v>-68.044103394836498</c:v>
                </c:pt>
                <c:pt idx="350">
                  <c:v>-68.496974419197599</c:v>
                </c:pt>
                <c:pt idx="351">
                  <c:v>-68.942334732172782</c:v>
                </c:pt>
                <c:pt idx="352">
                  <c:v>-69.380200806241746</c:v>
                </c:pt>
                <c:pt idx="353">
                  <c:v>-69.810596066768539</c:v>
                </c:pt>
                <c:pt idx="354">
                  <c:v>-70.233550501793673</c:v>
                </c:pt>
                <c:pt idx="355">
                  <c:v>-70.649100276506843</c:v>
                </c:pt>
                <c:pt idx="356">
                  <c:v>-71.057287353756408</c:v>
                </c:pt>
                <c:pt idx="357">
                  <c:v>-71.458159121796683</c:v>
                </c:pt>
                <c:pt idx="358">
                  <c:v>-71.851768030322376</c:v>
                </c:pt>
                <c:pt idx="359">
                  <c:v>-72.238171235696527</c:v>
                </c:pt>
                <c:pt idx="360">
                  <c:v>-72.617430256142228</c:v>
                </c:pt>
                <c:pt idx="361">
                  <c:v>-72.989610637540025</c:v>
                </c:pt>
                <c:pt idx="362">
                  <c:v>-73.354781630354026</c:v>
                </c:pt>
                <c:pt idx="363">
                  <c:v>-73.713015878098119</c:v>
                </c:pt>
                <c:pt idx="364">
                  <c:v>-74.064389117652269</c:v>
                </c:pt>
                <c:pt idx="365">
                  <c:v>-74.40897989164354</c:v>
                </c:pt>
                <c:pt idx="366">
                  <c:v>-74.746869273023492</c:v>
                </c:pt>
                <c:pt idx="367">
                  <c:v>-75.078140601893864</c:v>
                </c:pt>
                <c:pt idx="368">
                  <c:v>-75.402879234565702</c:v>
                </c:pt>
                <c:pt idx="369">
                  <c:v>-75.721172304773418</c:v>
                </c:pt>
                <c:pt idx="370">
                  <c:v>-76.033108496912391</c:v>
                </c:pt>
                <c:pt idx="371">
                  <c:v>-76.338777831119728</c:v>
                </c:pt>
                <c:pt idx="372">
                  <c:v>-76.638271459978256</c:v>
                </c:pt>
                <c:pt idx="373">
                  <c:v>-76.931681476586363</c:v>
                </c:pt>
                <c:pt idx="374">
                  <c:v>-77.219100733708615</c:v>
                </c:pt>
                <c:pt idx="375">
                  <c:v>-77.500622673695602</c:v>
                </c:pt>
                <c:pt idx="376">
                  <c:v>-77.776341168842919</c:v>
                </c:pt>
                <c:pt idx="377">
                  <c:v>-78.046350371841768</c:v>
                </c:pt>
                <c:pt idx="378">
                  <c:v>-78.310744575963739</c:v>
                </c:pt>
                <c:pt idx="379">
                  <c:v>-78.569618084609715</c:v>
                </c:pt>
                <c:pt idx="380">
                  <c:v>-78.823065089855817</c:v>
                </c:pt>
                <c:pt idx="381">
                  <c:v>-79.071179559614166</c:v>
                </c:pt>
                <c:pt idx="382">
                  <c:v>-79.314055133037826</c:v>
                </c:pt>
                <c:pt idx="383">
                  <c:v>-79.551785023794466</c:v>
                </c:pt>
                <c:pt idx="384">
                  <c:v>-79.784461930838802</c:v>
                </c:pt>
                <c:pt idx="385">
                  <c:v>-80.012177956319434</c:v>
                </c:pt>
                <c:pt idx="386">
                  <c:v>-80.235024530262152</c:v>
                </c:pt>
                <c:pt idx="387">
                  <c:v>-80.453092341679408</c:v>
                </c:pt>
                <c:pt idx="388">
                  <c:v>-80.666471275765446</c:v>
                </c:pt>
                <c:pt idx="389">
                  <c:v>-80.875250356844546</c:v>
                </c:pt>
                <c:pt idx="390">
                  <c:v>-81.079517696751978</c:v>
                </c:pt>
                <c:pt idx="391">
                  <c:v>-81.279360448336263</c:v>
                </c:pt>
                <c:pt idx="392">
                  <c:v>-81.474864763783614</c:v>
                </c:pt>
                <c:pt idx="393">
                  <c:v>-81.666115757476248</c:v>
                </c:pt>
                <c:pt idx="394">
                  <c:v>-81.853197473107656</c:v>
                </c:pt>
                <c:pt idx="395">
                  <c:v>-82.03619285478932</c:v>
                </c:pt>
                <c:pt idx="396">
                  <c:v>-82.215183721895613</c:v>
                </c:pt>
                <c:pt idx="397">
                  <c:v>-82.390250747403968</c:v>
                </c:pt>
                <c:pt idx="398">
                  <c:v>-82.561473439499338</c:v>
                </c:pt>
                <c:pt idx="399">
                  <c:v>-82.728930126222622</c:v>
                </c:pt>
                <c:pt idx="400">
                  <c:v>-82.89269794295447</c:v>
                </c:pt>
                <c:pt idx="401">
                  <c:v>-83.052852822534902</c:v>
                </c:pt>
                <c:pt idx="402">
                  <c:v>-83.209469487830816</c:v>
                </c:pt>
                <c:pt idx="403">
                  <c:v>-83.362621446573073</c:v>
                </c:pt>
                <c:pt idx="404">
                  <c:v>-83.512380988294126</c:v>
                </c:pt>
                <c:pt idx="405">
                  <c:v>-83.658819183206987</c:v>
                </c:pt>
                <c:pt idx="406">
                  <c:v>-83.802005882874695</c:v>
                </c:pt>
                <c:pt idx="407">
                  <c:v>-83.942009722528852</c:v>
                </c:pt>
                <c:pt idx="408">
                  <c:v>-84.078898124903375</c:v>
                </c:pt>
                <c:pt idx="409">
                  <c:v>-84.212737305457864</c:v>
                </c:pt>
                <c:pt idx="410">
                  <c:v>-84.343592278872308</c:v>
                </c:pt>
                <c:pt idx="411">
                  <c:v>-84.471526866702618</c:v>
                </c:pt>
                <c:pt idx="412">
                  <c:v>-84.596603706092267</c:v>
                </c:pt>
                <c:pt idx="413">
                  <c:v>-84.718884259443385</c:v>
                </c:pt>
                <c:pt idx="414">
                  <c:v>-84.838428824955258</c:v>
                </c:pt>
                <c:pt idx="415">
                  <c:v>-84.955296547945309</c:v>
                </c:pt>
                <c:pt idx="416">
                  <c:v>-85.069545432872715</c:v>
                </c:pt>
                <c:pt idx="417">
                  <c:v>-85.181232355990062</c:v>
                </c:pt>
                <c:pt idx="418">
                  <c:v>-85.290413078553556</c:v>
                </c:pt>
                <c:pt idx="419">
                  <c:v>-85.397142260527175</c:v>
                </c:pt>
                <c:pt idx="420">
                  <c:v>-85.501473474720498</c:v>
                </c:pt>
                <c:pt idx="421">
                  <c:v>-85.603459221304092</c:v>
                </c:pt>
                <c:pt idx="422">
                  <c:v>-85.703150942649998</c:v>
                </c:pt>
                <c:pt idx="423">
                  <c:v>-85.800599038450414</c:v>
                </c:pt>
                <c:pt idx="424">
                  <c:v>-85.895852881067739</c:v>
                </c:pt>
                <c:pt idx="425">
                  <c:v>-85.988960831076099</c:v>
                </c:pt>
                <c:pt idx="426">
                  <c:v>-86.079970252955363</c:v>
                </c:pt>
                <c:pt idx="427">
                  <c:v>-86.168927530902252</c:v>
                </c:pt>
                <c:pt idx="428">
                  <c:v>-86.25587808472595</c:v>
                </c:pt>
                <c:pt idx="429">
                  <c:v>-86.340866385798094</c:v>
                </c:pt>
                <c:pt idx="430">
                  <c:v>-86.423935973029245</c:v>
                </c:pt>
                <c:pt idx="431">
                  <c:v>-86.505129468846803</c:v>
                </c:pt>
                <c:pt idx="432">
                  <c:v>-86.584488595150461</c:v>
                </c:pt>
                <c:pt idx="433">
                  <c:v>-86.66205418922452</c:v>
                </c:pt>
                <c:pt idx="434">
                  <c:v>-86.73786621958692</c:v>
                </c:pt>
                <c:pt idx="435">
                  <c:v>-86.8119638017575</c:v>
                </c:pt>
                <c:pt idx="436">
                  <c:v>-86.884385213929392</c:v>
                </c:pt>
                <c:pt idx="437">
                  <c:v>-86.95516791252868</c:v>
                </c:pt>
                <c:pt idx="438">
                  <c:v>-87.024348547649083</c:v>
                </c:pt>
                <c:pt idx="439">
                  <c:v>-87.091962978349713</c:v>
                </c:pt>
                <c:pt idx="440">
                  <c:v>-87.158046287805092</c:v>
                </c:pt>
                <c:pt idx="441">
                  <c:v>-87.222632798297951</c:v>
                </c:pt>
                <c:pt idx="442">
                  <c:v>-87.285756086046064</c:v>
                </c:pt>
                <c:pt idx="443">
                  <c:v>-87.347448995855174</c:v>
                </c:pt>
                <c:pt idx="444">
                  <c:v>-87.407743655592242</c:v>
                </c:pt>
                <c:pt idx="445">
                  <c:v>-87.466671490471839</c:v>
                </c:pt>
                <c:pt idx="446">
                  <c:v>-87.524263237151843</c:v>
                </c:pt>
                <c:pt idx="447">
                  <c:v>-87.580548957633113</c:v>
                </c:pt>
                <c:pt idx="448">
                  <c:v>-87.635558052959709</c:v>
                </c:pt>
                <c:pt idx="449">
                  <c:v>-87.689319276716944</c:v>
                </c:pt>
                <c:pt idx="450">
                  <c:v>-87.74186074832383</c:v>
                </c:pt>
                <c:pt idx="451">
                  <c:v>-87.793209966118923</c:v>
                </c:pt>
                <c:pt idx="452">
                  <c:v>-87.843393820237097</c:v>
                </c:pt>
                <c:pt idx="453">
                  <c:v>-87.892438605276979</c:v>
                </c:pt>
                <c:pt idx="454">
                  <c:v>-87.940370032757357</c:v>
                </c:pt>
                <c:pt idx="455">
                  <c:v>-87.987213243363342</c:v>
                </c:pt>
                <c:pt idx="456">
                  <c:v>-88.032992818981228</c:v>
                </c:pt>
                <c:pt idx="457">
                  <c:v>-88.077732794523456</c:v>
                </c:pt>
                <c:pt idx="458">
                  <c:v>-88.12145666954315</c:v>
                </c:pt>
                <c:pt idx="459">
                  <c:v>-88.164187419640086</c:v>
                </c:pt>
                <c:pt idx="460">
                  <c:v>-88.205947507658422</c:v>
                </c:pt>
                <c:pt idx="461">
                  <c:v>-88.246758894678209</c:v>
                </c:pt>
                <c:pt idx="462">
                  <c:v>-88.286643050801558</c:v>
                </c:pt>
                <c:pt idx="463">
                  <c:v>-88.32562096573551</c:v>
                </c:pt>
                <c:pt idx="464">
                  <c:v>-88.363713159173571</c:v>
                </c:pt>
                <c:pt idx="465">
                  <c:v>-88.400939690977353</c:v>
                </c:pt>
                <c:pt idx="466">
                  <c:v>-88.437320171160991</c:v>
                </c:pt>
                <c:pt idx="467">
                  <c:v>-88.472873769680376</c:v>
                </c:pt>
                <c:pt idx="468">
                  <c:v>-88.507619226029377</c:v>
                </c:pt>
                <c:pt idx="469">
                  <c:v>-88.541574858645646</c:v>
                </c:pt>
                <c:pt idx="470">
                  <c:v>-88.574758574128396</c:v>
                </c:pt>
                <c:pt idx="471">
                  <c:v>-88.6071878762707</c:v>
                </c:pt>
                <c:pt idx="472">
                  <c:v>-88.638879874909009</c:v>
                </c:pt>
                <c:pt idx="473">
                  <c:v>-88.669851294592519</c:v>
                </c:pt>
                <c:pt idx="474">
                  <c:v>-88.70011848307476</c:v>
                </c:pt>
                <c:pt idx="475">
                  <c:v>-88.729697419630824</c:v>
                </c:pt>
                <c:pt idx="476">
                  <c:v>-88.758603723202214</c:v>
                </c:pt>
                <c:pt idx="477">
                  <c:v>-88.786852660372674</c:v>
                </c:pt>
                <c:pt idx="478">
                  <c:v>-88.81445915317731</c:v>
                </c:pt>
                <c:pt idx="479">
                  <c:v>-88.841437786748301</c:v>
                </c:pt>
                <c:pt idx="480">
                  <c:v>-88.867802816799397</c:v>
                </c:pt>
                <c:pt idx="481">
                  <c:v>-88.893568176952598</c:v>
                </c:pt>
                <c:pt idx="482">
                  <c:v>-88.918747485909293</c:v>
                </c:pt>
                <c:pt idx="483">
                  <c:v>-88.943354054468969</c:v>
                </c:pt>
                <c:pt idx="484">
                  <c:v>-88.967400892398118</c:v>
                </c:pt>
                <c:pt idx="485">
                  <c:v>-88.990900715152023</c:v>
                </c:pt>
                <c:pt idx="486">
                  <c:v>-89.013865950452299</c:v>
                </c:pt>
                <c:pt idx="487">
                  <c:v>-89.036308744722817</c:v>
                </c:pt>
                <c:pt idx="488">
                  <c:v>-89.058240969386759</c:v>
                </c:pt>
                <c:pt idx="489">
                  <c:v>-89.07967422702724</c:v>
                </c:pt>
                <c:pt idx="490">
                  <c:v>-89.100619857414429</c:v>
                </c:pt>
                <c:pt idx="491">
                  <c:v>-89.121088943401645</c:v>
                </c:pt>
                <c:pt idx="492">
                  <c:v>-89.14109231669299</c:v>
                </c:pt>
                <c:pt idx="493">
                  <c:v>-89.160640563484847</c:v>
                </c:pt>
                <c:pt idx="494">
                  <c:v>-89.179744029984448</c:v>
                </c:pt>
                <c:pt idx="495">
                  <c:v>-89.198412827806919</c:v>
                </c:pt>
                <c:pt idx="496">
                  <c:v>-89.216656839254256</c:v>
                </c:pt>
                <c:pt idx="497">
                  <c:v>-89.234485722478141</c:v>
                </c:pt>
                <c:pt idx="498">
                  <c:v>-89.251908916528876</c:v>
                </c:pt>
                <c:pt idx="499">
                  <c:v>-89.268935646293031</c:v>
                </c:pt>
                <c:pt idx="500">
                  <c:v>-89.285574927322159</c:v>
                </c:pt>
                <c:pt idx="501">
                  <c:v>-89.301835570554445</c:v>
                </c:pt>
                <c:pt idx="502">
                  <c:v>-89.31772618693185</c:v>
                </c:pt>
                <c:pt idx="503">
                  <c:v>-89.333255191915001</c:v>
                </c:pt>
                <c:pt idx="504">
                  <c:v>-89.34843080989755</c:v>
                </c:pt>
                <c:pt idx="505">
                  <c:v>-89.363261078522626</c:v>
                </c:pt>
                <c:pt idx="506">
                  <c:v>-89.37775385290314</c:v>
                </c:pt>
                <c:pt idx="507">
                  <c:v>-89.391916809748039</c:v>
                </c:pt>
                <c:pt idx="508">
                  <c:v>-89.405757451396596</c:v>
                </c:pt>
                <c:pt idx="509">
                  <c:v>-89.419283109762588</c:v>
                </c:pt>
                <c:pt idx="510">
                  <c:v>-89.432500950190459</c:v>
                </c:pt>
                <c:pt idx="511">
                  <c:v>-89.445417975225084</c:v>
                </c:pt>
                <c:pt idx="512">
                  <c:v>-89.458041028297487</c:v>
                </c:pt>
                <c:pt idx="513">
                  <c:v>-89.470376797327489</c:v>
                </c:pt>
                <c:pt idx="514">
                  <c:v>-89.482431818246283</c:v>
                </c:pt>
                <c:pt idx="515">
                  <c:v>-89.494212478439366</c:v>
                </c:pt>
                <c:pt idx="516">
                  <c:v>-89.505725020112564</c:v>
                </c:pt>
                <c:pt idx="517">
                  <c:v>-89.516975543582518</c:v>
                </c:pt>
                <c:pt idx="518">
                  <c:v>-89.527970010492893</c:v>
                </c:pt>
                <c:pt idx="519">
                  <c:v>-89.538714246958492</c:v>
                </c:pt>
                <c:pt idx="520">
                  <c:v>-89.549213946638801</c:v>
                </c:pt>
                <c:pt idx="521">
                  <c:v>-89.55947467374186</c:v>
                </c:pt>
                <c:pt idx="522">
                  <c:v>-89.569501865961044</c:v>
                </c:pt>
                <c:pt idx="523">
                  <c:v>-89.579300837345272</c:v>
                </c:pt>
                <c:pt idx="524">
                  <c:v>-89.588876781104631</c:v>
                </c:pt>
                <c:pt idx="525">
                  <c:v>-89.598234772352825</c:v>
                </c:pt>
                <c:pt idx="526">
                  <c:v>-89.607379770787659</c:v>
                </c:pt>
                <c:pt idx="527">
                  <c:v>-89.616316623310965</c:v>
                </c:pt>
                <c:pt idx="528">
                  <c:v>-89.625050066589537</c:v>
                </c:pt>
                <c:pt idx="529">
                  <c:v>-89.633584729558038</c:v>
                </c:pt>
                <c:pt idx="530">
                  <c:v>-89.641925135865463</c:v>
                </c:pt>
                <c:pt idx="531">
                  <c:v>-89.650075706266321</c:v>
                </c:pt>
                <c:pt idx="532">
                  <c:v>-89.658040760957675</c:v>
                </c:pt>
                <c:pt idx="533">
                  <c:v>-89.665824521863286</c:v>
                </c:pt>
                <c:pt idx="534">
                  <c:v>-89.673431114866318</c:v>
                </c:pt>
                <c:pt idx="535">
                  <c:v>-89.680864571991165</c:v>
                </c:pt>
                <c:pt idx="536">
                  <c:v>-89.688128833536197</c:v>
                </c:pt>
                <c:pt idx="537">
                  <c:v>-89.695227750158082</c:v>
                </c:pt>
                <c:pt idx="538">
                  <c:v>-89.702165084908842</c:v>
                </c:pt>
                <c:pt idx="539">
                  <c:v>-89.708944515226918</c:v>
                </c:pt>
                <c:pt idx="540">
                  <c:v>-89.715569634882982</c:v>
                </c:pt>
                <c:pt idx="541">
                  <c:v>-89.722043955881801</c:v>
                </c:pt>
                <c:pt idx="542">
                  <c:v>-89.728370910320763</c:v>
                </c:pt>
                <c:pt idx="543">
                  <c:v>-89.73455385220656</c:v>
                </c:pt>
                <c:pt idx="544">
                  <c:v>-89.740596059230455</c:v>
                </c:pt>
                <c:pt idx="545">
                  <c:v>-89.746500734503286</c:v>
                </c:pt>
                <c:pt idx="546">
                  <c:v>-89.752271008251341</c:v>
                </c:pt>
                <c:pt idx="547">
                  <c:v>-89.757909939473549</c:v>
                </c:pt>
                <c:pt idx="548">
                  <c:v>-89.763420517561002</c:v>
                </c:pt>
                <c:pt idx="549">
                  <c:v>-89.768805663880016</c:v>
                </c:pt>
                <c:pt idx="550">
                  <c:v>-89.774068233319028</c:v>
                </c:pt>
                <c:pt idx="551">
                  <c:v>-89.779211015800442</c:v>
                </c:pt>
                <c:pt idx="552">
                  <c:v>-89.784236737758178</c:v>
                </c:pt>
                <c:pt idx="553">
                  <c:v>-89.789148063581607</c:v>
                </c:pt>
                <c:pt idx="554">
                  <c:v>-89.793947597026786</c:v>
                </c:pt>
                <c:pt idx="555">
                  <c:v>-89.798637882595656</c:v>
                </c:pt>
                <c:pt idx="556">
                  <c:v>-89.803221406883637</c:v>
                </c:pt>
                <c:pt idx="557">
                  <c:v>-89.807700599897174</c:v>
                </c:pt>
                <c:pt idx="558">
                  <c:v>-89.812077836340677</c:v>
                </c:pt>
                <c:pt idx="559">
                  <c:v>-89.816355436874844</c:v>
                </c:pt>
                <c:pt idx="560">
                  <c:v>-89.820535669345915</c:v>
                </c:pt>
                <c:pt idx="561">
                  <c:v>-89.824620749987204</c:v>
                </c:pt>
                <c:pt idx="562">
                  <c:v>-89.828612844593451</c:v>
                </c:pt>
                <c:pt idx="563">
                  <c:v>-89.832514069668235</c:v>
                </c:pt>
                <c:pt idx="564">
                  <c:v>-89.836326493545414</c:v>
                </c:pt>
                <c:pt idx="565">
                  <c:v>-89.840052137485131</c:v>
                </c:pt>
                <c:pt idx="566">
                  <c:v>-89.843692976744833</c:v>
                </c:pt>
                <c:pt idx="567">
                  <c:v>-89.847250941625958</c:v>
                </c:pt>
                <c:pt idx="568">
                  <c:v>-89.850727918496816</c:v>
                </c:pt>
                <c:pt idx="569">
                  <c:v>-89.854125750792306</c:v>
                </c:pt>
                <c:pt idx="570">
                  <c:v>-89.857446239990779</c:v>
                </c:pt>
                <c:pt idx="571">
                  <c:v>-89.860691146568684</c:v>
                </c:pt>
                <c:pt idx="572">
                  <c:v>-89.86386219093373</c:v>
                </c:pt>
                <c:pt idx="573">
                  <c:v>-89.8669610543365</c:v>
                </c:pt>
                <c:pt idx="574">
                  <c:v>-89.869989379761549</c:v>
                </c:pt>
                <c:pt idx="575">
                  <c:v>-89.872948772798182</c:v>
                </c:pt>
                <c:pt idx="576">
                  <c:v>-89.875840802491524</c:v>
                </c:pt>
                <c:pt idx="577">
                  <c:v>-89.878667002173927</c:v>
                </c:pt>
                <c:pt idx="578">
                  <c:v>-89.881428870277901</c:v>
                </c:pt>
                <c:pt idx="579">
                  <c:v>-89.884127871130175</c:v>
                </c:pt>
                <c:pt idx="580">
                  <c:v>-89.886765435728023</c:v>
                </c:pt>
                <c:pt idx="581">
                  <c:v>-89.889342962497537</c:v>
                </c:pt>
                <c:pt idx="582">
                  <c:v>-89.891861818035039</c:v>
                </c:pt>
                <c:pt idx="583">
                  <c:v>-89.894323337831437</c:v>
                </c:pt>
                <c:pt idx="584">
                  <c:v>-89.896728826980095</c:v>
                </c:pt>
                <c:pt idx="585">
                  <c:v>-89.899079560868699</c:v>
                </c:pt>
                <c:pt idx="586">
                  <c:v>-89.901376785855234</c:v>
                </c:pt>
                <c:pt idx="587">
                  <c:v>-89.903621719928708</c:v>
                </c:pt>
                <c:pt idx="588">
                  <c:v>-89.905815553354842</c:v>
                </c:pt>
                <c:pt idx="589">
                  <c:v>-89.907959449306929</c:v>
                </c:pt>
                <c:pt idx="590">
                  <c:v>-89.910054544482563</c:v>
                </c:pt>
                <c:pt idx="591">
                  <c:v>-89.912101949706084</c:v>
                </c:pt>
                <c:pt idx="592">
                  <c:v>-89.914102750517614</c:v>
                </c:pt>
                <c:pt idx="593">
                  <c:v>-89.916058007748305</c:v>
                </c:pt>
                <c:pt idx="594">
                  <c:v>-89.917968758082878</c:v>
                </c:pt>
                <c:pt idx="595">
                  <c:v>-89.919836014609189</c:v>
                </c:pt>
                <c:pt idx="596">
                  <c:v>-89.921660767355149</c:v>
                </c:pt>
                <c:pt idx="597">
                  <c:v>-89.923443983813797</c:v>
                </c:pt>
                <c:pt idx="598">
                  <c:v>-89.92518660945602</c:v>
                </c:pt>
                <c:pt idx="599">
                  <c:v>-89.926889568231871</c:v>
                </c:pt>
                <c:pt idx="600">
                  <c:v>-89.928553763060364</c:v>
                </c:pt>
                <c:pt idx="601">
                  <c:v>-89.930180076308233</c:v>
                </c:pt>
                <c:pt idx="602">
                  <c:v>-89.931769370257555</c:v>
                </c:pt>
                <c:pt idx="603">
                  <c:v>-89.933322487563117</c:v>
                </c:pt>
                <c:pt idx="604">
                  <c:v>-89.934840251698958</c:v>
                </c:pt>
                <c:pt idx="605">
                  <c:v>-89.936323467395027</c:v>
                </c:pt>
                <c:pt idx="606">
                  <c:v>-89.937772921063853</c:v>
                </c:pt>
                <c:pt idx="607">
                  <c:v>-89.939189381217375</c:v>
                </c:pt>
                <c:pt idx="608">
                  <c:v>-89.940573598874494</c:v>
                </c:pt>
                <c:pt idx="609">
                  <c:v>-89.941926307959093</c:v>
                </c:pt>
                <c:pt idx="610">
                  <c:v>-89.943248225689359</c:v>
                </c:pt>
                <c:pt idx="611">
                  <c:v>-89.944540052957834</c:v>
                </c:pt>
                <c:pt idx="612">
                  <c:v>-89.945802474703044</c:v>
                </c:pt>
                <c:pt idx="613">
                  <c:v>-89.947036160272759</c:v>
                </c:pt>
                <c:pt idx="614">
                  <c:v>-89.948241763778711</c:v>
                </c:pt>
                <c:pt idx="615">
                  <c:v>-89.949419924443504</c:v>
                </c:pt>
                <c:pt idx="616">
                  <c:v>-89.950571266939448</c:v>
                </c:pt>
                <c:pt idx="617">
                  <c:v>-89.951696401719815</c:v>
                </c:pt>
                <c:pt idx="618">
                  <c:v>-89.9527959253424</c:v>
                </c:pt>
                <c:pt idx="619">
                  <c:v>-89.95387042078589</c:v>
                </c:pt>
                <c:pt idx="620">
                  <c:v>-89.954920457758917</c:v>
                </c:pt>
                <c:pt idx="621">
                  <c:v>-89.95594659300211</c:v>
                </c:pt>
                <c:pt idx="622">
                  <c:v>-89.956949370583274</c:v>
                </c:pt>
                <c:pt idx="623">
                  <c:v>-89.957929322185848</c:v>
                </c:pt>
                <c:pt idx="624">
                  <c:v>-89.958886967390839</c:v>
                </c:pt>
                <c:pt idx="625">
                  <c:v>-89.959822813952186</c:v>
                </c:pt>
                <c:pt idx="626">
                  <c:v>-89.96073735806614</c:v>
                </c:pt>
                <c:pt idx="627">
                  <c:v>-89.961631084634135</c:v>
                </c:pt>
                <c:pt idx="628">
                  <c:v>-89.962504467520105</c:v>
                </c:pt>
                <c:pt idx="629">
                  <c:v>-89.963357969801592</c:v>
                </c:pt>
                <c:pt idx="630">
                  <c:v>-89.964192044015178</c:v>
                </c:pt>
                <c:pt idx="631">
                  <c:v>-89.96500713239665</c:v>
                </c:pt>
                <c:pt idx="632">
                  <c:v>-89.965803667115324</c:v>
                </c:pt>
                <c:pt idx="633">
                  <c:v>-89.966582070503193</c:v>
                </c:pt>
                <c:pt idx="634">
                  <c:v>-89.967342755278892</c:v>
                </c:pt>
                <c:pt idx="635">
                  <c:v>-89.968086124766401</c:v>
                </c:pt>
                <c:pt idx="636">
                  <c:v>-89.968812573109091</c:v>
                </c:pt>
                <c:pt idx="637">
                  <c:v>-89.969522485478535</c:v>
                </c:pt>
                <c:pt idx="638">
                  <c:v>-89.97021623827878</c:v>
                </c:pt>
                <c:pt idx="639">
                  <c:v>-89.970894199345906</c:v>
                </c:pt>
                <c:pt idx="640">
                  <c:v>-89.971556728143028</c:v>
                </c:pt>
                <c:pt idx="641">
                  <c:v>-89.972204175951049</c:v>
                </c:pt>
                <c:pt idx="642">
                  <c:v>-89.972836886054651</c:v>
                </c:pt>
                <c:pt idx="643">
                  <c:v>-89.973455193924465</c:v>
                </c:pt>
                <c:pt idx="644">
                  <c:v>-89.974059427394948</c:v>
                </c:pt>
                <c:pt idx="645">
                  <c:v>-89.974649906838124</c:v>
                </c:pt>
                <c:pt idx="646">
                  <c:v>-89.975226945333489</c:v>
                </c:pt>
                <c:pt idx="647">
                  <c:v>-89.975790848834023</c:v>
                </c:pt>
                <c:pt idx="648">
                  <c:v>-89.976341916328408</c:v>
                </c:pt>
                <c:pt idx="649">
                  <c:v>-89.976880439999462</c:v>
                </c:pt>
                <c:pt idx="650">
                  <c:v>-89.977406705379209</c:v>
                </c:pt>
                <c:pt idx="651">
                  <c:v>-89.977920991500127</c:v>
                </c:pt>
                <c:pt idx="652">
                  <c:v>-89.978423571043223</c:v>
                </c:pt>
                <c:pt idx="653">
                  <c:v>-89.978914710482513</c:v>
                </c:pt>
                <c:pt idx="654">
                  <c:v>-89.979394670226256</c:v>
                </c:pt>
                <c:pt idx="655">
                  <c:v>-89.979863704755289</c:v>
                </c:pt>
                <c:pt idx="656">
                  <c:v>-89.980322062757622</c:v>
                </c:pt>
                <c:pt idx="657">
                  <c:v>-89.980769987260487</c:v>
                </c:pt>
                <c:pt idx="658">
                  <c:v>-89.981207715759183</c:v>
                </c:pt>
                <c:pt idx="659">
                  <c:v>-89.981635480342945</c:v>
                </c:pt>
                <c:pt idx="660">
                  <c:v>-89.982053507818009</c:v>
                </c:pt>
                <c:pt idx="661">
                  <c:v>-89.982462019827892</c:v>
                </c:pt>
                <c:pt idx="662">
                  <c:v>-89.982861232970933</c:v>
                </c:pt>
                <c:pt idx="663">
                  <c:v>-89.983251358915012</c:v>
                </c:pt>
                <c:pt idx="664">
                  <c:v>-89.983632604509964</c:v>
                </c:pt>
                <c:pt idx="665">
                  <c:v>-89.98400517189711</c:v>
                </c:pt>
                <c:pt idx="666">
                  <c:v>-89.984369258616496</c:v>
                </c:pt>
                <c:pt idx="667">
                  <c:v>-89.984725057711543</c:v>
                </c:pt>
                <c:pt idx="668">
                  <c:v>-89.985072757831574</c:v>
                </c:pt>
                <c:pt idx="669">
                  <c:v>-89.985412543331691</c:v>
                </c:pt>
                <c:pt idx="670">
                  <c:v>-89.98574459437053</c:v>
                </c:pt>
                <c:pt idx="671">
                  <c:v>-89.986069087005887</c:v>
                </c:pt>
                <c:pt idx="672">
                  <c:v>-89.98638619328797</c:v>
                </c:pt>
                <c:pt idx="673">
                  <c:v>-89.986696081350644</c:v>
                </c:pt>
                <c:pt idx="674">
                  <c:v>-89.986998915500592</c:v>
                </c:pt>
                <c:pt idx="675">
                  <c:v>-89.987294856304416</c:v>
                </c:pt>
                <c:pt idx="676">
                  <c:v>-89.98758406067374</c:v>
                </c:pt>
                <c:pt idx="677">
                  <c:v>-89.98786668194856</c:v>
                </c:pt>
                <c:pt idx="678">
                  <c:v>-89.988142869978333</c:v>
                </c:pt>
                <c:pt idx="679">
                  <c:v>-89.988412771201524</c:v>
                </c:pt>
                <c:pt idx="680">
                  <c:v>-89.988676528723332</c:v>
                </c:pt>
                <c:pt idx="681">
                  <c:v>-89.988934282391412</c:v>
                </c:pt>
                <c:pt idx="682">
                  <c:v>-89.989186168870148</c:v>
                </c:pt>
                <c:pt idx="683">
                  <c:v>-89.989432321713039</c:v>
                </c:pt>
                <c:pt idx="684">
                  <c:v>-89.989672871433527</c:v>
                </c:pt>
                <c:pt idx="685">
                  <c:v>-89.989907945574259</c:v>
                </c:pt>
                <c:pt idx="686">
                  <c:v>-89.990137668774565</c:v>
                </c:pt>
                <c:pt idx="687">
                  <c:v>-89.990362162836774</c:v>
                </c:pt>
                <c:pt idx="688">
                  <c:v>-89.990581546790523</c:v>
                </c:pt>
                <c:pt idx="689">
                  <c:v>-89.990795936956047</c:v>
                </c:pt>
                <c:pt idx="690">
                  <c:v>-89.99100544700589</c:v>
                </c:pt>
                <c:pt idx="691">
                  <c:v>-89.991210188024993</c:v>
                </c:pt>
                <c:pt idx="692">
                  <c:v>-89.991410268569723</c:v>
                </c:pt>
                <c:pt idx="693">
                  <c:v>-89.99160579472543</c:v>
                </c:pt>
                <c:pt idx="694">
                  <c:v>-89.991796870162673</c:v>
                </c:pt>
                <c:pt idx="695">
                  <c:v>-89.991983596192114</c:v>
                </c:pt>
                <c:pt idx="696">
                  <c:v>-89.992166071818389</c:v>
                </c:pt>
                <c:pt idx="697">
                  <c:v>-89.99234439379245</c:v>
                </c:pt>
                <c:pt idx="698">
                  <c:v>-89.992518656662966</c:v>
                </c:pt>
                <c:pt idx="699">
                  <c:v>-89.992688952826398</c:v>
                </c:pt>
                <c:pt idx="700">
                  <c:v>-89.992855372576003</c:v>
                </c:pt>
                <c:pt idx="701">
                  <c:v>-89.993018004149747</c:v>
                </c:pt>
                <c:pt idx="702">
                  <c:v>-89.99317693377705</c:v>
                </c:pt>
                <c:pt idx="703">
                  <c:v>-89.993332245724446</c:v>
                </c:pt>
                <c:pt idx="704">
                  <c:v>-89.993484022340382</c:v>
                </c:pt>
                <c:pt idx="705">
                  <c:v>-89.993632344098842</c:v>
                </c:pt>
                <c:pt idx="706">
                  <c:v>-89.993777289641969</c:v>
                </c:pt>
                <c:pt idx="707">
                  <c:v>-89.993918935821824</c:v>
                </c:pt>
                <c:pt idx="708">
                  <c:v>-89.994057357741042</c:v>
                </c:pt>
                <c:pt idx="709">
                  <c:v>-89.994192628792774</c:v>
                </c:pt>
                <c:pt idx="710">
                  <c:v>-89.994324820699518</c:v>
                </c:pt>
                <c:pt idx="711">
                  <c:v>-89.994454003551141</c:v>
                </c:pt>
                <c:pt idx="712">
                  <c:v>-89.994580245842087</c:v>
                </c:pt>
                <c:pt idx="713">
                  <c:v>-89.994703614507742</c:v>
                </c:pt>
                <c:pt idx="714">
                  <c:v>-89.99482417495976</c:v>
                </c:pt>
                <c:pt idx="715">
                  <c:v>-89.994941991120896</c:v>
                </c:pt>
                <c:pt idx="716">
                  <c:v>-89.995057125458828</c:v>
                </c:pt>
                <c:pt idx="717">
                  <c:v>-89.995169639019295</c:v>
                </c:pt>
                <c:pt idx="718">
                  <c:v>-89.995279591458498</c:v>
                </c:pt>
                <c:pt idx="719">
                  <c:v>-89.995387041074636</c:v>
                </c:pt>
                <c:pt idx="720">
                  <c:v>-89.995492044838969</c:v>
                </c:pt>
                <c:pt idx="721">
                  <c:v>-89.995594658425802</c:v>
                </c:pt>
                <c:pt idx="722">
                  <c:v>-89.995694936242302</c:v>
                </c:pt>
                <c:pt idx="723">
                  <c:v>-89.995792931457032</c:v>
                </c:pt>
                <c:pt idx="724">
                  <c:v>-89.995888696028345</c:v>
                </c:pt>
                <c:pt idx="725">
                  <c:v>-89.995982280731909</c:v>
                </c:pt>
                <c:pt idx="726">
                  <c:v>-89.996073735187593</c:v>
                </c:pt>
                <c:pt idx="727">
                  <c:v>-89.996163107885707</c:v>
                </c:pt>
                <c:pt idx="728">
                  <c:v>-89.996250446212869</c:v>
                </c:pt>
                <c:pt idx="729">
                  <c:v>-89.996335796477013</c:v>
                </c:pt>
                <c:pt idx="730">
                  <c:v>-89.99641920393195</c:v>
                </c:pt>
                <c:pt idx="731">
                  <c:v>-89.996500712801421</c:v>
                </c:pt>
                <c:pt idx="732">
                  <c:v>-89.996580366302538</c:v>
                </c:pt>
                <c:pt idx="733">
                  <c:v>-89.996658206668641</c:v>
                </c:pt>
                <c:pt idx="734">
                  <c:v>-89.99673427517169</c:v>
                </c:pt>
                <c:pt idx="735">
                  <c:v>-89.996808612144207</c:v>
                </c:pt>
                <c:pt idx="736">
                  <c:v>-89.99688125700068</c:v>
                </c:pt>
                <c:pt idx="737">
                  <c:v>-89.99695224825831</c:v>
                </c:pt>
                <c:pt idx="738">
                  <c:v>-89.997021623557657</c:v>
                </c:pt>
                <c:pt idx="739">
                  <c:v>-89.997089419682425</c:v>
                </c:pt>
                <c:pt idx="740">
                  <c:v>-89.997155672578955</c:v>
                </c:pt>
                <c:pt idx="741">
                  <c:v>-89.997220417375473</c:v>
                </c:pt>
                <c:pt idx="742">
                  <c:v>-89.997283688400501</c:v>
                </c:pt>
                <c:pt idx="743">
                  <c:v>-89.997345519201147</c:v>
                </c:pt>
                <c:pt idx="744">
                  <c:v>-89.997405942560945</c:v>
                </c:pt>
                <c:pt idx="745">
                  <c:v>-89.997464990517201</c:v>
                </c:pt>
                <c:pt idx="746">
                  <c:v>-89.997522694377849</c:v>
                </c:pt>
                <c:pt idx="747">
                  <c:v>-89.997579084738291</c:v>
                </c:pt>
                <c:pt idx="748">
                  <c:v>-89.997634191497397</c:v>
                </c:pt>
                <c:pt idx="749">
                  <c:v>-89.997688043873552</c:v>
                </c:pt>
                <c:pt idx="750">
                  <c:v>-89.997740670419972</c:v>
                </c:pt>
                <c:pt idx="751">
                  <c:v>-89.997792099039941</c:v>
                </c:pt>
                <c:pt idx="752">
                  <c:v>-89.997842357001574</c:v>
                </c:pt>
                <c:pt idx="753">
                  <c:v>-89.997891470952368</c:v>
                </c:pt>
                <c:pt idx="754">
                  <c:v>-89.997939466933147</c:v>
                </c:pt>
                <c:pt idx="755">
                  <c:v>-89.997986370392013</c:v>
                </c:pt>
                <c:pt idx="756">
                  <c:v>-89.998032206197834</c:v>
                </c:pt>
                <c:pt idx="757">
                  <c:v>-89.998076998653318</c:v>
                </c:pt>
                <c:pt idx="758">
                  <c:v>-89.998120771508042</c:v>
                </c:pt>
                <c:pt idx="759">
                  <c:v>-89.998163547970947</c:v>
                </c:pt>
                <c:pt idx="760">
                  <c:v>-89.998205350722685</c:v>
                </c:pt>
                <c:pt idx="761">
                  <c:v>-89.998246201927628</c:v>
                </c:pt>
                <c:pt idx="762">
                  <c:v>-89.998286123245592</c:v>
                </c:pt>
                <c:pt idx="763">
                  <c:v>-89.998325135843444</c:v>
                </c:pt>
                <c:pt idx="764">
                  <c:v>-89.998363260406165</c:v>
                </c:pt>
                <c:pt idx="765">
                  <c:v>-89.998400517147871</c:v>
                </c:pt>
                <c:pt idx="766">
                  <c:v>-89.998436925822588</c:v>
                </c:pt>
                <c:pt idx="767">
                  <c:v>-89.998472505734711</c:v>
                </c:pt>
                <c:pt idx="768">
                  <c:v>-89.998507275749134</c:v>
                </c:pt>
                <c:pt idx="769">
                  <c:v>-89.998541254301415</c:v>
                </c:pt>
                <c:pt idx="770">
                  <c:v>-89.99857445940745</c:v>
                </c:pt>
                <c:pt idx="771">
                  <c:v>-89.99860690867294</c:v>
                </c:pt>
                <c:pt idx="772">
                  <c:v>-89.998638619302994</c:v>
                </c:pt>
                <c:pt idx="773">
                  <c:v>-89.998669608110973</c:v>
                </c:pt>
                <c:pt idx="774">
                  <c:v>-89.998699891527593</c:v>
                </c:pt>
                <c:pt idx="775">
                  <c:v>-89.998729485609473</c:v>
                </c:pt>
                <c:pt idx="776">
                  <c:v>-89.998758406047827</c:v>
                </c:pt>
                <c:pt idx="777">
                  <c:v>-89.998786668176578</c:v>
                </c:pt>
                <c:pt idx="778">
                  <c:v>-89.998814286980775</c:v>
                </c:pt>
                <c:pt idx="779">
                  <c:v>-89.998841277104248</c:v>
                </c:pt>
                <c:pt idx="780">
                  <c:v>-89.998867652857484</c:v>
                </c:pt>
                <c:pt idx="781">
                  <c:v>-89.998893428225301</c:v>
                </c:pt>
                <c:pt idx="782">
                  <c:v>-89.998918616874079</c:v>
                </c:pt>
                <c:pt idx="783">
                  <c:v>-89.998943232159235</c:v>
                </c:pt>
                <c:pt idx="784">
                  <c:v>-89.998967287132103</c:v>
                </c:pt>
                <c:pt idx="785">
                  <c:v>-89.998990794546927</c:v>
                </c:pt>
                <c:pt idx="786">
                  <c:v>-89.999013766867648</c:v>
                </c:pt>
                <c:pt idx="787">
                  <c:v>-89.999036216274519</c:v>
                </c:pt>
                <c:pt idx="788">
                  <c:v>-89.999058154670522</c:v>
                </c:pt>
                <c:pt idx="789">
                  <c:v>-89.99907959368764</c:v>
                </c:pt>
                <c:pt idx="790">
                  <c:v>-89.999100544693135</c:v>
                </c:pt>
                <c:pt idx="791">
                  <c:v>-89.999121018795549</c:v>
                </c:pt>
                <c:pt idx="792">
                  <c:v>-89.999141026850495</c:v>
                </c:pt>
                <c:pt idx="793">
                  <c:v>-89.999160579466491</c:v>
                </c:pt>
                <c:pt idx="794">
                  <c:v>-89.999179687010624</c:v>
                </c:pt>
                <c:pt idx="795">
                  <c:v>-89.999198359613942</c:v>
                </c:pt>
                <c:pt idx="796">
                  <c:v>-89.999216607176919</c:v>
                </c:pt>
                <c:pt idx="797">
                  <c:v>-89.999234439374632</c:v>
                </c:pt>
                <c:pt idx="798">
                  <c:v>-89.999251865662032</c:v>
                </c:pt>
                <c:pt idx="799">
                  <c:v>-89.999268895278647</c:v>
                </c:pt>
                <c:pt idx="800">
                  <c:v>-89.999285537253868</c:v>
                </c:pt>
                <c:pt idx="801">
                  <c:v>-89.999301800411487</c:v>
                </c:pt>
                <c:pt idx="802">
                  <c:v>-89.999317693374451</c:v>
                </c:pt>
                <c:pt idx="803">
                  <c:v>-89.999333224569398</c:v>
                </c:pt>
                <c:pt idx="804">
                  <c:v>-89.999348402231206</c:v>
                </c:pt>
                <c:pt idx="805">
                  <c:v>-89.999363234407241</c:v>
                </c:pt>
                <c:pt idx="806">
                  <c:v>-89.999377728961733</c:v>
                </c:pt>
                <c:pt idx="807">
                  <c:v>-89.999391893579883</c:v>
                </c:pt>
                <c:pt idx="808">
                  <c:v>-89.999405735771944</c:v>
                </c:pt>
                <c:pt idx="809">
                  <c:v>-89.999419262877282</c:v>
                </c:pt>
                <c:pt idx="810">
                  <c:v>-89.999432482068102</c:v>
                </c:pt>
                <c:pt idx="811">
                  <c:v>-89.999445400353352</c:v>
                </c:pt>
                <c:pt idx="812">
                  <c:v>-89.999458024582594</c:v>
                </c:pt>
                <c:pt idx="813">
                  <c:v>-89.999470361449255</c:v>
                </c:pt>
                <c:pt idx="814">
                  <c:v>-89.999482417494576</c:v>
                </c:pt>
                <c:pt idx="815">
                  <c:v>-89.999494199110771</c:v>
                </c:pt>
                <c:pt idx="816">
                  <c:v>-89.999505712544646</c:v>
                </c:pt>
                <c:pt idx="817">
                  <c:v>-89.999516963900774</c:v>
                </c:pt>
                <c:pt idx="818">
                  <c:v>-89.999527959144771</c:v>
                </c:pt>
              </c:numCache>
            </c:numRef>
          </c:yVal>
          <c:smooth val="1"/>
          <c:extLst>
            <c:ext xmlns:c16="http://schemas.microsoft.com/office/drawing/2014/chart" uri="{C3380CC4-5D6E-409C-BE32-E72D297353CC}">
              <c16:uniqueId val="{00000002-788A-1048-876C-D474C7105389}"/>
            </c:ext>
          </c:extLst>
        </c:ser>
        <c:ser>
          <c:idx val="2"/>
          <c:order val="2"/>
          <c:tx>
            <c:v>fz_comp</c:v>
          </c:tx>
          <c:marker>
            <c:symbol val="none"/>
          </c:marker>
          <c:dPt>
            <c:idx val="1"/>
            <c:bubble3D val="0"/>
            <c:spPr>
              <a:ln>
                <a:prstDash val="sysDot"/>
              </a:ln>
            </c:spPr>
            <c:extLst>
              <c:ext xmlns:c16="http://schemas.microsoft.com/office/drawing/2014/chart" uri="{C3380CC4-5D6E-409C-BE32-E72D297353CC}">
                <c16:uniqueId val="{00000004-788A-1048-876C-D474C7105389}"/>
              </c:ext>
            </c:extLst>
          </c:dPt>
          <c:xVal>
            <c:numRef>
              <c:f>Sheet2!$D$28:$E$28</c:f>
              <c:numCache>
                <c:formatCode>General</c:formatCode>
                <c:ptCount val="2"/>
                <c:pt idx="0">
                  <c:v>720.48412445403051</c:v>
                </c:pt>
                <c:pt idx="1">
                  <c:v>720.48412445403051</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5-788A-1048-876C-D474C7105389}"/>
            </c:ext>
          </c:extLst>
        </c:ser>
        <c:ser>
          <c:idx val="3"/>
          <c:order val="3"/>
          <c:tx>
            <c:v>fp_comp1</c:v>
          </c:tx>
          <c:spPr>
            <a:ln>
              <a:prstDash val="sysDot"/>
            </a:ln>
          </c:spPr>
          <c:marker>
            <c:symbol val="none"/>
          </c:marker>
          <c:xVal>
            <c:numRef>
              <c:f>Sheet2!$D$29:$E$29</c:f>
              <c:numCache>
                <c:formatCode>General</c:formatCode>
                <c:ptCount val="2"/>
                <c:pt idx="0">
                  <c:v>0.15030952798880987</c:v>
                </c:pt>
                <c:pt idx="1">
                  <c:v>0.15030952798880987</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6-788A-1048-876C-D474C7105389}"/>
            </c:ext>
          </c:extLst>
        </c:ser>
        <c:ser>
          <c:idx val="4"/>
          <c:order val="4"/>
          <c:tx>
            <c:v>fp_comp2</c:v>
          </c:tx>
          <c:spPr>
            <a:ln>
              <a:prstDash val="sysDot"/>
            </a:ln>
          </c:spPr>
          <c:marker>
            <c:symbol val="none"/>
          </c:marker>
          <c:xVal>
            <c:numRef>
              <c:f>Sheet2!$D$30:$E$30</c:f>
              <c:numCache>
                <c:formatCode>General</c:formatCode>
                <c:ptCount val="2"/>
                <c:pt idx="0">
                  <c:v>125417.6068494053</c:v>
                </c:pt>
                <c:pt idx="1">
                  <c:v>125417.6068494053</c:v>
                </c:pt>
              </c:numCache>
            </c:numRef>
          </c:xVal>
          <c:yVal>
            <c:numRef>
              <c:f>Sheet2!$F$28:$G$28</c:f>
              <c:numCache>
                <c:formatCode>General</c:formatCode>
                <c:ptCount val="2"/>
                <c:pt idx="0">
                  <c:v>180</c:v>
                </c:pt>
                <c:pt idx="1">
                  <c:v>-180</c:v>
                </c:pt>
              </c:numCache>
            </c:numRef>
          </c:yVal>
          <c:smooth val="1"/>
          <c:extLst>
            <c:ext xmlns:c16="http://schemas.microsoft.com/office/drawing/2014/chart" uri="{C3380CC4-5D6E-409C-BE32-E72D297353CC}">
              <c16:uniqueId val="{00000007-788A-1048-876C-D474C7105389}"/>
            </c:ext>
          </c:extLst>
        </c:ser>
        <c:dLbls>
          <c:showLegendKey val="0"/>
          <c:showVal val="0"/>
          <c:showCatName val="0"/>
          <c:showSerName val="0"/>
          <c:showPercent val="0"/>
          <c:showBubbleSize val="0"/>
        </c:dLbls>
        <c:axId val="529268096"/>
        <c:axId val="528811136"/>
      </c:scatterChart>
      <c:valAx>
        <c:axId val="529259904"/>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266176"/>
        <c:crossesAt val="-30"/>
        <c:crossBetween val="midCat"/>
      </c:valAx>
      <c:valAx>
        <c:axId val="529266176"/>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59904"/>
        <c:crossesAt val="100"/>
        <c:crossBetween val="midCat"/>
      </c:valAx>
      <c:valAx>
        <c:axId val="529268096"/>
        <c:scaling>
          <c:logBase val="10"/>
          <c:orientation val="minMax"/>
        </c:scaling>
        <c:delete val="1"/>
        <c:axPos val="b"/>
        <c:numFmt formatCode="0" sourceLinked="1"/>
        <c:majorTickMark val="out"/>
        <c:minorTickMark val="none"/>
        <c:tickLblPos val="nextTo"/>
        <c:crossAx val="528811136"/>
        <c:crosses val="autoZero"/>
        <c:crossBetween val="midCat"/>
      </c:valAx>
      <c:valAx>
        <c:axId val="528811136"/>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268096"/>
        <c:crosses val="max"/>
        <c:crossBetween val="midCat"/>
        <c:majorUnit val="30"/>
      </c:valAx>
    </c:plotArea>
    <c:legend>
      <c:legendPos val="r"/>
      <c:layout>
        <c:manualLayout>
          <c:xMode val="edge"/>
          <c:yMode val="edge"/>
          <c:x val="0.60581283524453811"/>
          <c:y val="0.13939707332880902"/>
          <c:w val="0.20263215017328617"/>
          <c:h val="0.31674506458604729"/>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Loop</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Sheet2!$AR$4:$AR$822</c:f>
              <c:numCache>
                <c:formatCode>0.0000</c:formatCode>
                <c:ptCount val="819"/>
                <c:pt idx="0">
                  <c:v>40.498279017359664</c:v>
                </c:pt>
                <c:pt idx="1">
                  <c:v>40.293719145776244</c:v>
                </c:pt>
                <c:pt idx="2">
                  <c:v>40.088958144142794</c:v>
                </c:pt>
                <c:pt idx="3">
                  <c:v>39.883987797575109</c:v>
                </c:pt>
                <c:pt idx="4">
                  <c:v>39.678799615861671</c:v>
                </c:pt>
                <c:pt idx="5">
                  <c:v>39.473384829927937</c:v>
                </c:pt>
                <c:pt idx="6">
                  <c:v>39.26773438886174</c:v>
                </c:pt>
                <c:pt idx="7">
                  <c:v>39.061838957573237</c:v>
                </c:pt>
                <c:pt idx="8">
                  <c:v>38.855688915167512</c:v>
                </c:pt>
                <c:pt idx="9">
                  <c:v>38.649274354113572</c:v>
                </c:pt>
                <c:pt idx="10">
                  <c:v>38.442585080298514</c:v>
                </c:pt>
                <c:pt idx="11">
                  <c:v>38.235610614061002</c:v>
                </c:pt>
                <c:pt idx="12">
                  <c:v>38.028340192303517</c:v>
                </c:pt>
                <c:pt idx="13">
                  <c:v>37.820762771787692</c:v>
                </c:pt>
                <c:pt idx="14">
                  <c:v>37.61286703372258</c:v>
                </c:pt>
                <c:pt idx="15">
                  <c:v>37.404641389759895</c:v>
                </c:pt>
                <c:pt idx="16">
                  <c:v>37.196073989514858</c:v>
                </c:pt>
                <c:pt idx="17">
                  <c:v>36.987152729735577</c:v>
                </c:pt>
                <c:pt idx="18">
                  <c:v>36.777865265246518</c:v>
                </c:pt>
                <c:pt idx="19">
                  <c:v>36.5681990217955</c:v>
                </c:pt>
                <c:pt idx="20">
                  <c:v>36.358141210934505</c:v>
                </c:pt>
                <c:pt idx="21">
                  <c:v>36.147678847066274</c:v>
                </c:pt>
                <c:pt idx="22">
                  <c:v>35.93679876678862</c:v>
                </c:pt>
                <c:pt idx="23">
                  <c:v>35.725487650666601</c:v>
                </c:pt>
                <c:pt idx="24">
                  <c:v>35.51373204756046</c:v>
                </c:pt>
                <c:pt idx="25">
                  <c:v>35.301518401632578</c:v>
                </c:pt>
                <c:pt idx="26">
                  <c:v>35.088833082150849</c:v>
                </c:pt>
                <c:pt idx="27">
                  <c:v>34.875662416197272</c:v>
                </c:pt>
                <c:pt idx="28">
                  <c:v>34.661992724381228</c:v>
                </c:pt>
                <c:pt idx="29">
                  <c:v>34.447810359643235</c:v>
                </c:pt>
                <c:pt idx="30">
                  <c:v>34.233101749220978</c:v>
                </c:pt>
                <c:pt idx="31">
                  <c:v>34.01785343983078</c:v>
                </c:pt>
                <c:pt idx="32">
                  <c:v>33.80205214609795</c:v>
                </c:pt>
                <c:pt idx="33">
                  <c:v>33.585684802245495</c:v>
                </c:pt>
                <c:pt idx="34">
                  <c:v>33.368738617024391</c:v>
                </c:pt>
                <c:pt idx="35">
                  <c:v>33.151201131839386</c:v>
                </c:pt>
                <c:pt idx="36">
                  <c:v>32.933060281991352</c:v>
                </c:pt>
                <c:pt idx="37">
                  <c:v>32.714304460922321</c:v>
                </c:pt>
                <c:pt idx="38">
                  <c:v>32.494922587310199</c:v>
                </c:pt>
                <c:pt idx="39">
                  <c:v>32.274904174819611</c:v>
                </c:pt>
                <c:pt idx="40">
                  <c:v>32.054239404271648</c:v>
                </c:pt>
                <c:pt idx="41">
                  <c:v>31.832919197949053</c:v>
                </c:pt>
                <c:pt idx="42">
                  <c:v>31.610935295706639</c:v>
                </c:pt>
                <c:pt idx="43">
                  <c:v>31.388280332507307</c:v>
                </c:pt>
                <c:pt idx="44">
                  <c:v>31.164947916954809</c:v>
                </c:pt>
                <c:pt idx="45">
                  <c:v>30.940932710345152</c:v>
                </c:pt>
                <c:pt idx="46">
                  <c:v>30.716230505709305</c:v>
                </c:pt>
                <c:pt idx="47">
                  <c:v>30.490838306273169</c:v>
                </c:pt>
                <c:pt idx="48">
                  <c:v>30.264754402715567</c:v>
                </c:pt>
                <c:pt idx="49">
                  <c:v>30.037978448564324</c:v>
                </c:pt>
                <c:pt idx="50">
                  <c:v>29.810511533032859</c:v>
                </c:pt>
                <c:pt idx="51">
                  <c:v>29.582356250568985</c:v>
                </c:pt>
                <c:pt idx="52">
                  <c:v>29.353516766362446</c:v>
                </c:pt>
                <c:pt idx="53">
                  <c:v>29.12399887704035</c:v>
                </c:pt>
                <c:pt idx="54">
                  <c:v>28.893810065770836</c:v>
                </c:pt>
                <c:pt idx="55">
                  <c:v>28.662959550996447</c:v>
                </c:pt>
                <c:pt idx="56">
                  <c:v>28.431458328028711</c:v>
                </c:pt>
                <c:pt idx="57">
                  <c:v>28.199319202758602</c:v>
                </c:pt>
                <c:pt idx="58">
                  <c:v>27.966556816770009</c:v>
                </c:pt>
                <c:pt idx="59">
                  <c:v>27.733187663189156</c:v>
                </c:pt>
                <c:pt idx="60">
                  <c:v>27.499230092660596</c:v>
                </c:pt>
                <c:pt idx="61">
                  <c:v>27.264704308909174</c:v>
                </c:pt>
                <c:pt idx="62">
                  <c:v>27.029632353429022</c:v>
                </c:pt>
                <c:pt idx="63">
                  <c:v>26.794038078932161</c:v>
                </c:pt>
                <c:pt idx="64">
                  <c:v>26.557947111291767</c:v>
                </c:pt>
                <c:pt idx="65">
                  <c:v>26.321386799826755</c:v>
                </c:pt>
                <c:pt idx="66">
                  <c:v>26.084386155892247</c:v>
                </c:pt>
                <c:pt idx="67">
                  <c:v>25.846975779866888</c:v>
                </c:pt>
                <c:pt idx="68">
                  <c:v>25.609187776755917</c:v>
                </c:pt>
                <c:pt idx="69">
                  <c:v>25.371055660761442</c:v>
                </c:pt>
                <c:pt idx="70">
                  <c:v>25.132614249301668</c:v>
                </c:pt>
                <c:pt idx="71">
                  <c:v>24.89389954709128</c:v>
                </c:pt>
                <c:pt idx="72">
                  <c:v>24.654948621019365</c:v>
                </c:pt>
                <c:pt idx="73">
                  <c:v>24.415799466679147</c:v>
                </c:pt>
                <c:pt idx="74">
                  <c:v>24.176490867513735</c:v>
                </c:pt>
                <c:pt idx="75">
                  <c:v>23.937062247638963</c:v>
                </c:pt>
                <c:pt idx="76">
                  <c:v>23.697553519490519</c:v>
                </c:pt>
                <c:pt idx="77">
                  <c:v>23.458004927512256</c:v>
                </c:pt>
                <c:pt idx="78">
                  <c:v>23.218456889157018</c:v>
                </c:pt>
                <c:pt idx="79">
                  <c:v>22.978949834508796</c:v>
                </c:pt>
                <c:pt idx="80">
                  <c:v>22.739524045853614</c:v>
                </c:pt>
                <c:pt idx="81">
                  <c:v>22.500219498528153</c:v>
                </c:pt>
                <c:pt idx="82">
                  <c:v>22.261075704356898</c:v>
                </c:pt>
                <c:pt idx="83">
                  <c:v>22.022131558953802</c:v>
                </c:pt>
                <c:pt idx="84">
                  <c:v>21.783425194111388</c:v>
                </c:pt>
                <c:pt idx="85">
                  <c:v>21.54499383643126</c:v>
                </c:pt>
                <c:pt idx="86">
                  <c:v>21.306873673266864</c:v>
                </c:pt>
                <c:pt idx="87">
                  <c:v>21.069099726951336</c:v>
                </c:pt>
                <c:pt idx="88">
                  <c:v>20.831705738176851</c:v>
                </c:pt>
                <c:pt idx="89">
                  <c:v>20.594724059272671</c:v>
                </c:pt>
                <c:pt idx="90">
                  <c:v>20.358185558006767</c:v>
                </c:pt>
                <c:pt idx="91">
                  <c:v>20.122119532405364</c:v>
                </c:pt>
                <c:pt idx="92">
                  <c:v>19.886553636954474</c:v>
                </c:pt>
                <c:pt idx="93">
                  <c:v>19.651513820415538</c:v>
                </c:pt>
                <c:pt idx="94">
                  <c:v>19.417024275357903</c:v>
                </c:pt>
                <c:pt idx="95">
                  <c:v>19.183107399385527</c:v>
                </c:pt>
                <c:pt idx="96">
                  <c:v>18.949783767915775</c:v>
                </c:pt>
                <c:pt idx="97">
                  <c:v>18.717072118255956</c:v>
                </c:pt>
                <c:pt idx="98">
                  <c:v>18.484989344620558</c:v>
                </c:pt>
                <c:pt idx="99">
                  <c:v>18.253550503638806</c:v>
                </c:pt>
                <c:pt idx="100">
                  <c:v>18.022768829820421</c:v>
                </c:pt>
                <c:pt idx="101">
                  <c:v>17.792655760376853</c:v>
                </c:pt>
                <c:pt idx="102">
                  <c:v>17.563220968736907</c:v>
                </c:pt>
                <c:pt idx="103">
                  <c:v>17.334472406049095</c:v>
                </c:pt>
                <c:pt idx="104">
                  <c:v>17.106416349928722</c:v>
                </c:pt>
                <c:pt idx="105">
                  <c:v>16.879057459684553</c:v>
                </c:pt>
                <c:pt idx="106">
                  <c:v>16.652398837248128</c:v>
                </c:pt>
                <c:pt idx="107">
                  <c:v>16.426442093027461</c:v>
                </c:pt>
                <c:pt idx="108">
                  <c:v>16.20118741591422</c:v>
                </c:pt>
                <c:pt idx="109">
                  <c:v>15.976633646691177</c:v>
                </c:pt>
                <c:pt idx="110">
                  <c:v>15.752778354109928</c:v>
                </c:pt>
                <c:pt idx="111">
                  <c:v>15.529617912940658</c:v>
                </c:pt>
                <c:pt idx="112">
                  <c:v>15.307147583331599</c:v>
                </c:pt>
                <c:pt idx="113">
                  <c:v>15.085361590857438</c:v>
                </c:pt>
                <c:pt idx="114">
                  <c:v>14.864253206679805</c:v>
                </c:pt>
                <c:pt idx="115">
                  <c:v>14.643814827290889</c:v>
                </c:pt>
                <c:pt idx="116">
                  <c:v>14.424038053358807</c:v>
                </c:pt>
                <c:pt idx="117">
                  <c:v>14.204913767244598</c:v>
                </c:pt>
                <c:pt idx="118">
                  <c:v>13.986432208808232</c:v>
                </c:pt>
                <c:pt idx="119">
                  <c:v>13.768583049171866</c:v>
                </c:pt>
                <c:pt idx="120">
                  <c:v>13.551355462155193</c:v>
                </c:pt>
                <c:pt idx="121">
                  <c:v>13.334738193144197</c:v>
                </c:pt>
                <c:pt idx="122">
                  <c:v>13.118719625198423</c:v>
                </c:pt>
                <c:pt idx="123">
                  <c:v>12.903287842243827</c:v>
                </c:pt>
                <c:pt idx="124">
                  <c:v>12.688430689235801</c:v>
                </c:pt>
                <c:pt idx="125">
                  <c:v>12.474135829214944</c:v>
                </c:pt>
                <c:pt idx="126">
                  <c:v>12.260390797208572</c:v>
                </c:pt>
                <c:pt idx="127">
                  <c:v>12.047183050963284</c:v>
                </c:pt>
                <c:pt idx="128">
                  <c:v>11.834500018518661</c:v>
                </c:pt>
                <c:pt idx="129">
                  <c:v>11.622329142657577</c:v>
                </c:pt>
                <c:pt idx="130">
                  <c:v>11.410657922288578</c:v>
                </c:pt>
                <c:pt idx="131">
                  <c:v>11.19947395083409</c:v>
                </c:pt>
                <c:pt idx="132">
                  <c:v>10.988764951714295</c:v>
                </c:pt>
                <c:pt idx="133">
                  <c:v>10.778518811028121</c:v>
                </c:pt>
                <c:pt idx="134">
                  <c:v>10.568723607545053</c:v>
                </c:pt>
                <c:pt idx="135">
                  <c:v>10.359367640128383</c:v>
                </c:pt>
                <c:pt idx="136">
                  <c:v>10.150439452718203</c:v>
                </c:pt>
                <c:pt idx="137">
                  <c:v>9.9419278570058367</c:v>
                </c:pt>
                <c:pt idx="138">
                  <c:v>9.7338219529359549</c:v>
                </c:pt>
                <c:pt idx="139">
                  <c:v>9.5261111471726636</c:v>
                </c:pt>
                <c:pt idx="140">
                  <c:v>9.3187851696675494</c:v>
                </c:pt>
                <c:pt idx="141">
                  <c:v>9.1118340884656703</c:v>
                </c:pt>
                <c:pt idx="142">
                  <c:v>8.9052483228850079</c:v>
                </c:pt>
                <c:pt idx="143">
                  <c:v>8.6990186552008595</c:v>
                </c:pt>
                <c:pt idx="144">
                  <c:v>8.4931362409653275</c:v>
                </c:pt>
                <c:pt idx="145">
                  <c:v>8.287592618086002</c:v>
                </c:pt>
                <c:pt idx="146">
                  <c:v>8.082379714785958</c:v>
                </c:pt>
                <c:pt idx="147">
                  <c:v>7.8774898565609703</c:v>
                </c:pt>
                <c:pt idx="148">
                  <c:v>7.6729157722456804</c:v>
                </c:pt>
                <c:pt idx="149">
                  <c:v>7.46865059929533</c:v>
                </c:pt>
                <c:pt idx="150">
                  <c:v>7.2646878883848132</c:v>
                </c:pt>
                <c:pt idx="151">
                  <c:v>7.06102160742061</c:v>
                </c:pt>
                <c:pt idx="152">
                  <c:v>6.8576461450571635</c:v>
                </c:pt>
                <c:pt idx="153">
                  <c:v>6.6545563138034609</c:v>
                </c:pt>
                <c:pt idx="154">
                  <c:v>6.451747352800119</c:v>
                </c:pt>
                <c:pt idx="155">
                  <c:v>6.2492149303430509</c:v>
                </c:pt>
                <c:pt idx="156">
                  <c:v>6.0469551462241817</c:v>
                </c:pt>
                <c:pt idx="157">
                  <c:v>5.8449645339553413</c:v>
                </c:pt>
                <c:pt idx="158">
                  <c:v>5.6432400629364565</c:v>
                </c:pt>
                <c:pt idx="159">
                  <c:v>5.4417791406251652</c:v>
                </c:pt>
                <c:pt idx="160">
                  <c:v>5.24057961475987</c:v>
                </c:pt>
                <c:pt idx="161">
                  <c:v>5.0396397756853872</c:v>
                </c:pt>
                <c:pt idx="162">
                  <c:v>4.8389583588244172</c:v>
                </c:pt>
                <c:pt idx="163">
                  <c:v>4.6385345473364126</c:v>
                </c:pt>
                <c:pt idx="164">
                  <c:v>4.4383679749996219</c:v>
                </c:pt>
                <c:pt idx="165">
                  <c:v>4.2384587293499436</c:v>
                </c:pt>
                <c:pt idx="166">
                  <c:v>4.0388073551060302</c:v>
                </c:pt>
                <c:pt idx="167">
                  <c:v>3.8394148579068563</c:v>
                </c:pt>
                <c:pt idx="168">
                  <c:v>3.6402827083845395</c:v>
                </c:pt>
                <c:pt idx="169">
                  <c:v>3.4414128465923355</c:v>
                </c:pt>
                <c:pt idx="170">
                  <c:v>3.2428076868037472</c:v>
                </c:pt>
                <c:pt idx="171">
                  <c:v>3.0444701226968647</c:v>
                </c:pt>
                <c:pt idx="172">
                  <c:v>2.8464035329330741</c:v>
                </c:pt>
                <c:pt idx="173">
                  <c:v>2.6486117871380586</c:v>
                </c:pt>
                <c:pt idx="174">
                  <c:v>2.4510992522882162</c:v>
                </c:pt>
                <c:pt idx="175">
                  <c:v>2.2538707995034812</c:v>
                </c:pt>
                <c:pt idx="176">
                  <c:v>2.0569318112437607</c:v>
                </c:pt>
                <c:pt idx="177">
                  <c:v>1.8602881889027643</c:v>
                </c:pt>
                <c:pt idx="178">
                  <c:v>1.663946360789712</c:v>
                </c:pt>
                <c:pt idx="179">
                  <c:v>1.4679132904857788</c:v>
                </c:pt>
                <c:pt idx="180">
                  <c:v>1.2721964855583536</c:v>
                </c:pt>
                <c:pt idx="181">
                  <c:v>1.0768040066116242</c:v>
                </c:pt>
                <c:pt idx="182">
                  <c:v>0.88174447664938782</c:v>
                </c:pt>
                <c:pt idx="183">
                  <c:v>0.68702709071959944</c:v>
                </c:pt>
                <c:pt idx="184">
                  <c:v>0.49266162580752138</c:v>
                </c:pt>
                <c:pt idx="185">
                  <c:v>0.29865845093789645</c:v>
                </c:pt>
                <c:pt idx="186">
                  <c:v>0.1050285374429194</c:v>
                </c:pt>
                <c:pt idx="187">
                  <c:v>-8.8216530654101177E-2</c:v>
                </c:pt>
                <c:pt idx="188">
                  <c:v>-0.28106454619345556</c:v>
                </c:pt>
                <c:pt idx="189">
                  <c:v>-0.47350266843395517</c:v>
                </c:pt>
                <c:pt idx="190">
                  <c:v>-0.66551741267443276</c:v>
                </c:pt>
                <c:pt idx="191">
                  <c:v>-0.85709464001616098</c:v>
                </c:pt>
                <c:pt idx="192">
                  <c:v>-1.048219547346438</c:v>
                </c:pt>
                <c:pt idx="193">
                  <c:v>-1.2388766576311845</c:v>
                </c:pt>
                <c:pt idx="194">
                  <c:v>-1.4290498106120069</c:v>
                </c:pt>
                <c:pt idx="195">
                  <c:v>-1.6187221540105057</c:v>
                </c:pt>
                <c:pt idx="196">
                  <c:v>-1.807876135350682</c:v>
                </c:pt>
                <c:pt idx="197">
                  <c:v>-1.9964934945189796</c:v>
                </c:pt>
                <c:pt idx="198">
                  <c:v>-2.184555257188979</c:v>
                </c:pt>
                <c:pt idx="199">
                  <c:v>-2.3720417292475027</c:v>
                </c:pt>
                <c:pt idx="200">
                  <c:v>-2.5589324923661465</c:v>
                </c:pt>
                <c:pt idx="201">
                  <c:v>-2.7452064008718935</c:v>
                </c:pt>
                <c:pt idx="202">
                  <c:v>-2.9308415800785035</c:v>
                </c:pt>
                <c:pt idx="203">
                  <c:v>-3.1158154262491173</c:v>
                </c:pt>
                <c:pt idx="204">
                  <c:v>-3.3001046083680166</c:v>
                </c:pt>
                <c:pt idx="205">
                  <c:v>-3.483685071908063</c:v>
                </c:pt>
                <c:pt idx="206">
                  <c:v>-3.6665320447871714</c:v>
                </c:pt>
                <c:pt idx="207">
                  <c:v>-3.8486200457133108</c:v>
                </c:pt>
                <c:pt idx="208">
                  <c:v>-4.0299228951247628</c:v>
                </c:pt>
                <c:pt idx="209">
                  <c:v>-4.2104137289352259</c:v>
                </c:pt>
                <c:pt idx="210">
                  <c:v>-4.3900650152993173</c:v>
                </c:pt>
                <c:pt idx="211">
                  <c:v>-4.5688485746142575</c:v>
                </c:pt>
                <c:pt idx="212">
                  <c:v>-4.746735602976063</c:v>
                </c:pt>
                <c:pt idx="213">
                  <c:v>-4.9236966993066105</c:v>
                </c:pt>
                <c:pt idx="214">
                  <c:v>-5.0997018963656444</c:v>
                </c:pt>
                <c:pt idx="215">
                  <c:v>-5.2747206958563737</c:v>
                </c:pt>
                <c:pt idx="216">
                  <c:v>-5.448722107826363</c:v>
                </c:pt>
                <c:pt idx="217">
                  <c:v>-5.6216746945546809</c:v>
                </c:pt>
                <c:pt idx="218">
                  <c:v>-5.7935466191042941</c:v>
                </c:pt>
                <c:pt idx="219">
                  <c:v>-5.9643056987018142</c:v>
                </c:pt>
                <c:pt idx="220">
                  <c:v>-6.1339194630886453</c:v>
                </c:pt>
                <c:pt idx="221">
                  <c:v>-6.3023552179646032</c:v>
                </c:pt>
                <c:pt idx="222">
                  <c:v>-6.4695801136193936</c:v>
                </c:pt>
                <c:pt idx="223">
                  <c:v>-6.6355612188182072</c:v>
                </c:pt>
                <c:pt idx="224">
                  <c:v>-6.8002655999749848</c:v>
                </c:pt>
                <c:pt idx="225">
                  <c:v>-6.9636604056096303</c:v>
                </c:pt>
                <c:pt idx="226">
                  <c:v>-7.125712956047618</c:v>
                </c:pt>
                <c:pt idx="227">
                  <c:v>-7.2863908382749258</c:v>
                </c:pt>
                <c:pt idx="228">
                  <c:v>-7.4456620058174465</c:v>
                </c:pt>
                <c:pt idx="229">
                  <c:v>-7.6034948834636182</c:v>
                </c:pt>
                <c:pt idx="230">
                  <c:v>-7.7598584765987333</c:v>
                </c:pt>
                <c:pt idx="231">
                  <c:v>-7.9147224848657913</c:v>
                </c:pt>
                <c:pt idx="232">
                  <c:v>-8.0680574198132149</c:v>
                </c:pt>
                <c:pt idx="233">
                  <c:v>-8.2198347261353533</c:v>
                </c:pt>
                <c:pt idx="234">
                  <c:v>-8.3700269060546901</c:v>
                </c:pt>
                <c:pt idx="235">
                  <c:v>-8.5186076463418061</c:v>
                </c:pt>
                <c:pt idx="236">
                  <c:v>-8.6655519474148477</c:v>
                </c:pt>
                <c:pt idx="237">
                  <c:v>-8.8108362539094642</c:v>
                </c:pt>
                <c:pt idx="238">
                  <c:v>-8.9544385860632687</c:v>
                </c:pt>
                <c:pt idx="239">
                  <c:v>-9.0963386712144825</c:v>
                </c:pt>
                <c:pt idx="240">
                  <c:v>-9.2365180746764572</c:v>
                </c:pt>
                <c:pt idx="241">
                  <c:v>-9.3749603292169859</c:v>
                </c:pt>
                <c:pt idx="242">
                  <c:v>-9.511651062345468</c:v>
                </c:pt>
                <c:pt idx="243">
                  <c:v>-9.6465781205919221</c:v>
                </c:pt>
                <c:pt idx="244">
                  <c:v>-9.7797316899521469</c:v>
                </c:pt>
                <c:pt idx="245">
                  <c:v>-9.911104411670788</c:v>
                </c:pt>
                <c:pt idx="246">
                  <c:v>-10.040691492541065</c:v>
                </c:pt>
                <c:pt idx="247">
                  <c:v>-10.16849080891652</c:v>
                </c:pt>
                <c:pt idx="248">
                  <c:v>-10.294503003655699</c:v>
                </c:pt>
                <c:pt idx="249">
                  <c:v>-10.418731575254313</c:v>
                </c:pt>
                <c:pt idx="250">
                  <c:v>-10.541182958464677</c:v>
                </c:pt>
                <c:pt idx="251">
                  <c:v>-10.661866595751807</c:v>
                </c:pt>
                <c:pt idx="252">
                  <c:v>-10.780794998998644</c:v>
                </c:pt>
                <c:pt idx="253">
                  <c:v>-10.897983800934796</c:v>
                </c:pt>
                <c:pt idx="254">
                  <c:v>-11.013451795840272</c:v>
                </c:pt>
                <c:pt idx="255">
                  <c:v>-11.127220969149739</c:v>
                </c:pt>
                <c:pt idx="256">
                  <c:v>-11.239316515666136</c:v>
                </c:pt>
                <c:pt idx="257">
                  <c:v>-11.349766846174269</c:v>
                </c:pt>
                <c:pt idx="258">
                  <c:v>-11.458603582329967</c:v>
                </c:pt>
                <c:pt idx="259">
                  <c:v>-11.565861539785594</c:v>
                </c:pt>
                <c:pt idx="260">
                  <c:v>-11.671578699592892</c:v>
                </c:pt>
                <c:pt idx="261">
                  <c:v>-11.775796168006657</c:v>
                </c:pt>
                <c:pt idx="262">
                  <c:v>-11.878558124885981</c:v>
                </c:pt>
                <c:pt idx="263">
                  <c:v>-11.979911760961887</c:v>
                </c:pt>
                <c:pt idx="264">
                  <c:v>-12.079907204304295</c:v>
                </c:pt>
                <c:pt idx="265">
                  <c:v>-12.178597436378901</c:v>
                </c:pt>
                <c:pt idx="266">
                  <c:v>-12.27603819813573</c:v>
                </c:pt>
                <c:pt idx="267">
                  <c:v>-12.372287886613549</c:v>
                </c:pt>
                <c:pt idx="268">
                  <c:v>-12.46740744257961</c:v>
                </c:pt>
                <c:pt idx="269">
                  <c:v>-12.561460229751983</c:v>
                </c:pt>
                <c:pt idx="270">
                  <c:v>-12.654511906170509</c:v>
                </c:pt>
                <c:pt idx="271">
                  <c:v>-12.746630288296021</c:v>
                </c:pt>
                <c:pt idx="272">
                  <c:v>-12.837885208422776</c:v>
                </c:pt>
                <c:pt idx="273">
                  <c:v>-12.928348365988978</c:v>
                </c:pt>
                <c:pt idx="274">
                  <c:v>-13.018093173365308</c:v>
                </c:pt>
                <c:pt idx="275">
                  <c:v>-13.10719459669194</c:v>
                </c:pt>
                <c:pt idx="276">
                  <c:v>-13.195728992321296</c:v>
                </c:pt>
                <c:pt idx="277">
                  <c:v>-13.283773939409198</c:v>
                </c:pt>
                <c:pt idx="278">
                  <c:v>-13.371408069180262</c:v>
                </c:pt>
                <c:pt idx="279">
                  <c:v>-13.458710891376711</c:v>
                </c:pt>
                <c:pt idx="280">
                  <c:v>-13.545762618383044</c:v>
                </c:pt>
                <c:pt idx="281">
                  <c:v>-13.632643987504927</c:v>
                </c:pt>
                <c:pt idx="282">
                  <c:v>-13.719436081866395</c:v>
                </c:pt>
                <c:pt idx="283">
                  <c:v>-13.806220150380224</c:v>
                </c:pt>
                <c:pt idx="284">
                  <c:v>-13.893077427238865</c:v>
                </c:pt>
                <c:pt idx="285">
                  <c:v>-13.98008895136936</c:v>
                </c:pt>
                <c:pt idx="286">
                  <c:v>-14.067335386296115</c:v>
                </c:pt>
                <c:pt idx="287">
                  <c:v>-14.154896840858132</c:v>
                </c:pt>
                <c:pt idx="288">
                  <c:v>-14.242852691235445</c:v>
                </c:pt>
                <c:pt idx="289">
                  <c:v>-14.331281404748186</c:v>
                </c:pt>
                <c:pt idx="290">
                  <c:v>-14.420260365905886</c:v>
                </c:pt>
                <c:pt idx="291">
                  <c:v>-14.509865705198319</c:v>
                </c:pt>
                <c:pt idx="292">
                  <c:v>-14.600172131136564</c:v>
                </c:pt>
                <c:pt idx="293">
                  <c:v>-14.691252766067674</c:v>
                </c:pt>
                <c:pt idx="294">
                  <c:v>-14.783178986306698</c:v>
                </c:pt>
                <c:pt idx="295">
                  <c:v>-14.876020267138099</c:v>
                </c:pt>
                <c:pt idx="296">
                  <c:v>-14.969844033259928</c:v>
                </c:pt>
                <c:pt idx="297">
                  <c:v>-15.064715515245204</c:v>
                </c:pt>
                <c:pt idx="298">
                  <c:v>-15.160697612605937</c:v>
                </c:pt>
                <c:pt idx="299">
                  <c:v>-15.257850764042022</c:v>
                </c:pt>
                <c:pt idx="300">
                  <c:v>-15.356232825453063</c:v>
                </c:pt>
                <c:pt idx="301">
                  <c:v>-15.455898956276911</c:v>
                </c:pt>
                <c:pt idx="302">
                  <c:v>-15.556901514700687</c:v>
                </c:pt>
                <c:pt idx="303">
                  <c:v>-15.659289962261184</c:v>
                </c:pt>
                <c:pt idx="304">
                  <c:v>-15.763110778316868</c:v>
                </c:pt>
                <c:pt idx="305">
                  <c:v>-15.868407384831272</c:v>
                </c:pt>
                <c:pt idx="306">
                  <c:v>-15.975220081855699</c:v>
                </c:pt>
                <c:pt idx="307">
                  <c:v>-16.083585994042409</c:v>
                </c:pt>
                <c:pt idx="308">
                  <c:v>-16.193539028453618</c:v>
                </c:pt>
                <c:pt idx="309">
                  <c:v>-16.305109843862134</c:v>
                </c:pt>
                <c:pt idx="310">
                  <c:v>-16.418325831662393</c:v>
                </c:pt>
                <c:pt idx="311">
                  <c:v>-16.533211108432234</c:v>
                </c:pt>
                <c:pt idx="312">
                  <c:v>-16.649786520101422</c:v>
                </c:pt>
                <c:pt idx="313">
                  <c:v>-16.768069657600051</c:v>
                </c:pt>
                <c:pt idx="314">
                  <c:v>-16.888074883774749</c:v>
                </c:pt>
                <c:pt idx="315">
                  <c:v>-17.009813371276341</c:v>
                </c:pt>
                <c:pt idx="316">
                  <c:v>-17.133293151042789</c:v>
                </c:pt>
                <c:pt idx="317">
                  <c:v>-17.258519170922035</c:v>
                </c:pt>
                <c:pt idx="318">
                  <c:v>-17.385493363907727</c:v>
                </c:pt>
                <c:pt idx="319">
                  <c:v>-17.514214725393337</c:v>
                </c:pt>
                <c:pt idx="320">
                  <c:v>-17.644679398790675</c:v>
                </c:pt>
                <c:pt idx="321">
                  <c:v>-17.776880768805643</c:v>
                </c:pt>
                <c:pt idx="322">
                  <c:v>-17.910809561621647</c:v>
                </c:pt>
                <c:pt idx="323">
                  <c:v>-18.04645395120507</c:v>
                </c:pt>
                <c:pt idx="324">
                  <c:v>-18.183799670921328</c:v>
                </c:pt>
                <c:pt idx="325">
                  <c:v>-18.322830129634113</c:v>
                </c:pt>
                <c:pt idx="326">
                  <c:v>-18.463526531452889</c:v>
                </c:pt>
                <c:pt idx="327">
                  <c:v>-18.605867998294563</c:v>
                </c:pt>
                <c:pt idx="328">
                  <c:v>-18.749831694436871</c:v>
                </c:pt>
                <c:pt idx="329">
                  <c:v>-18.895392952257421</c:v>
                </c:pt>
                <c:pt idx="330">
                  <c:v>-19.042525398379965</c:v>
                </c:pt>
                <c:pt idx="331">
                  <c:v>-19.191201079480187</c:v>
                </c:pt>
                <c:pt idx="332">
                  <c:v>-19.341390587042547</c:v>
                </c:pt>
                <c:pt idx="333">
                  <c:v>-19.4930631804027</c:v>
                </c:pt>
                <c:pt idx="334">
                  <c:v>-19.646186907456865</c:v>
                </c:pt>
                <c:pt idx="335">
                  <c:v>-19.800728722471398</c:v>
                </c:pt>
                <c:pt idx="336">
                  <c:v>-19.956654600476924</c:v>
                </c:pt>
                <c:pt idx="337">
                  <c:v>-20.113929647789135</c:v>
                </c:pt>
                <c:pt idx="338">
                  <c:v>-20.27251820824884</c:v>
                </c:pt>
                <c:pt idx="339">
                  <c:v>-20.432383964833686</c:v>
                </c:pt>
                <c:pt idx="340">
                  <c:v>-20.59349003634561</c:v>
                </c:pt>
                <c:pt idx="341">
                  <c:v>-20.75579906893249</c:v>
                </c:pt>
                <c:pt idx="342">
                  <c:v>-20.91927332225228</c:v>
                </c:pt>
                <c:pt idx="343">
                  <c:v>-21.083874750139195</c:v>
                </c:pt>
                <c:pt idx="344">
                  <c:v>-21.249565075674603</c:v>
                </c:pt>
                <c:pt idx="345">
                  <c:v>-21.416305860611494</c:v>
                </c:pt>
                <c:pt idx="346">
                  <c:v>-21.584058569139493</c:v>
                </c:pt>
                <c:pt idx="347">
                  <c:v>-21.752784626013948</c:v>
                </c:pt>
                <c:pt idx="348">
                  <c:v>-21.922445469107736</c:v>
                </c:pt>
                <c:pt idx="349">
                  <c:v>-22.093002596471361</c:v>
                </c:pt>
                <c:pt idx="350">
                  <c:v>-22.264417608015776</c:v>
                </c:pt>
                <c:pt idx="351">
                  <c:v>-22.436652241953617</c:v>
                </c:pt>
                <c:pt idx="352">
                  <c:v>-22.609668406154988</c:v>
                </c:pt>
                <c:pt idx="353">
                  <c:v>-22.783428204590898</c:v>
                </c:pt>
                <c:pt idx="354">
                  <c:v>-22.957893959050011</c:v>
                </c:pt>
                <c:pt idx="355">
                  <c:v>-23.13302822632717</c:v>
                </c:pt>
                <c:pt idx="356">
                  <c:v>-23.308793811089231</c:v>
                </c:pt>
                <c:pt idx="357">
                  <c:v>-23.485153774631208</c:v>
                </c:pt>
                <c:pt idx="358">
                  <c:v>-23.662071439739272</c:v>
                </c:pt>
                <c:pt idx="359">
                  <c:v>-23.839510391880232</c:v>
                </c:pt>
                <c:pt idx="360">
                  <c:v>-24.017434476938213</c:v>
                </c:pt>
                <c:pt idx="361">
                  <c:v>-24.195807795717997</c:v>
                </c:pt>
                <c:pt idx="362">
                  <c:v>-24.374594695434673</c:v>
                </c:pt>
                <c:pt idx="363">
                  <c:v>-24.55375975840477</c:v>
                </c:pt>
                <c:pt idx="364">
                  <c:v>-24.733267788153096</c:v>
                </c:pt>
                <c:pt idx="365">
                  <c:v>-24.913083793144313</c:v>
                </c:pt>
                <c:pt idx="366">
                  <c:v>-25.093172968344575</c:v>
                </c:pt>
                <c:pt idx="367">
                  <c:v>-25.273500674815388</c:v>
                </c:pt>
                <c:pt idx="368">
                  <c:v>-25.454032417536016</c:v>
                </c:pt>
                <c:pt idx="369">
                  <c:v>-25.634733821647213</c:v>
                </c:pt>
                <c:pt idx="370">
                  <c:v>-25.815570607305723</c:v>
                </c:pt>
                <c:pt idx="371">
                  <c:v>-25.996508563333457</c:v>
                </c:pt>
                <c:pt idx="372">
                  <c:v>-26.177513519843853</c:v>
                </c:pt>
                <c:pt idx="373">
                  <c:v>-26.358551320022798</c:v>
                </c:pt>
                <c:pt idx="374">
                  <c:v>-26.539587791241019</c:v>
                </c:pt>
                <c:pt idx="375">
                  <c:v>-26.720588715671028</c:v>
                </c:pt>
                <c:pt idx="376">
                  <c:v>-26.901519800581823</c:v>
                </c:pt>
                <c:pt idx="377">
                  <c:v>-27.082346648482481</c:v>
                </c:pt>
                <c:pt idx="378">
                  <c:v>-27.263034727286474</c:v>
                </c:pt>
                <c:pt idx="379">
                  <c:v>-27.443549340667751</c:v>
                </c:pt>
                <c:pt idx="380">
                  <c:v>-27.623855598784026</c:v>
                </c:pt>
                <c:pt idx="381">
                  <c:v>-27.803918389537827</c:v>
                </c:pt>
                <c:pt idx="382">
                  <c:v>-27.983702350555379</c:v>
                </c:pt>
                <c:pt idx="383">
                  <c:v>-28.163171842060795</c:v>
                </c:pt>
                <c:pt idx="384">
                  <c:v>-28.342290920828866</c:v>
                </c:pt>
                <c:pt idx="385">
                  <c:v>-28.52102331540128</c:v>
                </c:pt>
                <c:pt idx="386">
                  <c:v>-28.699332402756816</c:v>
                </c:pt>
                <c:pt idx="387">
                  <c:v>-28.877181186628306</c:v>
                </c:pt>
                <c:pt idx="388">
                  <c:v>-29.054532277664268</c:v>
                </c:pt>
                <c:pt idx="389">
                  <c:v>-29.231347875636125</c:v>
                </c:pt>
                <c:pt idx="390">
                  <c:v>-29.407589753896598</c:v>
                </c:pt>
                <c:pt idx="391">
                  <c:v>-29.583219246297606</c:v>
                </c:pt>
                <c:pt idx="392">
                  <c:v>-29.758197236779257</c:v>
                </c:pt>
                <c:pt idx="393">
                  <c:v>-29.932484151843298</c:v>
                </c:pt>
                <c:pt idx="394">
                  <c:v>-30.10603995612674</c:v>
                </c:pt>
                <c:pt idx="395">
                  <c:v>-30.278824151290049</c:v>
                </c:pt>
                <c:pt idx="396">
                  <c:v>-30.450795778434834</c:v>
                </c:pt>
                <c:pt idx="397">
                  <c:v>-30.62191342426253</c:v>
                </c:pt>
                <c:pt idx="398">
                  <c:v>-30.792135231181426</c:v>
                </c:pt>
                <c:pt idx="399">
                  <c:v>-30.961418911563399</c:v>
                </c:pt>
                <c:pt idx="400">
                  <c:v>-31.129721766343145</c:v>
                </c:pt>
                <c:pt idx="401">
                  <c:v>-31.297000708141958</c:v>
                </c:pt>
                <c:pt idx="402">
                  <c:v>-31.463212289084396</c:v>
                </c:pt>
                <c:pt idx="403">
                  <c:v>-31.628312733460358</c:v>
                </c:pt>
                <c:pt idx="404">
                  <c:v>-31.792257975365967</c:v>
                </c:pt>
                <c:pt idx="405">
                  <c:v>-31.955003701433149</c:v>
                </c:pt>
                <c:pt idx="406">
                  <c:v>-32.116505398734326</c:v>
                </c:pt>
                <c:pt idx="407">
                  <c:v>-32.27671840791708</c:v>
                </c:pt>
                <c:pt idx="408">
                  <c:v>-32.435597981593773</c:v>
                </c:pt>
                <c:pt idx="409">
                  <c:v>-32.593099347974182</c:v>
                </c:pt>
                <c:pt idx="410">
                  <c:v>-32.749177779690434</c:v>
                </c:pt>
                <c:pt idx="411">
                  <c:v>-32.903788667721912</c:v>
                </c:pt>
                <c:pt idx="412">
                  <c:v>-33.056887600283225</c:v>
                </c:pt>
                <c:pt idx="413">
                  <c:v>-33.208430446489899</c:v>
                </c:pt>
                <c:pt idx="414">
                  <c:v>-33.358373444568521</c:v>
                </c:pt>
                <c:pt idx="415">
                  <c:v>-33.506673294325218</c:v>
                </c:pt>
                <c:pt idx="416">
                  <c:v>-33.653287253534572</c:v>
                </c:pt>
                <c:pt idx="417">
                  <c:v>-33.798173237858613</c:v>
                </c:pt>
                <c:pt idx="418">
                  <c:v>-33.941289923850981</c:v>
                </c:pt>
                <c:pt idx="419">
                  <c:v>-34.082596854551561</c:v>
                </c:pt>
                <c:pt idx="420">
                  <c:v>-34.222054547124088</c:v>
                </c:pt>
                <c:pt idx="421">
                  <c:v>-34.35962460194402</c:v>
                </c:pt>
                <c:pt idx="422">
                  <c:v>-34.495269812496822</c:v>
                </c:pt>
                <c:pt idx="423">
                  <c:v>-34.628954275410841</c:v>
                </c:pt>
                <c:pt idx="424">
                  <c:v>-34.760643499909186</c:v>
                </c:pt>
                <c:pt idx="425">
                  <c:v>-34.890304515941374</c:v>
                </c:pt>
                <c:pt idx="426">
                  <c:v>-35.017905980230871</c:v>
                </c:pt>
                <c:pt idx="427">
                  <c:v>-35.143418279461848</c:v>
                </c:pt>
                <c:pt idx="428">
                  <c:v>-35.266813629823417</c:v>
                </c:pt>
                <c:pt idx="429">
                  <c:v>-35.388066172131772</c:v>
                </c:pt>
                <c:pt idx="430">
                  <c:v>-35.507152061764685</c:v>
                </c:pt>
                <c:pt idx="431">
                  <c:v>-35.624049552664346</c:v>
                </c:pt>
                <c:pt idx="432">
                  <c:v>-35.738739074695935</c:v>
                </c:pt>
                <c:pt idx="433">
                  <c:v>-35.851203303692124</c:v>
                </c:pt>
                <c:pt idx="434">
                  <c:v>-35.961427223562097</c:v>
                </c:pt>
                <c:pt idx="435">
                  <c:v>-36.069398179905299</c:v>
                </c:pt>
                <c:pt idx="436">
                  <c:v>-36.175105924634998</c:v>
                </c:pt>
                <c:pt idx="437">
                  <c:v>-36.278542651193106</c:v>
                </c:pt>
                <c:pt idx="438">
                  <c:v>-36.379703020017494</c:v>
                </c:pt>
                <c:pt idx="439">
                  <c:v>-36.478584174008468</c:v>
                </c:pt>
                <c:pt idx="440">
                  <c:v>-36.575185743831348</c:v>
                </c:pt>
                <c:pt idx="441">
                  <c:v>-36.66950984298358</c:v>
                </c:pt>
                <c:pt idx="442">
                  <c:v>-36.7615610526477</c:v>
                </c:pt>
                <c:pt idx="443">
                  <c:v>-36.851346396443937</c:v>
                </c:pt>
                <c:pt idx="444">
                  <c:v>-36.938875305288072</c:v>
                </c:pt>
                <c:pt idx="445">
                  <c:v>-37.024159572645694</c:v>
                </c:pt>
                <c:pt idx="446">
                  <c:v>-37.10721330055928</c:v>
                </c:pt>
                <c:pt idx="447">
                  <c:v>-37.188052836900638</c:v>
                </c:pt>
                <c:pt idx="448">
                  <c:v>-37.266696704371711</c:v>
                </c:pt>
                <c:pt idx="449">
                  <c:v>-37.343165521840781</c:v>
                </c:pt>
                <c:pt idx="450">
                  <c:v>-37.417481918654552</c:v>
                </c:pt>
                <c:pt idx="451">
                  <c:v>-37.489670442612372</c:v>
                </c:pt>
                <c:pt idx="452">
                  <c:v>-37.559757462325777</c:v>
                </c:pt>
                <c:pt idx="453">
                  <c:v>-37.627771064711744</c:v>
                </c:pt>
                <c:pt idx="454">
                  <c:v>-37.693740948385717</c:v>
                </c:pt>
                <c:pt idx="455">
                  <c:v>-37.757698313728497</c:v>
                </c:pt>
                <c:pt idx="456">
                  <c:v>-37.819675750398595</c:v>
                </c:pt>
                <c:pt idx="457">
                  <c:v>-37.879707123051695</c:v>
                </c:pt>
                <c:pt idx="458">
                  <c:v>-37.937827456011703</c:v>
                </c:pt>
                <c:pt idx="459">
                  <c:v>-37.994072817610437</c:v>
                </c:pt>
                <c:pt idx="460">
                  <c:v>-38.048480204883084</c:v>
                </c:pt>
                <c:pt idx="461">
                  <c:v>-38.101087429267395</c:v>
                </c:pt>
                <c:pt idx="462">
                  <c:v>-38.151933003913001</c:v>
                </c:pt>
                <c:pt idx="463">
                  <c:v>-38.201056033160235</c:v>
                </c:pt>
                <c:pt idx="464">
                  <c:v>-38.248496104699704</c:v>
                </c:pt>
                <c:pt idx="465">
                  <c:v>-38.294293184871087</c:v>
                </c:pt>
                <c:pt idx="466">
                  <c:v>-38.338487517508057</c:v>
                </c:pt>
                <c:pt idx="467">
                  <c:v>-38.381119526683484</c:v>
                </c:pt>
                <c:pt idx="468">
                  <c:v>-38.42222972365493</c:v>
                </c:pt>
                <c:pt idx="469">
                  <c:v>-38.461858618260408</c:v>
                </c:pt>
                <c:pt idx="470">
                  <c:v>-38.500046634962715</c:v>
                </c:pt>
                <c:pt idx="471">
                  <c:v>-38.536834033693737</c:v>
                </c:pt>
                <c:pt idx="472">
                  <c:v>-38.572260835602627</c:v>
                </c:pt>
                <c:pt idx="473">
                  <c:v>-38.606366753770757</c:v>
                </c:pt>
                <c:pt idx="474">
                  <c:v>-38.63919112891508</c:v>
                </c:pt>
                <c:pt idx="475">
                  <c:v>-38.670772870064901</c:v>
                </c:pt>
                <c:pt idx="476">
                  <c:v>-38.701150400164529</c:v>
                </c:pt>
                <c:pt idx="477">
                  <c:v>-38.730361606523836</c:v>
                </c:pt>
                <c:pt idx="478">
                  <c:v>-38.758443796011626</c:v>
                </c:pt>
                <c:pt idx="479">
                  <c:v>-38.785433654865706</c:v>
                </c:pt>
                <c:pt idx="480">
                  <c:v>-38.811367212970914</c:v>
                </c:pt>
                <c:pt idx="481">
                  <c:v>-38.836279812441852</c:v>
                </c:pt>
                <c:pt idx="482">
                  <c:v>-38.860206080332894</c:v>
                </c:pt>
                <c:pt idx="483">
                  <c:v>-38.883179905286376</c:v>
                </c:pt>
                <c:pt idx="484">
                  <c:v>-38.905234417923047</c:v>
                </c:pt>
                <c:pt idx="485">
                  <c:v>-38.926401974772041</c:v>
                </c:pt>
                <c:pt idx="486">
                  <c:v>-38.9467141455345</c:v>
                </c:pt>
                <c:pt idx="487">
                  <c:v>-38.966201703473807</c:v>
                </c:pt>
                <c:pt idx="488">
                  <c:v>-38.984894618724958</c:v>
                </c:pt>
                <c:pt idx="489">
                  <c:v>-39.002822054317754</c:v>
                </c:pt>
                <c:pt idx="490">
                  <c:v>-39.020012364712436</c:v>
                </c:pt>
                <c:pt idx="491">
                  <c:v>-39.036493096649529</c:v>
                </c:pt>
                <c:pt idx="492">
                  <c:v>-39.052290992122174</c:v>
                </c:pt>
                <c:pt idx="493">
                  <c:v>-39.067431993284877</c:v>
                </c:pt>
                <c:pt idx="494">
                  <c:v>-39.081941249120177</c:v>
                </c:pt>
                <c:pt idx="495">
                  <c:v>-39.095843123691431</c:v>
                </c:pt>
                <c:pt idx="496">
                  <c:v>-39.109161205818786</c:v>
                </c:pt>
                <c:pt idx="497">
                  <c:v>-39.121918320022679</c:v>
                </c:pt>
                <c:pt idx="498">
                  <c:v>-39.134136538588002</c:v>
                </c:pt>
                <c:pt idx="499">
                  <c:v>-39.145837194611111</c:v>
                </c:pt>
                <c:pt idx="500">
                  <c:v>-39.157040895898383</c:v>
                </c:pt>
                <c:pt idx="501">
                  <c:v>-39.167767539596539</c:v>
                </c:pt>
                <c:pt idx="502">
                  <c:v>-39.178036327439756</c:v>
                </c:pt>
                <c:pt idx="503">
                  <c:v>-39.187865781509039</c:v>
                </c:pt>
                <c:pt idx="504">
                  <c:v>-39.197273760406674</c:v>
                </c:pt>
                <c:pt idx="505">
                  <c:v>-39.206277475755122</c:v>
                </c:pt>
                <c:pt idx="506">
                  <c:v>-39.214893508938516</c:v>
                </c:pt>
                <c:pt idx="507">
                  <c:v>-39.223137828010969</c:v>
                </c:pt>
                <c:pt idx="508">
                  <c:v>-39.231025804702192</c:v>
                </c:pt>
                <c:pt idx="509">
                  <c:v>-39.238572231459223</c:v>
                </c:pt>
                <c:pt idx="510">
                  <c:v>-39.245791338465814</c:v>
                </c:pt>
                <c:pt idx="511">
                  <c:v>-39.252696810590365</c:v>
                </c:pt>
                <c:pt idx="512">
                  <c:v>-39.25930180421534</c:v>
                </c:pt>
                <c:pt idx="513">
                  <c:v>-39.265618963908139</c:v>
                </c:pt>
                <c:pt idx="514">
                  <c:v>-39.271660438897406</c:v>
                </c:pt>
                <c:pt idx="515">
                  <c:v>-39.277437899322869</c:v>
                </c:pt>
                <c:pt idx="516">
                  <c:v>-39.282962552230892</c:v>
                </c:pt>
                <c:pt idx="517">
                  <c:v>-39.288245157292245</c:v>
                </c:pt>
                <c:pt idx="518">
                  <c:v>-39.293296042220895</c:v>
                </c:pt>
                <c:pt idx="519">
                  <c:v>-39.298125117876815</c:v>
                </c:pt>
                <c:pt idx="520">
                  <c:v>-39.302741893038323</c:v>
                </c:pt>
                <c:pt idx="521">
                  <c:v>-39.307155488831647</c:v>
                </c:pt>
                <c:pt idx="522">
                  <c:v>-39.311374652808716</c:v>
                </c:pt>
                <c:pt idx="523">
                  <c:v>-39.315407772666006</c:v>
                </c:pt>
                <c:pt idx="524">
                  <c:v>-39.319262889598313</c:v>
                </c:pt>
                <c:pt idx="525">
                  <c:v>-39.322947711285096</c:v>
                </c:pt>
                <c:pt idx="526">
                  <c:v>-39.326469624506991</c:v>
                </c:pt>
                <c:pt idx="527">
                  <c:v>-39.329835707391659</c:v>
                </c:pt>
                <c:pt idx="528">
                  <c:v>-39.333052741290892</c:v>
                </c:pt>
                <c:pt idx="529">
                  <c:v>-39.336127222290067</c:v>
                </c:pt>
                <c:pt idx="530">
                  <c:v>-39.339065372353467</c:v>
                </c:pt>
                <c:pt idx="531">
                  <c:v>-39.341873150109379</c:v>
                </c:pt>
                <c:pt idx="532">
                  <c:v>-39.344556261279649</c:v>
                </c:pt>
                <c:pt idx="533">
                  <c:v>-39.347120168759034</c:v>
                </c:pt>
                <c:pt idx="534">
                  <c:v>-39.349570102350377</c:v>
                </c:pt>
                <c:pt idx="535">
                  <c:v>-39.351911068162494</c:v>
                </c:pt>
                <c:pt idx="536">
                  <c:v>-39.354147857676992</c:v>
                </c:pt>
                <c:pt idx="537">
                  <c:v>-39.356285056491679</c:v>
                </c:pt>
                <c:pt idx="538">
                  <c:v>-39.358327052748145</c:v>
                </c:pt>
                <c:pt idx="539">
                  <c:v>-39.360278045251327</c:v>
                </c:pt>
                <c:pt idx="540">
                  <c:v>-39.36214205128865</c:v>
                </c:pt>
                <c:pt idx="541">
                  <c:v>-39.363922914157044</c:v>
                </c:pt>
                <c:pt idx="542">
                  <c:v>-39.365624310406254</c:v>
                </c:pt>
                <c:pt idx="543">
                  <c:v>-39.36724975680594</c:v>
                </c:pt>
                <c:pt idx="544">
                  <c:v>-39.36880261704534</c:v>
                </c:pt>
                <c:pt idx="545">
                  <c:v>-39.370286108173623</c:v>
                </c:pt>
                <c:pt idx="546">
                  <c:v>-39.371703306788739</c:v>
                </c:pt>
                <c:pt idx="547">
                  <c:v>-39.37305715498281</c:v>
                </c:pt>
                <c:pt idx="548">
                  <c:v>-39.374350466052867</c:v>
                </c:pt>
                <c:pt idx="549">
                  <c:v>-39.375585929983224</c:v>
                </c:pt>
                <c:pt idx="550">
                  <c:v>-39.376766118708794</c:v>
                </c:pt>
                <c:pt idx="551">
                  <c:v>-39.377893491166084</c:v>
                </c:pt>
                <c:pt idx="552">
                  <c:v>-39.378970398139273</c:v>
                </c:pt>
                <c:pt idx="553">
                  <c:v>-39.37999908690913</c:v>
                </c:pt>
                <c:pt idx="554">
                  <c:v>-39.380981705711214</c:v>
                </c:pt>
                <c:pt idx="555">
                  <c:v>-39.381920308011303</c:v>
                </c:pt>
                <c:pt idx="556">
                  <c:v>-39.382816856603817</c:v>
                </c:pt>
                <c:pt idx="557">
                  <c:v>-39.383673227540108</c:v>
                </c:pt>
                <c:pt idx="558">
                  <c:v>-39.384491213893519</c:v>
                </c:pt>
                <c:pt idx="559">
                  <c:v>-39.385272529366901</c:v>
                </c:pt>
                <c:pt idx="560">
                  <c:v>-39.386018811748691</c:v>
                </c:pt>
                <c:pt idx="561">
                  <c:v>-39.386731626223657</c:v>
                </c:pt>
                <c:pt idx="562">
                  <c:v>-39.387412468543914</c:v>
                </c:pt>
                <c:pt idx="563">
                  <c:v>-39.388062768065396</c:v>
                </c:pt>
                <c:pt idx="564">
                  <c:v>-39.388683890655471</c:v>
                </c:pt>
                <c:pt idx="565">
                  <c:v>-39.389277141476825</c:v>
                </c:pt>
                <c:pt idx="566">
                  <c:v>-39.389843767652486</c:v>
                </c:pt>
                <c:pt idx="567">
                  <c:v>-39.390384960816363</c:v>
                </c:pt>
                <c:pt idx="568">
                  <c:v>-39.390901859554766</c:v>
                </c:pt>
                <c:pt idx="569">
                  <c:v>-39.39139555174291</c:v>
                </c:pt>
                <c:pt idx="570">
                  <c:v>-39.391867076780436</c:v>
                </c:pt>
                <c:pt idx="571">
                  <c:v>-39.392317427730454</c:v>
                </c:pt>
                <c:pt idx="572">
                  <c:v>-39.392747553366611</c:v>
                </c:pt>
                <c:pt idx="573">
                  <c:v>-39.393158360130393</c:v>
                </c:pt>
                <c:pt idx="574">
                  <c:v>-39.393550714004192</c:v>
                </c:pt>
                <c:pt idx="575">
                  <c:v>-39.393925442302852</c:v>
                </c:pt>
                <c:pt idx="576">
                  <c:v>-39.394283335386767</c:v>
                </c:pt>
                <c:pt idx="577">
                  <c:v>-39.394625148300769</c:v>
                </c:pt>
                <c:pt idx="578">
                  <c:v>-39.394951602340818</c:v>
                </c:pt>
                <c:pt idx="579">
                  <c:v>-39.395263386552593</c:v>
                </c:pt>
                <c:pt idx="580">
                  <c:v>-39.395561159164309</c:v>
                </c:pt>
                <c:pt idx="581">
                  <c:v>-39.395845548956622</c:v>
                </c:pt>
                <c:pt idx="582">
                  <c:v>-39.396117156572423</c:v>
                </c:pt>
                <c:pt idx="583">
                  <c:v>-39.396376555769031</c:v>
                </c:pt>
                <c:pt idx="584">
                  <c:v>-39.396624294615258</c:v>
                </c:pt>
                <c:pt idx="585">
                  <c:v>-39.396860896635737</c:v>
                </c:pt>
                <c:pt idx="586">
                  <c:v>-39.397086861904903</c:v>
                </c:pt>
                <c:pt idx="587">
                  <c:v>-39.397302668092443</c:v>
                </c:pt>
                <c:pt idx="588">
                  <c:v>-39.397508771462732</c:v>
                </c:pt>
                <c:pt idx="589">
                  <c:v>-39.397705607830176</c:v>
                </c:pt>
                <c:pt idx="590">
                  <c:v>-39.397893593471821</c:v>
                </c:pt>
                <c:pt idx="591">
                  <c:v>-39.398073126000121</c:v>
                </c:pt>
                <c:pt idx="592">
                  <c:v>-39.398244585196785</c:v>
                </c:pt>
                <c:pt idx="593">
                  <c:v>-39.398408333809336</c:v>
                </c:pt>
                <c:pt idx="594">
                  <c:v>-39.398564718312841</c:v>
                </c:pt>
                <c:pt idx="595">
                  <c:v>-39.398714069637556</c:v>
                </c:pt>
                <c:pt idx="596">
                  <c:v>-39.398856703864112</c:v>
                </c:pt>
                <c:pt idx="597">
                  <c:v>-39.398992922888034</c:v>
                </c:pt>
                <c:pt idx="598">
                  <c:v>-39.399123015054464</c:v>
                </c:pt>
                <c:pt idx="599">
                  <c:v>-39.399247255765005</c:v>
                </c:pt>
                <c:pt idx="600">
                  <c:v>-39.399365908057028</c:v>
                </c:pt>
                <c:pt idx="601">
                  <c:v>-39.399479223157591</c:v>
                </c:pt>
                <c:pt idx="602">
                  <c:v>-39.399587441012329</c:v>
                </c:pt>
                <c:pt idx="603">
                  <c:v>-39.399690790791212</c:v>
                </c:pt>
                <c:pt idx="604">
                  <c:v>-39.399789491371259</c:v>
                </c:pt>
                <c:pt idx="605">
                  <c:v>-39.399883751797994</c:v>
                </c:pt>
                <c:pt idx="606">
                  <c:v>-39.399973771726032</c:v>
                </c:pt>
                <c:pt idx="607">
                  <c:v>-39.400059741840501</c:v>
                </c:pt>
                <c:pt idx="608">
                  <c:v>-39.400141844259096</c:v>
                </c:pt>
                <c:pt idx="609">
                  <c:v>-39.400220252916291</c:v>
                </c:pt>
                <c:pt idx="610">
                  <c:v>-39.400295133930726</c:v>
                </c:pt>
                <c:pt idx="611">
                  <c:v>-39.400366645955685</c:v>
                </c:pt>
                <c:pt idx="612">
                  <c:v>-39.400434940514018</c:v>
                </c:pt>
                <c:pt idx="613">
                  <c:v>-39.400500162318501</c:v>
                </c:pt>
                <c:pt idx="614">
                  <c:v>-39.400562449577166</c:v>
                </c:pt>
                <c:pt idx="615">
                  <c:v>-39.400621934285496</c:v>
                </c:pt>
                <c:pt idx="616">
                  <c:v>-39.400678742505406</c:v>
                </c:pt>
                <c:pt idx="617">
                  <c:v>-39.40073299463134</c:v>
                </c:pt>
                <c:pt idx="618">
                  <c:v>-39.400784805645173</c:v>
                </c:pt>
                <c:pt idx="619">
                  <c:v>-39.400834285359196</c:v>
                </c:pt>
                <c:pt idx="620">
                  <c:v>-39.400881538648136</c:v>
                </c:pt>
                <c:pt idx="621">
                  <c:v>-39.400926665671093</c:v>
                </c:pt>
                <c:pt idx="622">
                  <c:v>-39.400969762083363</c:v>
                </c:pt>
                <c:pt idx="623">
                  <c:v>-39.401010919238765</c:v>
                </c:pt>
                <c:pt idx="624">
                  <c:v>-39.401050224382978</c:v>
                </c:pt>
                <c:pt idx="625">
                  <c:v>-39.40108776083801</c:v>
                </c:pt>
                <c:pt idx="626">
                  <c:v>-39.401123608178665</c:v>
                </c:pt>
                <c:pt idx="627">
                  <c:v>-39.401157842400821</c:v>
                </c:pt>
                <c:pt idx="628">
                  <c:v>-39.401190536082346</c:v>
                </c:pt>
                <c:pt idx="629">
                  <c:v>-39.401221758536686</c:v>
                </c:pt>
                <c:pt idx="630">
                  <c:v>-39.401251575959748</c:v>
                </c:pt>
                <c:pt idx="631">
                  <c:v>-39.401280051569721</c:v>
                </c:pt>
                <c:pt idx="632">
                  <c:v>-39.401307245741293</c:v>
                </c:pt>
                <c:pt idx="633">
                  <c:v>-39.401333216133303</c:v>
                </c:pt>
                <c:pt idx="634">
                  <c:v>-39.401358017810836</c:v>
                </c:pt>
                <c:pt idx="635">
                  <c:v>-39.401381703361828</c:v>
                </c:pt>
                <c:pt idx="636">
                  <c:v>-39.40140432300867</c:v>
                </c:pt>
                <c:pt idx="637">
                  <c:v>-39.401425924714232</c:v>
                </c:pt>
                <c:pt idx="638">
                  <c:v>-39.401446554283666</c:v>
                </c:pt>
                <c:pt idx="639">
                  <c:v>-39.401466255461486</c:v>
                </c:pt>
                <c:pt idx="640">
                  <c:v>-39.40148507002403</c:v>
                </c:pt>
                <c:pt idx="641">
                  <c:v>-39.401503037868274</c:v>
                </c:pt>
                <c:pt idx="642">
                  <c:v>-39.40152019709604</c:v>
                </c:pt>
                <c:pt idx="643">
                  <c:v>-39.401536584094963</c:v>
                </c:pt>
                <c:pt idx="644">
                  <c:v>-39.401552233615455</c:v>
                </c:pt>
                <c:pt idx="645">
                  <c:v>-39.401567178844417</c:v>
                </c:pt>
                <c:pt idx="646">
                  <c:v>-39.401581451475515</c:v>
                </c:pt>
                <c:pt idx="647">
                  <c:v>-39.401595081776385</c:v>
                </c:pt>
                <c:pt idx="648">
                  <c:v>-39.401608098652801</c:v>
                </c:pt>
                <c:pt idx="649">
                  <c:v>-39.401620529709902</c:v>
                </c:pt>
                <c:pt idx="650">
                  <c:v>-39.401632401310614</c:v>
                </c:pt>
                <c:pt idx="651">
                  <c:v>-39.401643738631726</c:v>
                </c:pt>
                <c:pt idx="652">
                  <c:v>-39.401654565717116</c:v>
                </c:pt>
                <c:pt idx="653">
                  <c:v>-39.401664905528698</c:v>
                </c:pt>
                <c:pt idx="654">
                  <c:v>-39.401674779995197</c:v>
                </c:pt>
                <c:pt idx="655">
                  <c:v>-39.401684210058569</c:v>
                </c:pt>
                <c:pt idx="656">
                  <c:v>-39.401693215718375</c:v>
                </c:pt>
                <c:pt idx="657">
                  <c:v>-39.401701816074301</c:v>
                </c:pt>
                <c:pt idx="658">
                  <c:v>-39.401710029366377</c:v>
                </c:pt>
                <c:pt idx="659">
                  <c:v>-39.401717873013965</c:v>
                </c:pt>
                <c:pt idx="660">
                  <c:v>-39.401725363652567</c:v>
                </c:pt>
                <c:pt idx="661">
                  <c:v>-39.401732517169002</c:v>
                </c:pt>
                <c:pt idx="662">
                  <c:v>-39.401739348735241</c:v>
                </c:pt>
                <c:pt idx="663">
                  <c:v>-39.401745872840465</c:v>
                </c:pt>
                <c:pt idx="664">
                  <c:v>-39.401752103321698</c:v>
                </c:pt>
                <c:pt idx="665">
                  <c:v>-39.401758053393522</c:v>
                </c:pt>
                <c:pt idx="666">
                  <c:v>-39.401763735675615</c:v>
                </c:pt>
                <c:pt idx="667">
                  <c:v>-39.401769162219885</c:v>
                </c:pt>
                <c:pt idx="668">
                  <c:v>-39.401774344535816</c:v>
                </c:pt>
                <c:pt idx="669">
                  <c:v>-39.401779293614865</c:v>
                </c:pt>
                <c:pt idx="670">
                  <c:v>-39.401784019954</c:v>
                </c:pt>
                <c:pt idx="671">
                  <c:v>-39.401788533577644</c:v>
                </c:pt>
                <c:pt idx="672">
                  <c:v>-39.401792844059131</c:v>
                </c:pt>
                <c:pt idx="673">
                  <c:v>-39.401796960541006</c:v>
                </c:pt>
                <c:pt idx="674">
                  <c:v>-39.401800891754355</c:v>
                </c:pt>
                <c:pt idx="675">
                  <c:v>-39.401804646037327</c:v>
                </c:pt>
                <c:pt idx="676">
                  <c:v>-39.401808231352724</c:v>
                </c:pt>
                <c:pt idx="677">
                  <c:v>-39.401811655305139</c:v>
                </c:pt>
                <c:pt idx="678">
                  <c:v>-39.401814925156835</c:v>
                </c:pt>
                <c:pt idx="679">
                  <c:v>-39.401818047843364</c:v>
                </c:pt>
                <c:pt idx="680">
                  <c:v>-39.40182102998785</c:v>
                </c:pt>
                <c:pt idx="681">
                  <c:v>-39.401823877915675</c:v>
                </c:pt>
                <c:pt idx="682">
                  <c:v>-39.401826597667387</c:v>
                </c:pt>
                <c:pt idx="683">
                  <c:v>-39.401829195011651</c:v>
                </c:pt>
                <c:pt idx="684">
                  <c:v>-39.4018316754577</c:v>
                </c:pt>
                <c:pt idx="685">
                  <c:v>-39.401834044266593</c:v>
                </c:pt>
                <c:pt idx="686">
                  <c:v>-39.401836306462734</c:v>
                </c:pt>
                <c:pt idx="687">
                  <c:v>-39.401838466844403</c:v>
                </c:pt>
                <c:pt idx="688">
                  <c:v>-39.401840529993891</c:v>
                </c:pt>
                <c:pt idx="689">
                  <c:v>-39.401842500287223</c:v>
                </c:pt>
                <c:pt idx="690">
                  <c:v>-39.401844381903636</c:v>
                </c:pt>
                <c:pt idx="691">
                  <c:v>-39.401846178834099</c:v>
                </c:pt>
                <c:pt idx="692">
                  <c:v>-39.401847894890054</c:v>
                </c:pt>
                <c:pt idx="693">
                  <c:v>-39.401849533711406</c:v>
                </c:pt>
                <c:pt idx="694">
                  <c:v>-39.401851098774216</c:v>
                </c:pt>
                <c:pt idx="695">
                  <c:v>-39.401852593398182</c:v>
                </c:pt>
                <c:pt idx="696">
                  <c:v>-39.401854020753419</c:v>
                </c:pt>
                <c:pt idx="697">
                  <c:v>-39.401855383867577</c:v>
                </c:pt>
                <c:pt idx="698">
                  <c:v>-39.401856685631884</c:v>
                </c:pt>
                <c:pt idx="699">
                  <c:v>-39.401857928807495</c:v>
                </c:pt>
                <c:pt idx="700">
                  <c:v>-39.401859116031282</c:v>
                </c:pt>
                <c:pt idx="701">
                  <c:v>-39.401860249821588</c:v>
                </c:pt>
                <c:pt idx="702">
                  <c:v>-39.401861332583145</c:v>
                </c:pt>
                <c:pt idx="703">
                  <c:v>-39.401862366612626</c:v>
                </c:pt>
                <c:pt idx="704">
                  <c:v>-39.401863354103398</c:v>
                </c:pt>
                <c:pt idx="705">
                  <c:v>-39.401864297149963</c:v>
                </c:pt>
                <c:pt idx="706">
                  <c:v>-39.401865197752592</c:v>
                </c:pt>
                <c:pt idx="707">
                  <c:v>-39.401866057821664</c:v>
                </c:pt>
                <c:pt idx="708">
                  <c:v>-39.401866879181398</c:v>
                </c:pt>
                <c:pt idx="709">
                  <c:v>-39.401867663573988</c:v>
                </c:pt>
                <c:pt idx="710">
                  <c:v>-39.401868412663227</c:v>
                </c:pt>
                <c:pt idx="711">
                  <c:v>-39.401869128038051</c:v>
                </c:pt>
                <c:pt idx="712">
                  <c:v>-39.401869811215789</c:v>
                </c:pt>
                <c:pt idx="713">
                  <c:v>-39.40187046364553</c:v>
                </c:pt>
                <c:pt idx="714">
                  <c:v>-39.401871086711225</c:v>
                </c:pt>
                <c:pt idx="715">
                  <c:v>-39.401871681734448</c:v>
                </c:pt>
                <c:pt idx="716">
                  <c:v>-39.401872249977231</c:v>
                </c:pt>
                <c:pt idx="717">
                  <c:v>-39.401872792644973</c:v>
                </c:pt>
                <c:pt idx="718">
                  <c:v>-39.401873310888675</c:v>
                </c:pt>
                <c:pt idx="719">
                  <c:v>-39.401873805807675</c:v>
                </c:pt>
                <c:pt idx="720">
                  <c:v>-39.401874278451736</c:v>
                </c:pt>
                <c:pt idx="721">
                  <c:v>-39.401874729823298</c:v>
                </c:pt>
                <c:pt idx="722">
                  <c:v>-39.401875160879833</c:v>
                </c:pt>
                <c:pt idx="723">
                  <c:v>-39.401875572535715</c:v>
                </c:pt>
                <c:pt idx="724">
                  <c:v>-39.401875965664019</c:v>
                </c:pt>
                <c:pt idx="725">
                  <c:v>-39.401876341098678</c:v>
                </c:pt>
                <c:pt idx="726">
                  <c:v>-39.401876699636055</c:v>
                </c:pt>
                <c:pt idx="727">
                  <c:v>-39.401877042036595</c:v>
                </c:pt>
                <c:pt idx="728">
                  <c:v>-39.4018773690266</c:v>
                </c:pt>
                <c:pt idx="729">
                  <c:v>-39.401877681299624</c:v>
                </c:pt>
                <c:pt idx="730">
                  <c:v>-39.401877979518147</c:v>
                </c:pt>
                <c:pt idx="731">
                  <c:v>-39.401878264314597</c:v>
                </c:pt>
                <c:pt idx="732">
                  <c:v>-39.401878536293104</c:v>
                </c:pt>
                <c:pt idx="733">
                  <c:v>-39.40187879603058</c:v>
                </c:pt>
                <c:pt idx="734">
                  <c:v>-39.401879044077994</c:v>
                </c:pt>
                <c:pt idx="735">
                  <c:v>-39.401879280961388</c:v>
                </c:pt>
                <c:pt idx="736">
                  <c:v>-39.40187950718331</c:v>
                </c:pt>
                <c:pt idx="737">
                  <c:v>-39.401879723223587</c:v>
                </c:pt>
                <c:pt idx="738">
                  <c:v>-39.401879929540442</c:v>
                </c:pt>
                <c:pt idx="739">
                  <c:v>-39.401880126571584</c:v>
                </c:pt>
                <c:pt idx="740">
                  <c:v>-39.401880314734854</c:v>
                </c:pt>
                <c:pt idx="741">
                  <c:v>-39.401880494429307</c:v>
                </c:pt>
                <c:pt idx="742">
                  <c:v>-39.401880666036256</c:v>
                </c:pt>
                <c:pt idx="743">
                  <c:v>-39.401880829919591</c:v>
                </c:pt>
                <c:pt idx="744">
                  <c:v>-39.401880986426995</c:v>
                </c:pt>
                <c:pt idx="745">
                  <c:v>-39.401881135890413</c:v>
                </c:pt>
                <c:pt idx="746">
                  <c:v>-39.40188127862681</c:v>
                </c:pt>
                <c:pt idx="747">
                  <c:v>-39.401881414939112</c:v>
                </c:pt>
                <c:pt idx="748">
                  <c:v>-39.401881545116261</c:v>
                </c:pt>
                <c:pt idx="749">
                  <c:v>-39.401881669434538</c:v>
                </c:pt>
                <c:pt idx="750">
                  <c:v>-39.401881788157546</c:v>
                </c:pt>
                <c:pt idx="751">
                  <c:v>-39.401881901537209</c:v>
                </c:pt>
                <c:pt idx="752">
                  <c:v>-39.401882009813889</c:v>
                </c:pt>
                <c:pt idx="753">
                  <c:v>-39.401882113217297</c:v>
                </c:pt>
                <c:pt idx="754">
                  <c:v>-39.401882211966857</c:v>
                </c:pt>
                <c:pt idx="755">
                  <c:v>-39.401882306271901</c:v>
                </c:pt>
                <c:pt idx="756">
                  <c:v>-39.401882396332496</c:v>
                </c:pt>
                <c:pt idx="757">
                  <c:v>-39.401882482339701</c:v>
                </c:pt>
                <c:pt idx="758">
                  <c:v>-39.401882564476026</c:v>
                </c:pt>
                <c:pt idx="759">
                  <c:v>-39.401882642915545</c:v>
                </c:pt>
                <c:pt idx="760">
                  <c:v>-39.401882717824726</c:v>
                </c:pt>
                <c:pt idx="761">
                  <c:v>-39.401882789362425</c:v>
                </c:pt>
                <c:pt idx="762">
                  <c:v>-39.401882857680469</c:v>
                </c:pt>
                <c:pt idx="763">
                  <c:v>-39.401882922923612</c:v>
                </c:pt>
                <c:pt idx="764">
                  <c:v>-39.401882985230394</c:v>
                </c:pt>
                <c:pt idx="765">
                  <c:v>-39.401883044732863</c:v>
                </c:pt>
                <c:pt idx="766">
                  <c:v>-39.401883101557267</c:v>
                </c:pt>
                <c:pt idx="767">
                  <c:v>-39.401883155824187</c:v>
                </c:pt>
                <c:pt idx="768">
                  <c:v>-39.401883207648645</c:v>
                </c:pt>
                <c:pt idx="769">
                  <c:v>-39.401883257140661</c:v>
                </c:pt>
                <c:pt idx="770">
                  <c:v>-39.401883304405196</c:v>
                </c:pt>
                <c:pt idx="771">
                  <c:v>-39.401883349542409</c:v>
                </c:pt>
                <c:pt idx="772">
                  <c:v>-39.401883392648138</c:v>
                </c:pt>
                <c:pt idx="773">
                  <c:v>-39.401883433813815</c:v>
                </c:pt>
                <c:pt idx="774">
                  <c:v>-39.401883473126752</c:v>
                </c:pt>
                <c:pt idx="775">
                  <c:v>-39.401883510670295</c:v>
                </c:pt>
                <c:pt idx="776">
                  <c:v>-39.40188354652404</c:v>
                </c:pt>
                <c:pt idx="777">
                  <c:v>-39.401883580764199</c:v>
                </c:pt>
                <c:pt idx="778">
                  <c:v>-39.401883613463234</c:v>
                </c:pt>
                <c:pt idx="779">
                  <c:v>-39.401883644690564</c:v>
                </c:pt>
                <c:pt idx="780">
                  <c:v>-39.401883674512455</c:v>
                </c:pt>
                <c:pt idx="781">
                  <c:v>-39.401883702992144</c:v>
                </c:pt>
                <c:pt idx="782">
                  <c:v>-39.401883730190086</c:v>
                </c:pt>
                <c:pt idx="783">
                  <c:v>-39.401883756163791</c:v>
                </c:pt>
                <c:pt idx="784">
                  <c:v>-39.401883780968539</c:v>
                </c:pt>
                <c:pt idx="785">
                  <c:v>-39.401883804656954</c:v>
                </c:pt>
                <c:pt idx="786">
                  <c:v>-39.401883827279143</c:v>
                </c:pt>
                <c:pt idx="787">
                  <c:v>-39.401883848883138</c:v>
                </c:pt>
                <c:pt idx="788">
                  <c:v>-39.401883869514897</c:v>
                </c:pt>
                <c:pt idx="789">
                  <c:v>-39.40188388921802</c:v>
                </c:pt>
                <c:pt idx="790">
                  <c:v>-39.401883908034371</c:v>
                </c:pt>
                <c:pt idx="791">
                  <c:v>-39.401883926003869</c:v>
                </c:pt>
                <c:pt idx="792">
                  <c:v>-39.401883943164556</c:v>
                </c:pt>
                <c:pt idx="793">
                  <c:v>-39.401883959552897</c:v>
                </c:pt>
                <c:pt idx="794">
                  <c:v>-39.401883975203653</c:v>
                </c:pt>
                <c:pt idx="795">
                  <c:v>-39.40188399014999</c:v>
                </c:pt>
                <c:pt idx="796">
                  <c:v>-39.401884004423628</c:v>
                </c:pt>
                <c:pt idx="797">
                  <c:v>-39.401884018054837</c:v>
                </c:pt>
                <c:pt idx="798">
                  <c:v>-39.401884031072562</c:v>
                </c:pt>
                <c:pt idx="799">
                  <c:v>-39.401884043504459</c:v>
                </c:pt>
                <c:pt idx="800">
                  <c:v>-39.401884055376762</c:v>
                </c:pt>
                <c:pt idx="801">
                  <c:v>-39.401884066714693</c:v>
                </c:pt>
                <c:pt idx="802">
                  <c:v>-39.401884077542398</c:v>
                </c:pt>
                <c:pt idx="803">
                  <c:v>-39.401884087882728</c:v>
                </c:pt>
                <c:pt idx="804">
                  <c:v>-39.40188409775768</c:v>
                </c:pt>
                <c:pt idx="805">
                  <c:v>-39.401884107188231</c:v>
                </c:pt>
                <c:pt idx="806">
                  <c:v>-39.40188411619426</c:v>
                </c:pt>
                <c:pt idx="807">
                  <c:v>-39.401884124794982</c:v>
                </c:pt>
                <c:pt idx="808">
                  <c:v>-39.401884133008615</c:v>
                </c:pt>
                <c:pt idx="809">
                  <c:v>-39.401884140852594</c:v>
                </c:pt>
                <c:pt idx="810">
                  <c:v>-39.401884148343534</c:v>
                </c:pt>
                <c:pt idx="811">
                  <c:v>-39.401884155497278</c:v>
                </c:pt>
                <c:pt idx="812">
                  <c:v>-39.401884162329118</c:v>
                </c:pt>
                <c:pt idx="813">
                  <c:v>-39.401884168853421</c:v>
                </c:pt>
                <c:pt idx="814">
                  <c:v>-39.401884175084042</c:v>
                </c:pt>
                <c:pt idx="815">
                  <c:v>-39.401884181034355</c:v>
                </c:pt>
                <c:pt idx="816">
                  <c:v>-39.401884186716764</c:v>
                </c:pt>
                <c:pt idx="817">
                  <c:v>-39.401884192143406</c:v>
                </c:pt>
                <c:pt idx="818">
                  <c:v>-39.40188419732592</c:v>
                </c:pt>
              </c:numCache>
            </c:numRef>
          </c:yVal>
          <c:smooth val="1"/>
          <c:extLst>
            <c:ext xmlns:c16="http://schemas.microsoft.com/office/drawing/2014/chart" uri="{C3380CC4-5D6E-409C-BE32-E72D297353CC}">
              <c16:uniqueId val="{00000000-5411-7643-B557-A38DEFB1AA80}"/>
            </c:ext>
          </c:extLst>
        </c:ser>
        <c:ser>
          <c:idx val="2"/>
          <c:order val="2"/>
          <c:tx>
            <c:v>gain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Sheet2!$AZ$4:$AZ$822</c:f>
              <c:numCache>
                <c:formatCode>0.00</c:formatCode>
                <c:ptCount val="819"/>
                <c:pt idx="0">
                  <c:v>40.498279060639966</c:v>
                </c:pt>
                <c:pt idx="1">
                  <c:v>40.29371919109628</c:v>
                </c:pt>
                <c:pt idx="2">
                  <c:v>40.088958191598699</c:v>
                </c:pt>
                <c:pt idx="3">
                  <c:v>39.883987847267541</c:v>
                </c:pt>
                <c:pt idx="4">
                  <c:v>39.678799667896037</c:v>
                </c:pt>
                <c:pt idx="5">
                  <c:v>39.473384884414607</c:v>
                </c:pt>
                <c:pt idx="6">
                  <c:v>39.26773444591629</c:v>
                </c:pt>
                <c:pt idx="7">
                  <c:v>39.061839017316679</c:v>
                </c:pt>
                <c:pt idx="8">
                  <c:v>38.855688977726579</c:v>
                </c:pt>
                <c:pt idx="9">
                  <c:v>38.649274419620959</c:v>
                </c:pt>
                <c:pt idx="10">
                  <c:v>38.442585148893166</c:v>
                </c:pt>
                <c:pt idx="11">
                  <c:v>38.235610685888417</c:v>
                </c:pt>
                <c:pt idx="12">
                  <c:v>38.028340267516057</c:v>
                </c:pt>
                <c:pt idx="13">
                  <c:v>37.820762850544888</c:v>
                </c:pt>
                <c:pt idx="14">
                  <c:v>37.612867116191488</c:v>
                </c:pt>
                <c:pt idx="15">
                  <c:v>37.404641476115444</c:v>
                </c:pt>
                <c:pt idx="16">
                  <c:v>37.196074079940217</c:v>
                </c:pt>
                <c:pt idx="17">
                  <c:v>36.987152824422552</c:v>
                </c:pt>
                <c:pt idx="18">
                  <c:v>36.777865364395957</c:v>
                </c:pt>
                <c:pt idx="19">
                  <c:v>36.56819912561771</c:v>
                </c:pt>
                <c:pt idx="20">
                  <c:v>36.358141319649704</c:v>
                </c:pt>
                <c:pt idx="21">
                  <c:v>36.147678960905061</c:v>
                </c:pt>
                <c:pt idx="22">
                  <c:v>35.936798885992459</c:v>
                </c:pt>
                <c:pt idx="23">
                  <c:v>35.725487775488347</c:v>
                </c:pt>
                <c:pt idx="24">
                  <c:v>35.513732178264874</c:v>
                </c:pt>
                <c:pt idx="25">
                  <c:v>35.3015185384969</c:v>
                </c:pt>
                <c:pt idx="26">
                  <c:v>35.088833225465386</c:v>
                </c:pt>
                <c:pt idx="27">
                  <c:v>34.875662566266023</c:v>
                </c:pt>
                <c:pt idx="28">
                  <c:v>34.661992881522494</c:v>
                </c:pt>
                <c:pt idx="29">
                  <c:v>34.447810524190345</c:v>
                </c:pt>
                <c:pt idx="30">
                  <c:v>34.233101921522952</c:v>
                </c:pt>
                <c:pt idx="31">
                  <c:v>34.017853620253099</c:v>
                </c:pt>
                <c:pt idx="32">
                  <c:v>33.802052335023305</c:v>
                </c:pt>
                <c:pt idx="33">
                  <c:v>33.585685000074633</c:v>
                </c:pt>
                <c:pt idx="34">
                  <c:v>33.368738824176923</c:v>
                </c:pt>
                <c:pt idx="35">
                  <c:v>33.151201348754718</c:v>
                </c:pt>
                <c:pt idx="36">
                  <c:v>32.933060509129589</c:v>
                </c:pt>
                <c:pt idx="37">
                  <c:v>32.714304698765254</c:v>
                </c:pt>
                <c:pt idx="38">
                  <c:v>32.494922836362321</c:v>
                </c:pt>
                <c:pt idx="39">
                  <c:v>32.274904435609201</c:v>
                </c:pt>
                <c:pt idx="40">
                  <c:v>32.054239677351866</c:v>
                </c:pt>
                <c:pt idx="41">
                  <c:v>31.83291948389915</c:v>
                </c:pt>
                <c:pt idx="42">
                  <c:v>31.610935595133146</c:v>
                </c:pt>
                <c:pt idx="43">
                  <c:v>31.388280646045352</c:v>
                </c:pt>
                <c:pt idx="44">
                  <c:v>31.164948245269446</c:v>
                </c:pt>
                <c:pt idx="45">
                  <c:v>30.940933054132781</c:v>
                </c:pt>
                <c:pt idx="46">
                  <c:v>30.716230865699146</c:v>
                </c:pt>
                <c:pt idx="47">
                  <c:v>30.490838683228805</c:v>
                </c:pt>
                <c:pt idx="48">
                  <c:v>30.264754797436577</c:v>
                </c:pt>
                <c:pt idx="49">
                  <c:v>30.037978861887961</c:v>
                </c:pt>
                <c:pt idx="50">
                  <c:v>29.810511965835836</c:v>
                </c:pt>
                <c:pt idx="51">
                  <c:v>29.582356703769339</c:v>
                </c:pt>
                <c:pt idx="52">
                  <c:v>29.35351724092147</c:v>
                </c:pt>
                <c:pt idx="53">
                  <c:v>29.123999373964651</c:v>
                </c:pt>
                <c:pt idx="54">
                  <c:v>28.893810586114459</c:v>
                </c:pt>
                <c:pt idx="55">
                  <c:v>28.662960095863106</c:v>
                </c:pt>
                <c:pt idx="56">
                  <c:v>28.431458898574142</c:v>
                </c:pt>
                <c:pt idx="57">
                  <c:v>28.19931980019301</c:v>
                </c:pt>
                <c:pt idx="58">
                  <c:v>27.966557442360628</c:v>
                </c:pt>
                <c:pt idx="59">
                  <c:v>27.733188318262954</c:v>
                </c:pt>
                <c:pt idx="60">
                  <c:v>27.499230778607068</c:v>
                </c:pt>
                <c:pt idx="61">
                  <c:v>27.264705027183304</c:v>
                </c:pt>
                <c:pt idx="62">
                  <c:v>27.029633105554367</c:v>
                </c:pt>
                <c:pt idx="63">
                  <c:v>26.794038866504078</c:v>
                </c:pt>
                <c:pt idx="64">
                  <c:v>26.557947935980803</c:v>
                </c:pt>
                <c:pt idx="65">
                  <c:v>26.321387663382183</c:v>
                </c:pt>
                <c:pt idx="66">
                  <c:v>26.084387060145783</c:v>
                </c:pt>
                <c:pt idx="67">
                  <c:v>25.846976726736575</c:v>
                </c:pt>
                <c:pt idx="68">
                  <c:v>25.609188768250192</c:v>
                </c:pt>
                <c:pt idx="69">
                  <c:v>25.371056698983395</c:v>
                </c:pt>
                <c:pt idx="70">
                  <c:v>25.132615336453512</c:v>
                </c:pt>
                <c:pt idx="71">
                  <c:v>24.893900685479</c:v>
                </c:pt>
                <c:pt idx="72">
                  <c:v>24.654949813057641</c:v>
                </c:pt>
                <c:pt idx="73">
                  <c:v>24.415800714896449</c:v>
                </c:pt>
                <c:pt idx="74">
                  <c:v>24.176492174557698</c:v>
                </c:pt>
                <c:pt idx="75">
                  <c:v>23.937063616282</c:v>
                </c:pt>
                <c:pt idx="76">
                  <c:v>23.697554952635706</c:v>
                </c:pt>
                <c:pt idx="77">
                  <c:v>23.458006428199479</c:v>
                </c:pt>
                <c:pt idx="78">
                  <c:v>23.218458460569437</c:v>
                </c:pt>
                <c:pt idx="79">
                  <c:v>22.978951479979589</c:v>
                </c:pt>
                <c:pt idx="80">
                  <c:v>22.73952576887304</c:v>
                </c:pt>
                <c:pt idx="81">
                  <c:v>22.500221302750965</c:v>
                </c:pt>
                <c:pt idx="82">
                  <c:v>22.261077593610096</c:v>
                </c:pt>
                <c:pt idx="83">
                  <c:v>22.022133537244738</c:v>
                </c:pt>
                <c:pt idx="84">
                  <c:v>21.783427265636281</c:v>
                </c:pt>
                <c:pt idx="85">
                  <c:v>21.544996005584085</c:v>
                </c:pt>
                <c:pt idx="86">
                  <c:v>21.306875944648688</c:v>
                </c:pt>
                <c:pt idx="87">
                  <c:v>21.069102105380058</c:v>
                </c:pt>
                <c:pt idx="88">
                  <c:v>20.831708228697433</c:v>
                </c:pt>
                <c:pt idx="89">
                  <c:v>20.594726667167837</c:v>
                </c:pt>
                <c:pt idx="90">
                  <c:v>20.358188288808204</c:v>
                </c:pt>
                <c:pt idx="91">
                  <c:v>20.122122391905467</c:v>
                </c:pt>
                <c:pt idx="92">
                  <c:v>19.886556631218621</c:v>
                </c:pt>
                <c:pt idx="93">
                  <c:v>19.651516955794953</c:v>
                </c:pt>
                <c:pt idx="94">
                  <c:v>19.41702755850314</c:v>
                </c:pt>
                <c:pt idx="95">
                  <c:v>19.183110837260571</c:v>
                </c:pt>
                <c:pt idx="96">
                  <c:v>18.94978736781281</c:v>
                </c:pt>
                <c:pt idx="97">
                  <c:v>18.717075887810839</c:v>
                </c:pt>
                <c:pt idx="98">
                  <c:v>18.484993291829007</c:v>
                </c:pt>
                <c:pt idx="99">
                  <c:v>18.253554636873368</c:v>
                </c:pt>
                <c:pt idx="100">
                  <c:v>18.022773157848228</c:v>
                </c:pt>
                <c:pt idx="101">
                  <c:v>17.792660292378219</c:v>
                </c:pt>
                <c:pt idx="102">
                  <c:v>17.563225714324801</c:v>
                </c:pt>
                <c:pt idx="103">
                  <c:v>17.334477375289524</c:v>
                </c:pt>
                <c:pt idx="104">
                  <c:v>17.106421553362097</c:v>
                </c:pt>
                <c:pt idx="105">
                  <c:v>16.879062908348033</c:v>
                </c:pt>
                <c:pt idx="106">
                  <c:v>16.652404542699038</c:v>
                </c:pt>
                <c:pt idx="107">
                  <c:v>16.426448067367801</c:v>
                </c:pt>
                <c:pt idx="108">
                  <c:v>16.201193671816341</c:v>
                </c:pt>
                <c:pt idx="109">
                  <c:v>15.976640197424656</c:v>
                </c:pt>
                <c:pt idx="110">
                  <c:v>15.75278521356972</c:v>
                </c:pt>
                <c:pt idx="111">
                  <c:v>15.529625095676561</c:v>
                </c:pt>
                <c:pt idx="112">
                  <c:v>15.307155104579119</c:v>
                </c:pt>
                <c:pt idx="113">
                  <c:v>15.085369466570111</c:v>
                </c:pt>
                <c:pt idx="114">
                  <c:v>14.864261453563024</c:v>
                </c:pt>
                <c:pt idx="115">
                  <c:v>14.64382346283735</c:v>
                </c:pt>
                <c:pt idx="116">
                  <c:v>14.424047095885609</c:v>
                </c:pt>
                <c:pt idx="117">
                  <c:v>14.204923235932089</c:v>
                </c:pt>
                <c:pt idx="118">
                  <c:v>13.986442123740702</c:v>
                </c:pt>
                <c:pt idx="119">
                  <c:v>13.768593431380143</c:v>
                </c:pt>
                <c:pt idx="120">
                  <c:v>13.551366333661255</c:v>
                </c:pt>
                <c:pt idx="121">
                  <c:v>13.334749577007877</c:v>
                </c:pt>
                <c:pt idx="122">
                  <c:v>13.118731545566328</c:v>
                </c:pt>
                <c:pt idx="123">
                  <c:v>12.903300324400547</c:v>
                </c:pt>
                <c:pt idx="124">
                  <c:v>12.688443759657551</c:v>
                </c:pt>
                <c:pt idx="125">
                  <c:v>12.474149515625715</c:v>
                </c:pt>
                <c:pt idx="126">
                  <c:v>12.260405128638935</c:v>
                </c:pt>
                <c:pt idx="127">
                  <c:v>12.047198057811976</c:v>
                </c:pt>
                <c:pt idx="128">
                  <c:v>11.834515732617051</c:v>
                </c:pt>
                <c:pt idx="129">
                  <c:v>11.622345597337191</c:v>
                </c:pt>
                <c:pt idx="130">
                  <c:v>11.410675152451802</c:v>
                </c:pt>
                <c:pt idx="131">
                  <c:v>11.199491993028188</c:v>
                </c:pt>
                <c:pt idx="132">
                  <c:v>10.988783844208935</c:v>
                </c:pt>
                <c:pt idx="133">
                  <c:v>10.778538593896558</c:v>
                </c:pt>
                <c:pt idx="134">
                  <c:v>10.568744322749112</c:v>
                </c:pt>
                <c:pt idx="135">
                  <c:v>10.359389331607474</c:v>
                </c:pt>
                <c:pt idx="136">
                  <c:v>10.150462166482509</c:v>
                </c:pt>
                <c:pt idx="137">
                  <c:v>9.9419516412339171</c:v>
                </c:pt>
                <c:pt idx="138">
                  <c:v>9.7338468580769284</c:v>
                </c:pt>
                <c:pt idx="139">
                  <c:v>9.5261372260532173</c:v>
                </c:pt>
                <c:pt idx="140">
                  <c:v>9.3188124776039789</c:v>
                </c:pt>
                <c:pt idx="141">
                  <c:v>9.1118626833812186</c:v>
                </c:pt>
                <c:pt idx="142">
                  <c:v>8.9052782654327221</c:v>
                </c:pt>
                <c:pt idx="143">
                  <c:v>8.6990500088922342</c:v>
                </c:pt>
                <c:pt idx="144">
                  <c:v>8.4931690723050153</c:v>
                </c:pt>
                <c:pt idx="145">
                  <c:v>8.2876269967128824</c:v>
                </c:pt>
                <c:pt idx="146">
                  <c:v>8.082415713620831</c:v>
                </c:pt>
                <c:pt idx="147">
                  <c:v>7.8775275519612338</c:v>
                </c:pt>
                <c:pt idx="148">
                  <c:v>7.6729552441672819</c:v>
                </c:pt>
                <c:pt idx="149">
                  <c:v>7.4686919314623532</c:v>
                </c:pt>
                <c:pt idx="150">
                  <c:v>7.2647311684670628</c:v>
                </c:pt>
                <c:pt idx="151">
                  <c:v>7.0610669272195574</c:v>
                </c:pt>
                <c:pt idx="152">
                  <c:v>6.8576936007006593</c:v>
                </c:pt>
                <c:pt idx="153">
                  <c:v>6.654606005949625</c:v>
                </c:pt>
                <c:pt idx="154">
                  <c:v>6.4517993868508254</c:v>
                </c:pt>
                <c:pt idx="155">
                  <c:v>6.2492694166674942</c:v>
                </c:pt>
                <c:pt idx="156">
                  <c:v>6.0470122003929694</c:v>
                </c:pt>
                <c:pt idx="157">
                  <c:v>5.8450242769856047</c:v>
                </c:pt>
                <c:pt idx="158">
                  <c:v>5.643302621548532</c:v>
                </c:pt>
                <c:pt idx="159">
                  <c:v>5.4418446475113615</c:v>
                </c:pt>
                <c:pt idx="160">
                  <c:v>5.2406482088659017</c:v>
                </c:pt>
                <c:pt idx="161">
                  <c:v>5.0397116025050703</c:v>
                </c:pt>
                <c:pt idx="162">
                  <c:v>4.8390335707082492</c:v>
                </c:pt>
                <c:pt idx="163">
                  <c:v>4.6386133038146991</c:v>
                </c:pt>
                <c:pt idx="164">
                  <c:v>4.4384504431208258</c:v>
                </c:pt>
                <c:pt idx="165">
                  <c:v>4.2385450840349739</c:v>
                </c:pt>
                <c:pt idx="166">
                  <c:v>4.038897779519238</c:v>
                </c:pt>
                <c:pt idx="167">
                  <c:v>3.8395095438444962</c:v>
                </c:pt>
                <c:pt idx="168">
                  <c:v>3.6403818566815493</c:v>
                </c:pt>
                <c:pt idx="169">
                  <c:v>3.441516667548274</c:v>
                </c:pt>
                <c:pt idx="170">
                  <c:v>3.2429164006288094</c:v>
                </c:pt>
                <c:pt idx="171">
                  <c:v>3.0445839599789086</c:v>
                </c:pt>
                <c:pt idx="172">
                  <c:v>2.8465227351266491</c:v>
                </c:pt>
                <c:pt idx="173">
                  <c:v>2.6487366070764904</c:v>
                </c:pt>
                <c:pt idx="174">
                  <c:v>2.4512299547198073</c:v>
                </c:pt>
                <c:pt idx="175">
                  <c:v>2.2540076616529756</c:v>
                </c:pt>
                <c:pt idx="176">
                  <c:v>2.0570751234002707</c:v>
                </c:pt>
                <c:pt idx="177">
                  <c:v>1.8604382550353955</c:v>
                </c:pt>
                <c:pt idx="178">
                  <c:v>1.6641034991921995</c:v>
                </c:pt>
                <c:pt idx="179">
                  <c:v>1.4680778344514727</c:v>
                </c:pt>
                <c:pt idx="180">
                  <c:v>1.2723687840870435</c:v>
                </c:pt>
                <c:pt idx="181">
                  <c:v>1.0769844251496308</c:v>
                </c:pt>
                <c:pt idx="182">
                  <c:v>0.88193339786454394</c:v>
                </c:pt>
                <c:pt idx="183">
                  <c:v>0.68722491531273144</c:v>
                </c:pt>
                <c:pt idx="184">
                  <c:v>0.4928687733621685</c:v>
                </c:pt>
                <c:pt idx="185">
                  <c:v>0.29887536081005589</c:v>
                </c:pt>
                <c:pt idx="186">
                  <c:v>0.10525566969271226</c:v>
                </c:pt>
                <c:pt idx="187">
                  <c:v>-8.7978694286880002E-2</c:v>
                </c:pt>
                <c:pt idx="188">
                  <c:v>-0.28081550126782318</c:v>
                </c:pt>
                <c:pt idx="189">
                  <c:v>-0.47324188673810808</c:v>
                </c:pt>
                <c:pt idx="190">
                  <c:v>-0.66524434110573194</c:v>
                </c:pt>
                <c:pt idx="191">
                  <c:v>-0.85680869940835047</c:v>
                </c:pt>
                <c:pt idx="192">
                  <c:v>-1.0479201312416286</c:v>
                </c:pt>
                <c:pt idx="193">
                  <c:v>-1.2385631309939817</c:v>
                </c:pt>
                <c:pt idx="194">
                  <c:v>-1.4287215084830822</c:v>
                </c:pt>
                <c:pt idx="195">
                  <c:v>-1.6183783800967484</c:v>
                </c:pt>
                <c:pt idx="196">
                  <c:v>-1.8075161605489396</c:v>
                </c:pt>
                <c:pt idx="197">
                  <c:v>-1.9961165553702791</c:v>
                </c:pt>
                <c:pt idx="198">
                  <c:v>-2.1841605542599365</c:v>
                </c:pt>
                <c:pt idx="199">
                  <c:v>-2.3716284254355138</c:v>
                </c:pt>
                <c:pt idx="200">
                  <c:v>-2.5584997111247558</c:v>
                </c:pt>
                <c:pt idx="201">
                  <c:v>-2.7447532243525932</c:v>
                </c:pt>
                <c:pt idx="202">
                  <c:v>-2.9303670471850336</c:v>
                </c:pt>
                <c:pt idx="203">
                  <c:v>-3.1153185306001347</c:v>
                </c:pt>
                <c:pt idx="204">
                  <c:v>-3.2995842961638462</c:v>
                </c:pt>
                <c:pt idx="205">
                  <c:v>-3.4831402396969904</c:v>
                </c:pt>
                <c:pt idx="206">
                  <c:v>-3.6659615371265741</c:v>
                </c:pt>
                <c:pt idx="207">
                  <c:v>-3.84802265272068</c:v>
                </c:pt>
                <c:pt idx="208">
                  <c:v>-4.0292973499134108</c:v>
                </c:pt>
                <c:pt idx="209">
                  <c:v>-4.2097587049292988</c:v>
                </c:pt>
                <c:pt idx="210">
                  <c:v>-4.3893791234224064</c:v>
                </c:pt>
                <c:pt idx="211">
                  <c:v>-4.5681303603456698</c:v>
                </c:pt>
                <c:pt idx="212">
                  <c:v>-4.7459835432685402</c:v>
                </c:pt>
                <c:pt idx="213">
                  <c:v>-4.9229091993589842</c:v>
                </c:pt>
                <c:pt idx="214">
                  <c:v>-5.0988772862435932</c:v>
                </c:pt>
                <c:pt idx="215">
                  <c:v>-5.2738572269541688</c:v>
                </c:pt>
                <c:pt idx="216">
                  <c:v>-5.4478179491620917</c:v>
                </c:pt>
                <c:pt idx="217">
                  <c:v>-5.6207279288911876</c:v>
                </c:pt>
                <c:pt idx="218">
                  <c:v>-5.7925552388875801</c:v>
                </c:pt>
                <c:pt idx="219">
                  <c:v>-5.9632676018083748</c:v>
                </c:pt>
                <c:pt idx="220">
                  <c:v>-6.1328324483727528</c:v>
                </c:pt>
                <c:pt idx="221">
                  <c:v>-6.3012169805961369</c:v>
                </c:pt>
                <c:pt idx="222">
                  <c:v>-6.46838824020241</c:v>
                </c:pt>
                <c:pt idx="223">
                  <c:v>-6.6343131822799242</c:v>
                </c:pt>
                <c:pt idx="224">
                  <c:v>-6.7989587542144383</c:v>
                </c:pt>
                <c:pt idx="225">
                  <c:v>-6.9622919798947089</c:v>
                </c:pt>
                <c:pt idx="226">
                  <c:v>-7.1242800491486866</c:v>
                </c:pt>
                <c:pt idx="227">
                  <c:v>-7.2848904123226674</c:v>
                </c:pt>
                <c:pt idx="228">
                  <c:v>-7.4440908798720269</c:v>
                </c:pt>
                <c:pt idx="229">
                  <c:v>-7.6018497267815928</c:v>
                </c:pt>
                <c:pt idx="230">
                  <c:v>-7.7581358015835908</c:v>
                </c:pt>
                <c:pt idx="231">
                  <c:v>-7.9129186396872537</c:v>
                </c:pt>
                <c:pt idx="232">
                  <c:v>-8.0661685806798431</c:v>
                </c:pt>
                <c:pt idx="233">
                  <c:v>-8.2178568892041657</c:v>
                </c:pt>
                <c:pt idx="234">
                  <c:v>-8.3679558789608599</c:v>
                </c:pt>
                <c:pt idx="235">
                  <c:v>-8.5164390393306117</c:v>
                </c:pt>
                <c:pt idx="236">
                  <c:v>-8.6632811640573113</c:v>
                </c:pt>
                <c:pt idx="237">
                  <c:v>-8.8084584813822016</c:v>
                </c:pt>
                <c:pt idx="238">
                  <c:v>-8.9519487849721617</c:v>
                </c:pt>
                <c:pt idx="239">
                  <c:v>-9.093731564940903</c:v>
                </c:pt>
                <c:pt idx="240">
                  <c:v>-9.2337881382237015</c:v>
                </c:pt>
                <c:pt idx="241">
                  <c:v>-9.3721017775336151</c:v>
                </c:pt>
                <c:pt idx="242">
                  <c:v>-9.5086578381011559</c:v>
                </c:pt>
                <c:pt idx="243">
                  <c:v>-9.6434438813802448</c:v>
                </c:pt>
                <c:pt idx="244">
                  <c:v>-9.7764497948936313</c:v>
                </c:pt>
                <c:pt idx="245">
                  <c:v>-9.9076679073882641</c:v>
                </c:pt>
                <c:pt idx="246">
                  <c:v>-10.037093098478097</c:v>
                </c:pt>
                <c:pt idx="247">
                  <c:v>-10.164722901968354</c:v>
                </c:pt>
                <c:pt idx="248">
                  <c:v>-10.290557602080728</c:v>
                </c:pt>
                <c:pt idx="249">
                  <c:v>-10.414600321832657</c:v>
                </c:pt>
                <c:pt idx="250">
                  <c:v>-10.536857102868861</c:v>
                </c:pt>
                <c:pt idx="251">
                  <c:v>-10.657336976093015</c:v>
                </c:pt>
                <c:pt idx="252">
                  <c:v>-10.776052022510273</c:v>
                </c:pt>
                <c:pt idx="253">
                  <c:v>-10.893017423753328</c:v>
                </c:pt>
                <c:pt idx="254">
                  <c:v>-11.008251501841698</c:v>
                </c:pt>
                <c:pt idx="255">
                  <c:v>-11.121775747797786</c:v>
                </c:pt>
                <c:pt idx="256">
                  <c:v>-11.233614838826632</c:v>
                </c:pt>
                <c:pt idx="257">
                  <c:v>-11.343796643847913</c:v>
                </c:pt>
                <c:pt idx="258">
                  <c:v>-11.452352217253551</c:v>
                </c:pt>
                <c:pt idx="259">
                  <c:v>-11.559315780849575</c:v>
                </c:pt>
                <c:pt idx="260">
                  <c:v>-11.664724694020743</c:v>
                </c:pt>
                <c:pt idx="261">
                  <c:v>-11.768619412239095</c:v>
                </c:pt>
                <c:pt idx="262">
                  <c:v>-11.871043434110565</c:v>
                </c:pt>
                <c:pt idx="263">
                  <c:v>-11.97204323722578</c:v>
                </c:pt>
                <c:pt idx="264">
                  <c:v>-12.071668203145327</c:v>
                </c:pt>
                <c:pt idx="265">
                  <c:v>-12.169970531907081</c:v>
                </c:pt>
                <c:pt idx="266">
                  <c:v>-12.267005146494395</c:v>
                </c:pt>
                <c:pt idx="267">
                  <c:v>-12.362829587746225</c:v>
                </c:pt>
                <c:pt idx="268">
                  <c:v>-12.457503900225383</c:v>
                </c:pt>
                <c:pt idx="269">
                  <c:v>-12.551090509588795</c:v>
                </c:pt>
                <c:pt idx="270">
                  <c:v>-12.643654092022308</c:v>
                </c:pt>
                <c:pt idx="271">
                  <c:v>-12.73526143631595</c:v>
                </c:pt>
                <c:pt idx="272">
                  <c:v>-12.825981299160915</c:v>
                </c:pt>
                <c:pt idx="273">
                  <c:v>-12.915884254249072</c:v>
                </c:pt>
                <c:pt idx="274">
                  <c:v>-13.005042535750876</c:v>
                </c:pt>
                <c:pt idx="275">
                  <c:v>-13.093529876737916</c:v>
                </c:pt>
                <c:pt idx="276">
                  <c:v>-13.181421343102874</c:v>
                </c:pt>
                <c:pt idx="277">
                  <c:v>-13.268793163515046</c:v>
                </c:pt>
                <c:pt idx="278">
                  <c:v>-13.35572255593244</c:v>
                </c:pt>
                <c:pt idx="279">
                  <c:v>-13.442287551174804</c:v>
                </c:pt>
                <c:pt idx="280">
                  <c:v>-13.528566814044829</c:v>
                </c:pt>
                <c:pt idx="281">
                  <c:v>-13.614639462470718</c:v>
                </c:pt>
                <c:pt idx="282">
                  <c:v>-13.700584885128693</c:v>
                </c:pt>
                <c:pt idx="283">
                  <c:v>-13.786482557994724</c:v>
                </c:pt>
                <c:pt idx="284">
                  <c:v>-13.872411860267027</c:v>
                </c:pt>
                <c:pt idx="285">
                  <c:v>-13.958451890096789</c:v>
                </c:pt>
                <c:pt idx="286">
                  <c:v>-14.044681280564827</c:v>
                </c:pt>
                <c:pt idx="287">
                  <c:v>-14.131178016344371</c:v>
                </c:pt>
                <c:pt idx="288">
                  <c:v>-14.218019251498285</c:v>
                </c:pt>
                <c:pt idx="289">
                  <c:v>-14.305281128867311</c:v>
                </c:pt>
                <c:pt idx="290">
                  <c:v>-14.393038601520178</c:v>
                </c:pt>
                <c:pt idx="291">
                  <c:v>-14.481365256749712</c:v>
                </c:pt>
                <c:pt idx="292">
                  <c:v>-14.570333143116482</c:v>
                </c:pt>
                <c:pt idx="293">
                  <c:v>-14.660012601055932</c:v>
                </c:pt>
                <c:pt idx="294">
                  <c:v>-14.750472097585224</c:v>
                </c:pt>
                <c:pt idx="295">
                  <c:v>-14.841778065654195</c:v>
                </c:pt>
                <c:pt idx="296">
                  <c:v>-14.933994748705924</c:v>
                </c:pt>
                <c:pt idx="297">
                  <c:v>-15.027184051013514</c:v>
                </c:pt>
                <c:pt idx="298">
                  <c:v>-15.121405394370488</c:v>
                </c:pt>
                <c:pt idx="299">
                  <c:v>-15.216715581708947</c:v>
                </c:pt>
                <c:pt idx="300">
                  <c:v>-15.313168668215411</c:v>
                </c:pt>
                <c:pt idx="301">
                  <c:v>-15.410815840500025</c:v>
                </c:pt>
                <c:pt idx="302">
                  <c:v>-15.509705304356636</c:v>
                </c:pt>
                <c:pt idx="303">
                  <c:v>-15.609882181622671</c:v>
                </c:pt>
                <c:pt idx="304">
                  <c:v>-15.711388416612813</c:v>
                </c:pt>
                <c:pt idx="305">
                  <c:v>-15.814262692558513</c:v>
                </c:pt>
                <c:pt idx="306">
                  <c:v>-15.918540358433367</c:v>
                </c:pt>
                <c:pt idx="307">
                  <c:v>-16.024253366488033</c:v>
                </c:pt>
                <c:pt idx="308">
                  <c:v>-16.131430220752737</c:v>
                </c:pt>
                <c:pt idx="309">
                  <c:v>-16.240095936696243</c:v>
                </c:pt>
                <c:pt idx="310">
                  <c:v>-16.350272012153464</c:v>
                </c:pt>
                <c:pt idx="311">
                  <c:v>-16.461976409556108</c:v>
                </c:pt>
                <c:pt idx="312">
                  <c:v>-16.575223549416773</c:v>
                </c:pt>
                <c:pt idx="313">
                  <c:v>-16.690024314934831</c:v>
                </c:pt>
                <c:pt idx="314">
                  <c:v>-16.806386067508019</c:v>
                </c:pt>
                <c:pt idx="315">
                  <c:v>-16.924312672850071</c:v>
                </c:pt>
                <c:pt idx="316">
                  <c:v>-17.043804537336211</c:v>
                </c:pt>
                <c:pt idx="317">
                  <c:v>-17.164858654119847</c:v>
                </c:pt>
                <c:pt idx="318">
                  <c:v>-17.287468658493818</c:v>
                </c:pt>
                <c:pt idx="319">
                  <c:v>-17.411624891903266</c:v>
                </c:pt>
                <c:pt idx="320">
                  <c:v>-17.537314473959285</c:v>
                </c:pt>
                <c:pt idx="321">
                  <c:v>-17.664521381751264</c:v>
                </c:pt>
                <c:pt idx="322">
                  <c:v>-17.793226535715206</c:v>
                </c:pt>
                <c:pt idx="323">
                  <c:v>-17.923407891281482</c:v>
                </c:pt>
                <c:pt idx="324">
                  <c:v>-18.055040535502066</c:v>
                </c:pt>
                <c:pt idx="325">
                  <c:v>-18.188096787843847</c:v>
                </c:pt>
                <c:pt idx="326">
                  <c:v>-18.322546304329986</c:v>
                </c:pt>
                <c:pt idx="327">
                  <c:v>-18.458356184215319</c:v>
                </c:pt>
                <c:pt idx="328">
                  <c:v>-18.595491078396595</c:v>
                </c:pt>
                <c:pt idx="329">
                  <c:v>-18.73391329877866</c:v>
                </c:pt>
                <c:pt idx="330">
                  <c:v>-18.873582927849082</c:v>
                </c:pt>
                <c:pt idx="331">
                  <c:v>-19.01445792774874</c:v>
                </c:pt>
                <c:pt idx="332">
                  <c:v>-19.156494248169828</c:v>
                </c:pt>
                <c:pt idx="333">
                  <c:v>-19.299645932460468</c:v>
                </c:pt>
                <c:pt idx="334">
                  <c:v>-19.443865221367336</c:v>
                </c:pt>
                <c:pt idx="335">
                  <c:v>-19.589102653905094</c:v>
                </c:pt>
                <c:pt idx="336">
                  <c:v>-19.735307164898547</c:v>
                </c:pt>
                <c:pt idx="337">
                  <c:v>-19.88242617880725</c:v>
                </c:pt>
                <c:pt idx="338">
                  <c:v>-20.030405699499696</c:v>
                </c:pt>
                <c:pt idx="339">
                  <c:v>-20.17919039571062</c:v>
                </c:pt>
                <c:pt idx="340">
                  <c:v>-20.328723681974139</c:v>
                </c:pt>
                <c:pt idx="341">
                  <c:v>-20.478947794887144</c:v>
                </c:pt>
                <c:pt idx="342">
                  <c:v>-20.62980386461517</c:v>
                </c:pt>
                <c:pt idx="343">
                  <c:v>-20.781231981612148</c:v>
                </c:pt>
                <c:pt idx="344">
                  <c:v>-20.933171258576888</c:v>
                </c:pt>
                <c:pt idx="345">
                  <c:v>-21.085559887723516</c:v>
                </c:pt>
                <c:pt idx="346">
                  <c:v>-21.238335193489959</c:v>
                </c:pt>
                <c:pt idx="347">
                  <c:v>-21.391433680853257</c:v>
                </c:pt>
                <c:pt idx="348">
                  <c:v>-21.544791079464279</c:v>
                </c:pt>
                <c:pt idx="349">
                  <c:v>-21.698342383849422</c:v>
                </c:pt>
                <c:pt idx="350">
                  <c:v>-21.852021889963812</c:v>
                </c:pt>
                <c:pt idx="351">
                  <c:v>-22.005763228409329</c:v>
                </c:pt>
                <c:pt idx="352">
                  <c:v>-22.159499394658432</c:v>
                </c:pt>
                <c:pt idx="353">
                  <c:v>-22.313162776647982</c:v>
                </c:pt>
                <c:pt idx="354">
                  <c:v>-22.466685180125765</c:v>
                </c:pt>
                <c:pt idx="355">
                  <c:v>-22.619997852149602</c:v>
                </c:pt>
                <c:pt idx="356">
                  <c:v>-22.773031503149692</c:v>
                </c:pt>
                <c:pt idx="357">
                  <c:v>-22.925716327974474</c:v>
                </c:pt>
                <c:pt idx="358">
                  <c:v>-23.077982026344444</c:v>
                </c:pt>
                <c:pt idx="359">
                  <c:v>-23.229757823140314</c:v>
                </c:pt>
                <c:pt idx="360">
                  <c:v>-23.380972488950004</c:v>
                </c:pt>
                <c:pt idx="361">
                  <c:v>-23.531554361292308</c:v>
                </c:pt>
                <c:pt idx="362">
                  <c:v>-23.681431366927857</c:v>
                </c:pt>
                <c:pt idx="363">
                  <c:v>-23.830531045652968</c:v>
                </c:pt>
                <c:pt idx="364">
                  <c:v>-23.978780575958353</c:v>
                </c:pt>
                <c:pt idx="365">
                  <c:v>-24.126106802913167</c:v>
                </c:pt>
                <c:pt idx="366">
                  <c:v>-24.272436268612239</c:v>
                </c:pt>
                <c:pt idx="367">
                  <c:v>-24.417695245498702</c:v>
                </c:pt>
                <c:pt idx="368">
                  <c:v>-24.561809772842583</c:v>
                </c:pt>
                <c:pt idx="369">
                  <c:v>-24.704705696623371</c:v>
                </c:pt>
                <c:pt idx="370">
                  <c:v>-24.84630871302846</c:v>
                </c:pt>
                <c:pt idx="371">
                  <c:v>-24.986544415738038</c:v>
                </c:pt>
                <c:pt idx="372">
                  <c:v>-25.125338347126092</c:v>
                </c:pt>
                <c:pt idx="373">
                  <c:v>-25.262616053460121</c:v>
                </c:pt>
                <c:pt idx="374">
                  <c:v>-25.398303144136015</c:v>
                </c:pt>
                <c:pt idx="375">
                  <c:v>-25.532325354933459</c:v>
                </c:pt>
                <c:pt idx="376">
                  <c:v>-25.664608615227177</c:v>
                </c:pt>
                <c:pt idx="377">
                  <c:v>-25.795079119036</c:v>
                </c:pt>
                <c:pt idx="378">
                  <c:v>-25.923663399739763</c:v>
                </c:pt>
                <c:pt idx="379">
                  <c:v>-26.05028840824065</c:v>
                </c:pt>
                <c:pt idx="380">
                  <c:v>-26.174881594296281</c:v>
                </c:pt>
                <c:pt idx="381">
                  <c:v>-26.297370990697075</c:v>
                </c:pt>
                <c:pt idx="382">
                  <c:v>-26.417685299918567</c:v>
                </c:pt>
                <c:pt idx="383">
                  <c:v>-26.535753982830784</c:v>
                </c:pt>
                <c:pt idx="384">
                  <c:v>-26.651507349008984</c:v>
                </c:pt>
                <c:pt idx="385">
                  <c:v>-26.764876648153177</c:v>
                </c:pt>
                <c:pt idx="386">
                  <c:v>-26.875794162096117</c:v>
                </c:pt>
                <c:pt idx="387">
                  <c:v>-26.984193296855043</c:v>
                </c:pt>
                <c:pt idx="388">
                  <c:v>-27.090008674167791</c:v>
                </c:pt>
                <c:pt idx="389">
                  <c:v>-27.193176221945066</c:v>
                </c:pt>
                <c:pt idx="390">
                  <c:v>-27.293633263072145</c:v>
                </c:pt>
                <c:pt idx="391">
                  <c:v>-27.391318602001611</c:v>
                </c:pt>
                <c:pt idx="392">
                  <c:v>-27.486172608596924</c:v>
                </c:pt>
                <c:pt idx="393">
                  <c:v>-27.578137298713365</c:v>
                </c:pt>
                <c:pt idx="394">
                  <c:v>-27.667156411039169</c:v>
                </c:pt>
                <c:pt idx="395">
                  <c:v>-27.753175479762071</c:v>
                </c:pt>
                <c:pt idx="396">
                  <c:v>-27.836141902679827</c:v>
                </c:pt>
                <c:pt idx="397">
                  <c:v>-27.916005004431184</c:v>
                </c:pt>
                <c:pt idx="398">
                  <c:v>-27.992716094588662</c:v>
                </c:pt>
                <c:pt idx="399">
                  <c:v>-28.066228520424769</c:v>
                </c:pt>
                <c:pt idx="400">
                  <c:v>-28.136497714236747</c:v>
                </c:pt>
                <c:pt idx="401">
                  <c:v>-28.203481235190875</c:v>
                </c:pt>
                <c:pt idx="402">
                  <c:v>-28.267138805724194</c:v>
                </c:pt>
                <c:pt idx="403">
                  <c:v>-28.327432342617737</c:v>
                </c:pt>
                <c:pt idx="404">
                  <c:v>-28.384325982929397</c:v>
                </c:pt>
                <c:pt idx="405">
                  <c:v>-28.437786105043546</c:v>
                </c:pt>
                <c:pt idx="406">
                  <c:v>-28.487781345160805</c:v>
                </c:pt>
                <c:pt idx="407">
                  <c:v>-28.534282609606873</c:v>
                </c:pt>
                <c:pt idx="408">
                  <c:v>-28.577263083390779</c:v>
                </c:pt>
                <c:pt idx="409">
                  <c:v>-28.616698235482247</c:v>
                </c:pt>
                <c:pt idx="410">
                  <c:v>-28.652565821307686</c:v>
                </c:pt>
                <c:pt idx="411">
                  <c:v>-28.684845882983709</c:v>
                </c:pt>
                <c:pt idx="412">
                  <c:v>-28.71352074781494</c:v>
                </c:pt>
                <c:pt idx="413">
                  <c:v>-28.738575025577333</c:v>
                </c:pt>
                <c:pt idx="414">
                  <c:v>-28.759995605094552</c:v>
                </c:pt>
                <c:pt idx="415">
                  <c:v>-28.777771650585809</c:v>
                </c:pt>
                <c:pt idx="416">
                  <c:v>-28.791894598226719</c:v>
                </c:pt>
                <c:pt idx="417">
                  <c:v>-28.802358153317005</c:v>
                </c:pt>
                <c:pt idx="418">
                  <c:v>-28.809158288391259</c:v>
                </c:pt>
                <c:pt idx="419">
                  <c:v>-28.812293242546041</c:v>
                </c:pt>
                <c:pt idx="420">
                  <c:v>-28.811763522184297</c:v>
                </c:pt>
                <c:pt idx="421">
                  <c:v>-28.807571903304989</c:v>
                </c:pt>
                <c:pt idx="422">
                  <c:v>-28.799723435386195</c:v>
                </c:pt>
                <c:pt idx="423">
                  <c:v>-28.788225446831998</c:v>
                </c:pt>
                <c:pt idx="424">
                  <c:v>-28.773087551874386</c:v>
                </c:pt>
                <c:pt idx="425">
                  <c:v>-28.754321658746182</c:v>
                </c:pt>
                <c:pt idx="426">
                  <c:v>-28.731941978868299</c:v>
                </c:pt>
                <c:pt idx="427">
                  <c:v>-28.70596503672958</c:v>
                </c:pt>
                <c:pt idx="428">
                  <c:v>-28.676409680078258</c:v>
                </c:pt>
                <c:pt idx="429">
                  <c:v>-28.643297089993766</c:v>
                </c:pt>
                <c:pt idx="430">
                  <c:v>-28.606650790367688</c:v>
                </c:pt>
                <c:pt idx="431">
                  <c:v>-28.56649665629218</c:v>
                </c:pt>
                <c:pt idx="432">
                  <c:v>-28.522862920835305</c:v>
                </c:pt>
                <c:pt idx="433">
                  <c:v>-28.475780179676157</c:v>
                </c:pt>
                <c:pt idx="434">
                  <c:v>-28.425281393075792</c:v>
                </c:pt>
                <c:pt idx="435">
                  <c:v>-28.371401884677308</c:v>
                </c:pt>
                <c:pt idx="436">
                  <c:v>-28.314179336653396</c:v>
                </c:pt>
                <c:pt idx="437">
                  <c:v>-28.253653780758118</c:v>
                </c:pt>
                <c:pt idx="438">
                  <c:v>-28.189867584886002</c:v>
                </c:pt>
                <c:pt idx="439">
                  <c:v>-28.122865434795251</c:v>
                </c:pt>
                <c:pt idx="440">
                  <c:v>-28.05269431071514</c:v>
                </c:pt>
                <c:pt idx="441">
                  <c:v>-27.979403458624127</c:v>
                </c:pt>
                <c:pt idx="442">
                  <c:v>-27.903044356056917</c:v>
                </c:pt>
                <c:pt idx="443">
                  <c:v>-27.823670672372515</c:v>
                </c:pt>
                <c:pt idx="444">
                  <c:v>-27.741338223491091</c:v>
                </c:pt>
                <c:pt idx="445">
                  <c:v>-27.656104921179622</c:v>
                </c:pt>
                <c:pt idx="446">
                  <c:v>-27.568030717041012</c:v>
                </c:pt>
                <c:pt idx="447">
                  <c:v>-27.477177541427679</c:v>
                </c:pt>
                <c:pt idx="448">
                  <c:v>-27.383609237564976</c:v>
                </c:pt>
                <c:pt idx="449">
                  <c:v>-27.287391491227289</c:v>
                </c:pt>
                <c:pt idx="450">
                  <c:v>-27.188591756360196</c:v>
                </c:pt>
                <c:pt idx="451">
                  <c:v>-27.087279177084142</c:v>
                </c:pt>
                <c:pt idx="452">
                  <c:v>-26.983524506550797</c:v>
                </c:pt>
                <c:pt idx="453">
                  <c:v>-26.877400023146844</c:v>
                </c:pt>
                <c:pt idx="454">
                  <c:v>-26.768979444558099</c:v>
                </c:pt>
                <c:pt idx="455">
                  <c:v>-26.658337840213949</c:v>
                </c:pt>
                <c:pt idx="456">
                  <c:v>-26.545551542630839</c:v>
                </c:pt>
                <c:pt idx="457">
                  <c:v>-26.430698058163649</c:v>
                </c:pt>
                <c:pt idx="458">
                  <c:v>-26.313855977657347</c:v>
                </c:pt>
                <c:pt idx="459">
                  <c:v>-26.195104887464897</c:v>
                </c:pt>
                <c:pt idx="460">
                  <c:v>-26.074525281267192</c:v>
                </c:pt>
                <c:pt idx="461">
                  <c:v>-25.952198473092864</c:v>
                </c:pt>
                <c:pt idx="462">
                  <c:v>-25.828206511893555</c:v>
                </c:pt>
                <c:pt idx="463">
                  <c:v>-25.702632097984051</c:v>
                </c:pt>
                <c:pt idx="464">
                  <c:v>-25.575558501607354</c:v>
                </c:pt>
                <c:pt idx="465">
                  <c:v>-25.447069483832465</c:v>
                </c:pt>
                <c:pt idx="466">
                  <c:v>-25.317249219940507</c:v>
                </c:pt>
                <c:pt idx="467">
                  <c:v>-25.186182225398944</c:v>
                </c:pt>
                <c:pt idx="468">
                  <c:v>-25.053953284474364</c:v>
                </c:pt>
                <c:pt idx="469">
                  <c:v>-24.920647381477554</c:v>
                </c:pt>
                <c:pt idx="470">
                  <c:v>-24.786349634586792</c:v>
                </c:pt>
                <c:pt idx="471">
                  <c:v>-24.651145232146931</c:v>
                </c:pt>
                <c:pt idx="472">
                  <c:v>-24.515119371295274</c:v>
                </c:pt>
                <c:pt idx="473">
                  <c:v>-24.378357198725347</c:v>
                </c:pt>
                <c:pt idx="474">
                  <c:v>-24.240943753361265</c:v>
                </c:pt>
                <c:pt idx="475">
                  <c:v>-24.102963910681176</c:v>
                </c:pt>
                <c:pt idx="476">
                  <c:v>-23.964502328401238</c:v>
                </c:pt>
                <c:pt idx="477">
                  <c:v>-23.825643393206544</c:v>
                </c:pt>
                <c:pt idx="478">
                  <c:v>-23.686471168196636</c:v>
                </c:pt>
                <c:pt idx="479">
                  <c:v>-23.547069340702038</c:v>
                </c:pt>
                <c:pt idx="480">
                  <c:v>-23.407521170117306</c:v>
                </c:pt>
                <c:pt idx="481">
                  <c:v>-23.267909435396266</c:v>
                </c:pt>
                <c:pt idx="482">
                  <c:v>-23.128316381858156</c:v>
                </c:pt>
                <c:pt idx="483">
                  <c:v>-22.988823666961153</c:v>
                </c:pt>
                <c:pt idx="484">
                  <c:v>-22.849512304716001</c:v>
                </c:pt>
                <c:pt idx="485">
                  <c:v>-22.710462608431698</c:v>
                </c:pt>
                <c:pt idx="486">
                  <c:v>-22.57175413151052</c:v>
                </c:pt>
                <c:pt idx="487">
                  <c:v>-22.43346560604175</c:v>
                </c:pt>
                <c:pt idx="488">
                  <c:v>-22.295674878977731</c:v>
                </c:pt>
                <c:pt idx="489">
                  <c:v>-22.158458845717352</c:v>
                </c:pt>
                <c:pt idx="490">
                  <c:v>-22.021893380967512</c:v>
                </c:pt>
                <c:pt idx="491">
                  <c:v>-21.886053266801195</c:v>
                </c:pt>
                <c:pt idx="492">
                  <c:v>-21.751012117884223</c:v>
                </c:pt>
                <c:pt idx="493">
                  <c:v>-21.616842303898448</c:v>
                </c:pt>
                <c:pt idx="494">
                  <c:v>-21.483614869247528</c:v>
                </c:pt>
                <c:pt idx="495">
                  <c:v>-21.351399450191341</c:v>
                </c:pt>
                <c:pt idx="496">
                  <c:v>-21.220264189617119</c:v>
                </c:pt>
                <c:pt idx="497">
                  <c:v>-21.090275649716272</c:v>
                </c:pt>
                <c:pt idx="498">
                  <c:v>-20.9614987228973</c:v>
                </c:pt>
                <c:pt idx="499">
                  <c:v>-20.833996541326179</c:v>
                </c:pt>
                <c:pt idx="500">
                  <c:v>-20.707830385540543</c:v>
                </c:pt>
                <c:pt idx="501">
                  <c:v>-20.583059592642059</c:v>
                </c:pt>
                <c:pt idx="502">
                  <c:v>-20.459741464617409</c:v>
                </c:pt>
                <c:pt idx="503">
                  <c:v>-20.337931177386348</c:v>
                </c:pt>
                <c:pt idx="504">
                  <c:v>-20.217681691212839</c:v>
                </c:pt>
                <c:pt idx="505">
                  <c:v>-20.099043663146983</c:v>
                </c:pt>
                <c:pt idx="506">
                  <c:v>-19.982065362190102</c:v>
                </c:pt>
                <c:pt idx="507">
                  <c:v>-19.866792587891247</c:v>
                </c:pt>
                <c:pt idx="508">
                  <c:v>-19.753268593088244</c:v>
                </c:pt>
                <c:pt idx="509">
                  <c:v>-19.641534011507382</c:v>
                </c:pt>
                <c:pt idx="510">
                  <c:v>-19.531626790916555</c:v>
                </c:pt>
                <c:pt idx="511">
                  <c:v>-19.423582132512422</c:v>
                </c:pt>
                <c:pt idx="512">
                  <c:v>-19.317432437181701</c:v>
                </c:pt>
                <c:pt idx="513">
                  <c:v>-19.213207259239304</c:v>
                </c:pt>
                <c:pt idx="514">
                  <c:v>-19.110933268192813</c:v>
                </c:pt>
                <c:pt idx="515">
                  <c:v>-19.010634219022787</c:v>
                </c:pt>
                <c:pt idx="516">
                  <c:v>-18.912330931400284</c:v>
                </c:pt>
                <c:pt idx="517">
                  <c:v>-18.816041278188873</c:v>
                </c:pt>
                <c:pt idx="518">
                  <c:v>-18.721780183496463</c:v>
                </c:pt>
                <c:pt idx="519">
                  <c:v>-18.629559630458548</c:v>
                </c:pt>
                <c:pt idx="520">
                  <c:v>-18.539388678845143</c:v>
                </c:pt>
                <c:pt idx="521">
                  <c:v>-18.451273492493772</c:v>
                </c:pt>
                <c:pt idx="522">
                  <c:v>-18.365217376480508</c:v>
                </c:pt>
                <c:pt idx="523">
                  <c:v>-18.281220823851946</c:v>
                </c:pt>
                <c:pt idx="524">
                  <c:v>-18.199281571652616</c:v>
                </c:pt>
                <c:pt idx="525">
                  <c:v>-18.119394665901524</c:v>
                </c:pt>
                <c:pt idx="526">
                  <c:v>-18.041552535091625</c:v>
                </c:pt>
                <c:pt idx="527">
                  <c:v>-17.965745071714657</c:v>
                </c:pt>
                <c:pt idx="528">
                  <c:v>-17.891959721250341</c:v>
                </c:pt>
                <c:pt idx="529">
                  <c:v>-17.820181578000749</c:v>
                </c:pt>
                <c:pt idx="530">
                  <c:v>-17.750393487103921</c:v>
                </c:pt>
                <c:pt idx="531">
                  <c:v>-17.682576152021973</c:v>
                </c:pt>
                <c:pt idx="532">
                  <c:v>-17.616708246769353</c:v>
                </c:pt>
                <c:pt idx="533">
                  <c:v>-17.552766532127173</c:v>
                </c:pt>
                <c:pt idx="534">
                  <c:v>-17.490725975079449</c:v>
                </c:pt>
                <c:pt idx="535">
                  <c:v>-17.430559870705988</c:v>
                </c:pt>
                <c:pt idx="536">
                  <c:v>-17.372239965773229</c:v>
                </c:pt>
                <c:pt idx="537">
                  <c:v>-17.315736583281108</c:v>
                </c:pt>
                <c:pt idx="538">
                  <c:v>-17.261018747246727</c:v>
                </c:pt>
                <c:pt idx="539">
                  <c:v>-17.208054307035564</c:v>
                </c:pt>
                <c:pt idx="540">
                  <c:v>-17.156810060586679</c:v>
                </c:pt>
                <c:pt idx="541">
                  <c:v>-17.107251875919353</c:v>
                </c:pt>
                <c:pt idx="542">
                  <c:v>-17.059344810354176</c:v>
                </c:pt>
                <c:pt idx="543">
                  <c:v>-17.013053226928598</c:v>
                </c:pt>
                <c:pt idx="544">
                  <c:v>-16.968340907538984</c:v>
                </c:pt>
                <c:pt idx="545">
                  <c:v>-16.9251711623928</c:v>
                </c:pt>
                <c:pt idx="546">
                  <c:v>-16.883506935406949</c:v>
                </c:pt>
                <c:pt idx="547">
                  <c:v>-16.843310905241573</c:v>
                </c:pt>
                <c:pt idx="548">
                  <c:v>-16.804545581711391</c:v>
                </c:pt>
                <c:pt idx="549">
                  <c:v>-16.767173397365113</c:v>
                </c:pt>
                <c:pt idx="550">
                  <c:v>-16.731156794075215</c:v>
                </c:pt>
                <c:pt idx="551">
                  <c:v>-16.696458304524622</c:v>
                </c:pt>
                <c:pt idx="552">
                  <c:v>-16.663040628521731</c:v>
                </c:pt>
                <c:pt idx="553">
                  <c:v>-16.630866704115711</c:v>
                </c:pt>
                <c:pt idx="554">
                  <c:v>-16.599899773521837</c:v>
                </c:pt>
                <c:pt idx="555">
                  <c:v>-16.570103443901495</c:v>
                </c:pt>
                <c:pt idx="556">
                  <c:v>-16.54144174307104</c:v>
                </c:pt>
                <c:pt idx="557">
                  <c:v>-16.513879170242209</c:v>
                </c:pt>
                <c:pt idx="558">
                  <c:v>-16.487380741921328</c:v>
                </c:pt>
                <c:pt idx="559">
                  <c:v>-16.461912033114004</c:v>
                </c:pt>
                <c:pt idx="560">
                  <c:v>-16.437439214000456</c:v>
                </c:pt>
                <c:pt idx="561">
                  <c:v>-16.413929082261102</c:v>
                </c:pt>
                <c:pt idx="562">
                  <c:v>-16.391349091243427</c:v>
                </c:pt>
                <c:pt idx="563">
                  <c:v>-16.369667374169751</c:v>
                </c:pt>
                <c:pt idx="564">
                  <c:v>-16.348852764592614</c:v>
                </c:pt>
                <c:pt idx="565">
                  <c:v>-16.328874813308239</c:v>
                </c:pt>
                <c:pt idx="566">
                  <c:v>-16.309703801940465</c:v>
                </c:pt>
                <c:pt idx="567">
                  <c:v>-16.291310753407274</c:v>
                </c:pt>
                <c:pt idx="568">
                  <c:v>-16.273667439481891</c:v>
                </c:pt>
                <c:pt idx="569">
                  <c:v>-16.256746385656264</c:v>
                </c:pt>
                <c:pt idx="570">
                  <c:v>-16.240520873510427</c:v>
                </c:pt>
                <c:pt idx="571">
                  <c:v>-16.224964940786947</c:v>
                </c:pt>
                <c:pt idx="572">
                  <c:v>-16.210053379363316</c:v>
                </c:pt>
                <c:pt idx="573">
                  <c:v>-16.195761731306405</c:v>
                </c:pt>
                <c:pt idx="574">
                  <c:v>-16.182066283188703</c:v>
                </c:pt>
                <c:pt idx="575">
                  <c:v>-16.168944058836033</c:v>
                </c:pt>
                <c:pt idx="576">
                  <c:v>-16.156372810667822</c:v>
                </c:pt>
                <c:pt idx="577">
                  <c:v>-16.144331009784864</c:v>
                </c:pt>
                <c:pt idx="578">
                  <c:v>-16.132797834947908</c:v>
                </c:pt>
                <c:pt idx="579">
                  <c:v>-16.121753160584728</c:v>
                </c:pt>
                <c:pt idx="580">
                  <c:v>-16.111177543952586</c:v>
                </c:pt>
                <c:pt idx="581">
                  <c:v>-16.101052211575702</c:v>
                </c:pt>
                <c:pt idx="582">
                  <c:v>-16.091359045068728</c:v>
                </c:pt>
                <c:pt idx="583">
                  <c:v>-16.082080566449271</c:v>
                </c:pt>
                <c:pt idx="584">
                  <c:v>-16.073199923034608</c:v>
                </c:pt>
                <c:pt idx="585">
                  <c:v>-16.064700872010437</c:v>
                </c:pt>
                <c:pt idx="586">
                  <c:v>-16.05656776475217</c:v>
                </c:pt>
                <c:pt idx="587">
                  <c:v>-16.048785530972115</c:v>
                </c:pt>
                <c:pt idx="588">
                  <c:v>-16.041339662759974</c:v>
                </c:pt>
                <c:pt idx="589">
                  <c:v>-16.034216198577553</c:v>
                </c:pt>
                <c:pt idx="590">
                  <c:v>-16.027401707262097</c:v>
                </c:pt>
                <c:pt idx="591">
                  <c:v>-16.020883272088767</c:v>
                </c:pt>
                <c:pt idx="592">
                  <c:v>-16.014648474935797</c:v>
                </c:pt>
                <c:pt idx="593">
                  <c:v>-16.008685380591821</c:v>
                </c:pt>
                <c:pt idx="594">
                  <c:v>-16.002982521241037</c:v>
                </c:pt>
                <c:pt idx="595">
                  <c:v>-15.997528881156377</c:v>
                </c:pt>
                <c:pt idx="596">
                  <c:v>-15.992313881627538</c:v>
                </c:pt>
                <c:pt idx="597">
                  <c:v>-15.987327366147678</c:v>
                </c:pt>
                <c:pt idx="598">
                  <c:v>-15.982559585878246</c:v>
                </c:pt>
                <c:pt idx="599">
                  <c:v>-15.978001185409404</c:v>
                </c:pt>
                <c:pt idx="600">
                  <c:v>-15.973643188829389</c:v>
                </c:pt>
                <c:pt idx="601">
                  <c:v>-15.969476986115303</c:v>
                </c:pt>
                <c:pt idx="602">
                  <c:v>-15.965494319853772</c:v>
                </c:pt>
                <c:pt idx="603">
                  <c:v>-15.961687272299535</c:v>
                </c:pt>
                <c:pt idx="604">
                  <c:v>-15.958048252776102</c:v>
                </c:pt>
                <c:pt idx="605">
                  <c:v>-15.954569985422765</c:v>
                </c:pt>
                <c:pt idx="606">
                  <c:v>-15.951245497289548</c:v>
                </c:pt>
                <c:pt idx="607">
                  <c:v>-15.948068106781083</c:v>
                </c:pt>
                <c:pt idx="608">
                  <c:v>-15.945031412447936</c:v>
                </c:pt>
                <c:pt idx="609">
                  <c:v>-15.942129282124107</c:v>
                </c:pt>
                <c:pt idx="610">
                  <c:v>-15.939355842408265</c:v>
                </c:pt>
                <c:pt idx="611">
                  <c:v>-15.936705468483943</c:v>
                </c:pt>
                <c:pt idx="612">
                  <c:v>-15.934172774275403</c:v>
                </c:pt>
                <c:pt idx="613">
                  <c:v>-15.931752602933894</c:v>
                </c:pt>
                <c:pt idx="614">
                  <c:v>-15.929440017647984</c:v>
                </c:pt>
                <c:pt idx="615">
                  <c:v>-15.927230292772819</c:v>
                </c:pt>
                <c:pt idx="616">
                  <c:v>-15.92511890527139</c:v>
                </c:pt>
                <c:pt idx="617">
                  <c:v>-15.92310152646052</c:v>
                </c:pt>
                <c:pt idx="618">
                  <c:v>-15.921174014055801</c:v>
                </c:pt>
                <c:pt idx="619">
                  <c:v>-15.919332404506676</c:v>
                </c:pt>
                <c:pt idx="620">
                  <c:v>-15.917572905614961</c:v>
                </c:pt>
                <c:pt idx="621">
                  <c:v>-15.915891889429233</c:v>
                </c:pt>
                <c:pt idx="622">
                  <c:v>-15.914285885407256</c:v>
                </c:pt>
                <c:pt idx="623">
                  <c:v>-15.912751573838673</c:v>
                </c:pt>
                <c:pt idx="624">
                  <c:v>-15.911285779520462</c:v>
                </c:pt>
                <c:pt idx="625">
                  <c:v>-15.909885465676989</c:v>
                </c:pt>
                <c:pt idx="626">
                  <c:v>-15.908547728117771</c:v>
                </c:pt>
                <c:pt idx="627">
                  <c:v>-15.907269789624415</c:v>
                </c:pt>
                <c:pt idx="628">
                  <c:v>-15.906048994560081</c:v>
                </c:pt>
                <c:pt idx="629">
                  <c:v>-15.904882803693447</c:v>
                </c:pt>
                <c:pt idx="630">
                  <c:v>-15.903768789230341</c:v>
                </c:pt>
                <c:pt idx="631">
                  <c:v>-15.902704630045257</c:v>
                </c:pt>
                <c:pt idx="632">
                  <c:v>-15.901688107106679</c:v>
                </c:pt>
                <c:pt idx="633">
                  <c:v>-15.900717099088396</c:v>
                </c:pt>
                <c:pt idx="634">
                  <c:v>-15.899789578160526</c:v>
                </c:pt>
                <c:pt idx="635">
                  <c:v>-15.89890360595383</c:v>
                </c:pt>
                <c:pt idx="636">
                  <c:v>-15.898057329690754</c:v>
                </c:pt>
                <c:pt idx="637">
                  <c:v>-15.897248978476618</c:v>
                </c:pt>
                <c:pt idx="638">
                  <c:v>-15.896476859745679</c:v>
                </c:pt>
                <c:pt idx="639">
                  <c:v>-15.89573935585566</c:v>
                </c:pt>
                <c:pt idx="640">
                  <c:v>-15.89503492082488</c:v>
                </c:pt>
                <c:pt idx="641">
                  <c:v>-15.894362077207219</c:v>
                </c:pt>
                <c:pt idx="642">
                  <c:v>-15.893719413098449</c:v>
                </c:pt>
                <c:pt idx="643">
                  <c:v>-15.893105579269932</c:v>
                </c:pt>
                <c:pt idx="644">
                  <c:v>-15.892519286423635</c:v>
                </c:pt>
                <c:pt idx="645">
                  <c:v>-15.89195930256437</c:v>
                </c:pt>
                <c:pt idx="646">
                  <c:v>-15.891424450484042</c:v>
                </c:pt>
                <c:pt idx="647">
                  <c:v>-15.890913605353745</c:v>
                </c:pt>
                <c:pt idx="648">
                  <c:v>-15.890425692419157</c:v>
                </c:pt>
                <c:pt idx="649">
                  <c:v>-15.889959684794999</c:v>
                </c:pt>
                <c:pt idx="650">
                  <c:v>-15.889514601354492</c:v>
                </c:pt>
                <c:pt idx="651">
                  <c:v>-15.889089504710213</c:v>
                </c:pt>
                <c:pt idx="652">
                  <c:v>-15.888683499282074</c:v>
                </c:pt>
                <c:pt idx="653">
                  <c:v>-15.888295729449094</c:v>
                </c:pt>
                <c:pt idx="654">
                  <c:v>-15.887925377781574</c:v>
                </c:pt>
                <c:pt idx="655">
                  <c:v>-15.88757166335003</c:v>
                </c:pt>
                <c:pt idx="656">
                  <c:v>-15.88723384010779</c:v>
                </c:pt>
                <c:pt idx="657">
                  <c:v>-15.886911195344361</c:v>
                </c:pt>
                <c:pt idx="658">
                  <c:v>-15.88660304820592</c:v>
                </c:pt>
                <c:pt idx="659">
                  <c:v>-15.886308748281227</c:v>
                </c:pt>
                <c:pt idx="660">
                  <c:v>-15.886027674248925</c:v>
                </c:pt>
                <c:pt idx="661">
                  <c:v>-15.885759232584341</c:v>
                </c:pt>
                <c:pt idx="662">
                  <c:v>-15.885502856323185</c:v>
                </c:pt>
                <c:pt idx="663">
                  <c:v>-15.885258003879485</c:v>
                </c:pt>
                <c:pt idx="664">
                  <c:v>-15.885024157915481</c:v>
                </c:pt>
                <c:pt idx="665">
                  <c:v>-15.884800824261784</c:v>
                </c:pt>
                <c:pt idx="666">
                  <c:v>-15.884587530884353</c:v>
                </c:pt>
                <c:pt idx="667">
                  <c:v>-15.884383826897842</c:v>
                </c:pt>
                <c:pt idx="668">
                  <c:v>-15.884189281622078</c:v>
                </c:pt>
                <c:pt idx="669">
                  <c:v>-15.884003483680353</c:v>
                </c:pt>
                <c:pt idx="670">
                  <c:v>-15.883826040137905</c:v>
                </c:pt>
                <c:pt idx="671">
                  <c:v>-15.883656575677989</c:v>
                </c:pt>
                <c:pt idx="672">
                  <c:v>-15.88349473181507</c:v>
                </c:pt>
                <c:pt idx="673">
                  <c:v>-15.883340166142567</c:v>
                </c:pt>
                <c:pt idx="674">
                  <c:v>-15.88319255161402</c:v>
                </c:pt>
                <c:pt idx="675">
                  <c:v>-15.883051575856285</c:v>
                </c:pt>
                <c:pt idx="676">
                  <c:v>-15.882916940512995</c:v>
                </c:pt>
                <c:pt idx="677">
                  <c:v>-15.882788360617774</c:v>
                </c:pt>
                <c:pt idx="678">
                  <c:v>-15.882665563994614</c:v>
                </c:pt>
                <c:pt idx="679">
                  <c:v>-15.882548290685612</c:v>
                </c:pt>
                <c:pt idx="680">
                  <c:v>-15.882436292403348</c:v>
                </c:pt>
                <c:pt idx="681">
                  <c:v>-15.882329332008936</c:v>
                </c:pt>
                <c:pt idx="682">
                  <c:v>-15.882227183012006</c:v>
                </c:pt>
                <c:pt idx="683">
                  <c:v>-15.882129629093775</c:v>
                </c:pt>
                <c:pt idx="684">
                  <c:v>-15.882036463651389</c:v>
                </c:pt>
                <c:pt idx="685">
                  <c:v>-15.881947489361963</c:v>
                </c:pt>
                <c:pt idx="686">
                  <c:v>-15.88186251776694</c:v>
                </c:pt>
                <c:pt idx="687">
                  <c:v>-15.881781368874464</c:v>
                </c:pt>
                <c:pt idx="688">
                  <c:v>-15.881703870779631</c:v>
                </c:pt>
                <c:pt idx="689">
                  <c:v>-15.881629859301711</c:v>
                </c:pt>
                <c:pt idx="690">
                  <c:v>-15.881559177637861</c:v>
                </c:pt>
                <c:pt idx="691">
                  <c:v>-15.881491676031736</c:v>
                </c:pt>
                <c:pt idx="692">
                  <c:v>-15.88142721145757</c:v>
                </c:pt>
                <c:pt idx="693">
                  <c:v>-15.881365647317935</c:v>
                </c:pt>
                <c:pt idx="694">
                  <c:v>-15.881306853155301</c:v>
                </c:pt>
                <c:pt idx="695">
                  <c:v>-15.881250704376349</c:v>
                </c:pt>
                <c:pt idx="696">
                  <c:v>-15.88119708198856</c:v>
                </c:pt>
                <c:pt idx="697">
                  <c:v>-15.881145872349059</c:v>
                </c:pt>
                <c:pt idx="698">
                  <c:v>-15.881096966923984</c:v>
                </c:pt>
                <c:pt idx="699">
                  <c:v>-15.881050262059304</c:v>
                </c:pt>
                <c:pt idx="700">
                  <c:v>-15.881005658761502</c:v>
                </c:pt>
                <c:pt idx="701">
                  <c:v>-15.880963062488469</c:v>
                </c:pt>
                <c:pt idx="702">
                  <c:v>-15.880922382949031</c:v>
                </c:pt>
                <c:pt idx="703">
                  <c:v>-15.880883533912439</c:v>
                </c:pt>
                <c:pt idx="704">
                  <c:v>-15.880846433025837</c:v>
                </c:pt>
                <c:pt idx="705">
                  <c:v>-15.880811001639792</c:v>
                </c:pt>
                <c:pt idx="706">
                  <c:v>-15.880777164642019</c:v>
                </c:pt>
                <c:pt idx="707">
                  <c:v>-15.880744850298555</c:v>
                </c:pt>
                <c:pt idx="708">
                  <c:v>-15.88071399010159</c:v>
                </c:pt>
                <c:pt idx="709">
                  <c:v>-15.880684518624747</c:v>
                </c:pt>
                <c:pt idx="710">
                  <c:v>-15.880656373384475</c:v>
                </c:pt>
                <c:pt idx="711">
                  <c:v>-15.880629494707783</c:v>
                </c:pt>
                <c:pt idx="712">
                  <c:v>-15.880603825605775</c:v>
                </c:pt>
                <c:pt idx="713">
                  <c:v>-15.880579311653122</c:v>
                </c:pt>
                <c:pt idx="714">
                  <c:v>-15.880555900872857</c:v>
                </c:pt>
                <c:pt idx="715">
                  <c:v>-15.880533543626122</c:v>
                </c:pt>
                <c:pt idx="716">
                  <c:v>-15.880512192507005</c:v>
                </c:pt>
                <c:pt idx="717">
                  <c:v>-15.880491802242453</c:v>
                </c:pt>
                <c:pt idx="718">
                  <c:v>-15.880472329595968</c:v>
                </c:pt>
                <c:pt idx="719">
                  <c:v>-15.880453733276411</c:v>
                </c:pt>
                <c:pt idx="720">
                  <c:v>-15.880435973850126</c:v>
                </c:pt>
                <c:pt idx="721">
                  <c:v>-15.880419013657594</c:v>
                </c:pt>
                <c:pt idx="722">
                  <c:v>-15.880402816733778</c:v>
                </c:pt>
                <c:pt idx="723">
                  <c:v>-15.88038734873173</c:v>
                </c:pt>
                <c:pt idx="724">
                  <c:v>-15.880372576849751</c:v>
                </c:pt>
                <c:pt idx="725">
                  <c:v>-15.880358469762157</c:v>
                </c:pt>
                <c:pt idx="726">
                  <c:v>-15.880344997552669</c:v>
                </c:pt>
                <c:pt idx="727">
                  <c:v>-15.880332131651009</c:v>
                </c:pt>
                <c:pt idx="728">
                  <c:v>-15.880319844772508</c:v>
                </c:pt>
                <c:pt idx="729">
                  <c:v>-15.880308110860106</c:v>
                </c:pt>
                <c:pt idx="730">
                  <c:v>-15.880296905029404</c:v>
                </c:pt>
                <c:pt idx="731">
                  <c:v>-15.880286203515432</c:v>
                </c:pt>
                <c:pt idx="732">
                  <c:v>-15.880275983622759</c:v>
                </c:pt>
                <c:pt idx="733">
                  <c:v>-15.880266223677175</c:v>
                </c:pt>
                <c:pt idx="734">
                  <c:v>-15.880256902979774</c:v>
                </c:pt>
                <c:pt idx="735">
                  <c:v>-15.880248001762958</c:v>
                </c:pt>
                <c:pt idx="736">
                  <c:v>-15.880239501148829</c:v>
                </c:pt>
                <c:pt idx="737">
                  <c:v>-15.88023138310885</c:v>
                </c:pt>
                <c:pt idx="738">
                  <c:v>-15.880223630425789</c:v>
                </c:pt>
                <c:pt idx="739">
                  <c:v>-15.880216226657296</c:v>
                </c:pt>
                <c:pt idx="740">
                  <c:v>-15.880209156100719</c:v>
                </c:pt>
                <c:pt idx="741">
                  <c:v>-15.880202403760123</c:v>
                </c:pt>
                <c:pt idx="742">
                  <c:v>-15.880195955314569</c:v>
                </c:pt>
                <c:pt idx="743">
                  <c:v>-15.880189797087326</c:v>
                </c:pt>
                <c:pt idx="744">
                  <c:v>-15.880183916017337</c:v>
                </c:pt>
                <c:pt idx="745">
                  <c:v>-15.880178299631218</c:v>
                </c:pt>
                <c:pt idx="746">
                  <c:v>-15.880172936016812</c:v>
                </c:pt>
                <c:pt idx="747">
                  <c:v>-15.88016781379838</c:v>
                </c:pt>
                <c:pt idx="748">
                  <c:v>-15.880162922111651</c:v>
                </c:pt>
                <c:pt idx="749">
                  <c:v>-15.880158250581694</c:v>
                </c:pt>
                <c:pt idx="750">
                  <c:v>-15.880153789300202</c:v>
                </c:pt>
                <c:pt idx="751">
                  <c:v>-15.880149528804985</c:v>
                </c:pt>
                <c:pt idx="752">
                  <c:v>-15.880145460059438</c:v>
                </c:pt>
                <c:pt idx="753">
                  <c:v>-15.880141574433779</c:v>
                </c:pt>
                <c:pt idx="754">
                  <c:v>-15.880137863686713</c:v>
                </c:pt>
                <c:pt idx="755">
                  <c:v>-15.880134319947587</c:v>
                </c:pt>
                <c:pt idx="756">
                  <c:v>-15.880130935700087</c:v>
                </c:pt>
                <c:pt idx="757">
                  <c:v>-15.880127703766213</c:v>
                </c:pt>
                <c:pt idx="758">
                  <c:v>-15.880124617291017</c:v>
                </c:pt>
                <c:pt idx="759">
                  <c:v>-15.880121669727842</c:v>
                </c:pt>
                <c:pt idx="760">
                  <c:v>-15.880118854824907</c:v>
                </c:pt>
                <c:pt idx="761">
                  <c:v>-15.880116166611636</c:v>
                </c:pt>
                <c:pt idx="762">
                  <c:v>-15.88011359938632</c:v>
                </c:pt>
                <c:pt idx="763">
                  <c:v>-15.880111147703587</c:v>
                </c:pt>
                <c:pt idx="764">
                  <c:v>-15.880108806363452</c:v>
                </c:pt>
                <c:pt idx="765">
                  <c:v>-15.880106570399668</c:v>
                </c:pt>
                <c:pt idx="766">
                  <c:v>-15.88010443506969</c:v>
                </c:pt>
                <c:pt idx="767">
                  <c:v>-15.880102395844382</c:v>
                </c:pt>
                <c:pt idx="768">
                  <c:v>-15.880100448398345</c:v>
                </c:pt>
                <c:pt idx="769">
                  <c:v>-15.88009858860098</c:v>
                </c:pt>
                <c:pt idx="770">
                  <c:v>-15.88009681250751</c:v>
                </c:pt>
                <c:pt idx="771">
                  <c:v>-15.880095116350645</c:v>
                </c:pt>
                <c:pt idx="772">
                  <c:v>-15.880093496532773</c:v>
                </c:pt>
                <c:pt idx="773">
                  <c:v>-15.880091949618148</c:v>
                </c:pt>
                <c:pt idx="774">
                  <c:v>-15.880090472325612</c:v>
                </c:pt>
                <c:pt idx="775">
                  <c:v>-15.880089061521687</c:v>
                </c:pt>
                <c:pt idx="776">
                  <c:v>-15.880087714213872</c:v>
                </c:pt>
                <c:pt idx="777">
                  <c:v>-15.88008642754459</c:v>
                </c:pt>
                <c:pt idx="778">
                  <c:v>-15.880085198784514</c:v>
                </c:pt>
                <c:pt idx="779">
                  <c:v>-15.880084025327399</c:v>
                </c:pt>
                <c:pt idx="780">
                  <c:v>-15.880082904684279</c:v>
                </c:pt>
                <c:pt idx="781">
                  <c:v>-15.880081834478112</c:v>
                </c:pt>
                <c:pt idx="782">
                  <c:v>-15.880080812438941</c:v>
                </c:pt>
                <c:pt idx="783">
                  <c:v>-15.880079836398757</c:v>
                </c:pt>
                <c:pt idx="784">
                  <c:v>-15.880078904287437</c:v>
                </c:pt>
                <c:pt idx="785">
                  <c:v>-15.880078014127903</c:v>
                </c:pt>
                <c:pt idx="786">
                  <c:v>-15.880077164031917</c:v>
                </c:pt>
                <c:pt idx="787">
                  <c:v>-15.880076352196333</c:v>
                </c:pt>
                <c:pt idx="788">
                  <c:v>-15.880075576899337</c:v>
                </c:pt>
                <c:pt idx="789">
                  <c:v>-15.880074836496256</c:v>
                </c:pt>
                <c:pt idx="790">
                  <c:v>-15.880074129416698</c:v>
                </c:pt>
                <c:pt idx="791">
                  <c:v>-15.880073454160872</c:v>
                </c:pt>
                <c:pt idx="792">
                  <c:v>-15.880072809296408</c:v>
                </c:pt>
                <c:pt idx="793">
                  <c:v>-15.88007219345554</c:v>
                </c:pt>
                <c:pt idx="794">
                  <c:v>-15.880071605331999</c:v>
                </c:pt>
                <c:pt idx="795">
                  <c:v>-15.880071043678292</c:v>
                </c:pt>
                <c:pt idx="796">
                  <c:v>-15.880070507303081</c:v>
                </c:pt>
                <c:pt idx="797">
                  <c:v>-15.880069995068652</c:v>
                </c:pt>
                <c:pt idx="798">
                  <c:v>-15.880069505888535</c:v>
                </c:pt>
                <c:pt idx="799">
                  <c:v>-15.880069038725168</c:v>
                </c:pt>
                <c:pt idx="800">
                  <c:v>-15.880068592587492</c:v>
                </c:pt>
                <c:pt idx="801">
                  <c:v>-15.880068166529242</c:v>
                </c:pt>
                <c:pt idx="802">
                  <c:v>-15.880067759646806</c:v>
                </c:pt>
                <c:pt idx="803">
                  <c:v>-15.880067371076997</c:v>
                </c:pt>
                <c:pt idx="804">
                  <c:v>-15.880066999995712</c:v>
                </c:pt>
                <c:pt idx="805">
                  <c:v>-15.880066645615827</c:v>
                </c:pt>
                <c:pt idx="806">
                  <c:v>-15.880066307185579</c:v>
                </c:pt>
                <c:pt idx="807">
                  <c:v>-15.880065983987201</c:v>
                </c:pt>
                <c:pt idx="808">
                  <c:v>-15.880065675335111</c:v>
                </c:pt>
                <c:pt idx="809">
                  <c:v>-15.880065380574656</c:v>
                </c:pt>
                <c:pt idx="810">
                  <c:v>-15.880065099080603</c:v>
                </c:pt>
                <c:pt idx="811">
                  <c:v>-15.880064830255783</c:v>
                </c:pt>
                <c:pt idx="812">
                  <c:v>-15.880064573530134</c:v>
                </c:pt>
                <c:pt idx="813">
                  <c:v>-15.880064328358976</c:v>
                </c:pt>
                <c:pt idx="814">
                  <c:v>-15.880064094222284</c:v>
                </c:pt>
                <c:pt idx="815">
                  <c:v>-15.88006387062358</c:v>
                </c:pt>
                <c:pt idx="816">
                  <c:v>-15.880063657088371</c:v>
                </c:pt>
                <c:pt idx="817">
                  <c:v>-15.880063453163785</c:v>
                </c:pt>
                <c:pt idx="818">
                  <c:v>-15.880063258417458</c:v>
                </c:pt>
              </c:numCache>
            </c:numRef>
          </c:yVal>
          <c:smooth val="1"/>
          <c:extLst>
            <c:ext xmlns:c16="http://schemas.microsoft.com/office/drawing/2014/chart" uri="{C3380CC4-5D6E-409C-BE32-E72D297353CC}">
              <c16:uniqueId val="{00000001-5411-7643-B557-A38DEFB1AA80}"/>
            </c:ext>
          </c:extLst>
        </c:ser>
        <c:dLbls>
          <c:showLegendKey val="0"/>
          <c:showVal val="0"/>
          <c:showCatName val="0"/>
          <c:showSerName val="0"/>
          <c:showPercent val="0"/>
          <c:showBubbleSize val="0"/>
        </c:dLbls>
        <c:axId val="529020032"/>
        <c:axId val="529021952"/>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Sheet2!$AS$4:$AS$822</c:f>
              <c:numCache>
                <c:formatCode>0.0000</c:formatCode>
                <c:ptCount val="819"/>
                <c:pt idx="0">
                  <c:v>-93.933854117137685</c:v>
                </c:pt>
                <c:pt idx="1">
                  <c:v>-94.02406089220483</c:v>
                </c:pt>
                <c:pt idx="2">
                  <c:v>-94.115910121061162</c:v>
                </c:pt>
                <c:pt idx="3">
                  <c:v>-94.209417761285778</c:v>
                </c:pt>
                <c:pt idx="4">
                  <c:v>-94.304598581870621</c:v>
                </c:pt>
                <c:pt idx="5">
                  <c:v>-94.401466053721862</c:v>
                </c:pt>
                <c:pt idx="6">
                  <c:v>-94.50003223435192</c:v>
                </c:pt>
                <c:pt idx="7">
                  <c:v>-94.600307646660937</c:v>
                </c:pt>
                <c:pt idx="8">
                  <c:v>-94.702301151730211</c:v>
                </c:pt>
                <c:pt idx="9">
                  <c:v>-94.806019815576207</c:v>
                </c:pt>
                <c:pt idx="10">
                  <c:v>-94.911468769844689</c:v>
                </c:pt>
                <c:pt idx="11">
                  <c:v>-95.018651066459896</c:v>
                </c:pt>
                <c:pt idx="12">
                  <c:v>-95.127567526283201</c:v>
                </c:pt>
                <c:pt idx="13">
                  <c:v>-95.238216581880764</c:v>
                </c:pt>
                <c:pt idx="14">
                  <c:v>-95.350594114550205</c:v>
                </c:pt>
                <c:pt idx="15">
                  <c:v>-95.464693285811634</c:v>
                </c:pt>
                <c:pt idx="16">
                  <c:v>-95.58050436363078</c:v>
                </c:pt>
                <c:pt idx="17">
                  <c:v>-95.69801454370905</c:v>
                </c:pt>
                <c:pt idx="18">
                  <c:v>-95.817207766250519</c:v>
                </c:pt>
                <c:pt idx="19">
                  <c:v>-95.938064528695207</c:v>
                </c:pt>
                <c:pt idx="20">
                  <c:v>-96.060561694995869</c:v>
                </c:pt>
                <c:pt idx="21">
                  <c:v>-96.18467230210851</c:v>
                </c:pt>
                <c:pt idx="22">
                  <c:v>-96.31036536446689</c:v>
                </c:pt>
                <c:pt idx="23">
                  <c:v>-96.437605677316498</c:v>
                </c:pt>
                <c:pt idx="24">
                  <c:v>-96.566353619895793</c:v>
                </c:pt>
                <c:pt idx="25">
                  <c:v>-96.696564959568434</c:v>
                </c:pt>
                <c:pt idx="26">
                  <c:v>-96.828190658131703</c:v>
                </c:pt>
                <c:pt idx="27">
                  <c:v>-96.961176681651892</c:v>
                </c:pt>
                <c:pt idx="28">
                  <c:v>-97.095463815303589</c:v>
                </c:pt>
                <c:pt idx="29">
                  <c:v>-97.230987484820574</c:v>
                </c:pt>
                <c:pt idx="30">
                  <c:v>-97.367677586293283</c:v>
                </c:pt>
                <c:pt idx="31">
                  <c:v>-97.505458326176552</c:v>
                </c:pt>
                <c:pt idx="32">
                  <c:v>-97.644248073493742</c:v>
                </c:pt>
                <c:pt idx="33">
                  <c:v>-97.78395922634202</c:v>
                </c:pt>
                <c:pt idx="34">
                  <c:v>-97.924498094912934</c:v>
                </c:pt>
                <c:pt idx="35">
                  <c:v>-98.065764803340912</c:v>
                </c:pt>
                <c:pt idx="36">
                  <c:v>-98.207653212778268</c:v>
                </c:pt>
                <c:pt idx="37">
                  <c:v>-98.350050868163223</c:v>
                </c:pt>
                <c:pt idx="38">
                  <c:v>-98.492838971197017</c:v>
                </c:pt>
                <c:pt idx="39">
                  <c:v>-98.635892382071304</c:v>
                </c:pt>
                <c:pt idx="40">
                  <c:v>-98.779079652487496</c:v>
                </c:pt>
                <c:pt idx="41">
                  <c:v>-98.922263092478559</c:v>
                </c:pt>
                <c:pt idx="42">
                  <c:v>-99.065298873481865</c:v>
                </c:pt>
                <c:pt idx="43">
                  <c:v>-99.208037170011977</c:v>
                </c:pt>
                <c:pt idx="44">
                  <c:v>-99.35032234214539</c:v>
                </c:pt>
                <c:pt idx="45">
                  <c:v>-99.491993160849148</c:v>
                </c:pt>
                <c:pt idx="46">
                  <c:v>-99.632883077964735</c:v>
                </c:pt>
                <c:pt idx="47">
                  <c:v>-99.772820542389979</c:v>
                </c:pt>
                <c:pt idx="48">
                  <c:v>-99.911629363690537</c:v>
                </c:pt>
                <c:pt idx="49">
                  <c:v>-100.04912912401355</c:v>
                </c:pt>
                <c:pt idx="50">
                  <c:v>-100.1851356387736</c:v>
                </c:pt>
                <c:pt idx="51">
                  <c:v>-100.31946146613481</c:v>
                </c:pt>
                <c:pt idx="52">
                  <c:v>-100.45191646482681</c:v>
                </c:pt>
                <c:pt idx="53">
                  <c:v>-100.58230839930997</c:v>
                </c:pt>
                <c:pt idx="54">
                  <c:v>-100.71044359075093</c:v>
                </c:pt>
                <c:pt idx="55">
                  <c:v>-100.83612761169056</c:v>
                </c:pt>
                <c:pt idx="56">
                  <c:v>-100.95916602168937</c:v>
                </c:pt>
                <c:pt idx="57">
                  <c:v>-101.07936514062814</c:v>
                </c:pt>
                <c:pt idx="58">
                  <c:v>-101.19653285573418</c:v>
                </c:pt>
                <c:pt idx="59">
                  <c:v>-101.31047945780593</c:v>
                </c:pt>
                <c:pt idx="60">
                  <c:v>-101.4210185015296</c:v>
                </c:pt>
                <c:pt idx="61">
                  <c:v>-101.52796768423632</c:v>
                </c:pt>
                <c:pt idx="62">
                  <c:v>-101.63114973694228</c:v>
                </c:pt>
                <c:pt idx="63">
                  <c:v>-101.73039332106626</c:v>
                </c:pt>
                <c:pt idx="64">
                  <c:v>-101.82553392383114</c:v>
                </c:pt>
                <c:pt idx="65">
                  <c:v>-101.91641474504729</c:v>
                </c:pt>
                <c:pt idx="66">
                  <c:v>-102.00288756775018</c:v>
                </c:pt>
                <c:pt idx="67">
                  <c:v>-102.08481360503083</c:v>
                </c:pt>
                <c:pt idx="68">
                  <c:v>-102.16206431536648</c:v>
                </c:pt>
                <c:pt idx="69">
                  <c:v>-102.23452217883022</c:v>
                </c:pt>
                <c:pt idx="70">
                  <c:v>-102.30208142673877</c:v>
                </c:pt>
                <c:pt idx="71">
                  <c:v>-102.364648717588</c:v>
                </c:pt>
                <c:pt idx="72">
                  <c:v>-102.4221437525228</c:v>
                </c:pt>
                <c:pt idx="73">
                  <c:v>-102.47449982409103</c:v>
                </c:pt>
                <c:pt idx="74">
                  <c:v>-102.52166429263292</c:v>
                </c:pt>
                <c:pt idx="75">
                  <c:v>-102.56359898535062</c:v>
                </c:pt>
                <c:pt idx="76">
                  <c:v>-102.60028051387607</c:v>
                </c:pt>
                <c:pt idx="77">
                  <c:v>-102.6317005070006</c:v>
                </c:pt>
                <c:pt idx="78">
                  <c:v>-102.65786575612832</c:v>
                </c:pt>
                <c:pt idx="79">
                  <c:v>-102.67879827195726</c:v>
                </c:pt>
                <c:pt idx="80">
                  <c:v>-102.69453525185847</c:v>
                </c:pt>
                <c:pt idx="81">
                  <c:v>-102.70512895839937</c:v>
                </c:pt>
                <c:pt idx="82">
                  <c:v>-102.71064651042532</c:v>
                </c:pt>
                <c:pt idx="83">
                  <c:v>-102.71116958905796</c:v>
                </c:pt>
                <c:pt idx="84">
                  <c:v>-102.7067940618733</c:v>
                </c:pt>
                <c:pt idx="85">
                  <c:v>-102.69762952937177</c:v>
                </c:pt>
                <c:pt idx="86">
                  <c:v>-102.68379879863427</c:v>
                </c:pt>
                <c:pt idx="87">
                  <c:v>-102.66543728975887</c:v>
                </c:pt>
                <c:pt idx="88">
                  <c:v>-102.64269238128388</c:v>
                </c:pt>
                <c:pt idx="89">
                  <c:v>-102.61572270131495</c:v>
                </c:pt>
                <c:pt idx="90">
                  <c:v>-102.58469737148118</c:v>
                </c:pt>
                <c:pt idx="91">
                  <c:v>-102.54979521114574</c:v>
                </c:pt>
                <c:pt idx="92">
                  <c:v>-102.51120390948691</c:v>
                </c:pt>
                <c:pt idx="93">
                  <c:v>-102.46911917314708</c:v>
                </c:pt>
                <c:pt idx="94">
                  <c:v>-102.4237438571249</c:v>
                </c:pt>
                <c:pt idx="95">
                  <c:v>-102.37528708646138</c:v>
                </c:pt>
                <c:pt idx="96">
                  <c:v>-102.32396337605462</c:v>
                </c:pt>
                <c:pt idx="97">
                  <c:v>-102.26999175563353</c:v>
                </c:pt>
                <c:pt idx="98">
                  <c:v>-102.21359490654356</c:v>
                </c:pt>
                <c:pt idx="99">
                  <c:v>-102.1549983165514</c:v>
                </c:pt>
                <c:pt idx="100">
                  <c:v>-102.0944294583766</c:v>
                </c:pt>
                <c:pt idx="101">
                  <c:v>-102.03211699711451</c:v>
                </c:pt>
                <c:pt idx="102">
                  <c:v>-101.9682900311394</c:v>
                </c:pt>
                <c:pt idx="103">
                  <c:v>-101.90317737047937</c:v>
                </c:pt>
                <c:pt idx="104">
                  <c:v>-101.83700685604862</c:v>
                </c:pt>
                <c:pt idx="105">
                  <c:v>-101.77000472251385</c:v>
                </c:pt>
                <c:pt idx="106">
                  <c:v>-101.70239500697321</c:v>
                </c:pt>
                <c:pt idx="107">
                  <c:v>-101.63439900504636</c:v>
                </c:pt>
                <c:pt idx="108">
                  <c:v>-101.5662347754145</c:v>
                </c:pt>
                <c:pt idx="109">
                  <c:v>-101.49811669332711</c:v>
                </c:pt>
                <c:pt idx="110">
                  <c:v>-101.43025505309831</c:v>
                </c:pt>
                <c:pt idx="111">
                  <c:v>-101.36285571916913</c:v>
                </c:pt>
                <c:pt idx="112">
                  <c:v>-101.29611982490171</c:v>
                </c:pt>
                <c:pt idx="113">
                  <c:v>-101.23024351791142</c:v>
                </c:pt>
                <c:pt idx="114">
                  <c:v>-101.16541775042381</c:v>
                </c:pt>
                <c:pt idx="115">
                  <c:v>-101.10182811287282</c:v>
                </c:pt>
                <c:pt idx="116">
                  <c:v>-101.03965470873028</c:v>
                </c:pt>
                <c:pt idx="117">
                  <c:v>-100.97907206837266</c:v>
                </c:pt>
                <c:pt idx="118">
                  <c:v>-100.92024909964942</c:v>
                </c:pt>
                <c:pt idx="119">
                  <c:v>-100.86334907271576</c:v>
                </c:pt>
                <c:pt idx="120">
                  <c:v>-100.80852963662359</c:v>
                </c:pt>
                <c:pt idx="121">
                  <c:v>-100.75594286513318</c:v>
                </c:pt>
                <c:pt idx="122">
                  <c:v>-100.70573532920318</c:v>
                </c:pt>
                <c:pt idx="123">
                  <c:v>-100.65804819363993</c:v>
                </c:pt>
                <c:pt idx="124">
                  <c:v>-100.61301733543314</c:v>
                </c:pt>
                <c:pt idx="125">
                  <c:v>-100.57077348137139</c:v>
                </c:pt>
                <c:pt idx="126">
                  <c:v>-100.53144236261389</c:v>
                </c:pt>
                <c:pt idx="127">
                  <c:v>-100.4951448839918</c:v>
                </c:pt>
                <c:pt idx="128">
                  <c:v>-100.46199730592016</c:v>
                </c:pt>
                <c:pt idx="129">
                  <c:v>-100.43211143691812</c:v>
                </c:pt>
                <c:pt idx="130">
                  <c:v>-100.40559483485633</c:v>
                </c:pt>
                <c:pt idx="131">
                  <c:v>-100.38255101517773</c:v>
                </c:pt>
                <c:pt idx="132">
                  <c:v>-100.36307966446404</c:v>
                </c:pt>
                <c:pt idx="133">
                  <c:v>-100.34727685784924</c:v>
                </c:pt>
                <c:pt idx="134">
                  <c:v>-100.33523527890688</c:v>
                </c:pt>
                <c:pt idx="135">
                  <c:v>-100.32704444076259</c:v>
                </c:pt>
                <c:pt idx="136">
                  <c:v>-100.32279090730265</c:v>
                </c:pt>
                <c:pt idx="137">
                  <c:v>-100.32255851346439</c:v>
                </c:pt>
                <c:pt idx="138">
                  <c:v>-100.32642858370632</c:v>
                </c:pt>
                <c:pt idx="139">
                  <c:v>-100.33448014785722</c:v>
                </c:pt>
                <c:pt idx="140">
                  <c:v>-100.34679015364486</c:v>
                </c:pt>
                <c:pt idx="141">
                  <c:v>-100.3634336752942</c:v>
                </c:pt>
                <c:pt idx="142">
                  <c:v>-100.38448411767158</c:v>
                </c:pt>
                <c:pt idx="143">
                  <c:v>-100.41001341552924</c:v>
                </c:pt>
                <c:pt idx="144">
                  <c:v>-100.44009222747718</c:v>
                </c:pt>
                <c:pt idx="145">
                  <c:v>-100.47479012437388</c:v>
                </c:pt>
                <c:pt idx="146">
                  <c:v>-100.51417577188744</c:v>
                </c:pt>
                <c:pt idx="147">
                  <c:v>-100.55831710703161</c:v>
                </c:pt>
                <c:pt idx="148">
                  <c:v>-100.6072815085279</c:v>
                </c:pt>
                <c:pt idx="149">
                  <c:v>-100.66113596088731</c:v>
                </c:pt>
                <c:pt idx="150">
                  <c:v>-100.71994721214078</c:v>
                </c:pt>
                <c:pt idx="151">
                  <c:v>-100.78378192517994</c:v>
                </c:pt>
                <c:pt idx="152">
                  <c:v>-100.85270682269469</c:v>
                </c:pt>
                <c:pt idx="153">
                  <c:v>-100.92678882571813</c:v>
                </c:pt>
                <c:pt idx="154">
                  <c:v>-101.00609518580649</c:v>
                </c:pt>
                <c:pt idx="155">
                  <c:v>-101.09069361089635</c:v>
                </c:pt>
                <c:pt idx="156">
                  <c:v>-101.1806523848925</c:v>
                </c:pt>
                <c:pt idx="157">
                  <c:v>-101.27604048104712</c:v>
                </c:pt>
                <c:pt idx="158">
                  <c:v>-101.37692766919675</c:v>
                </c:pt>
                <c:pt idx="159">
                  <c:v>-101.48338461692332</c:v>
                </c:pt>
                <c:pt idx="160">
                  <c:v>-101.59548298470847</c:v>
                </c:pt>
                <c:pt idx="161">
                  <c:v>-101.71329551514384</c:v>
                </c:pt>
                <c:pt idx="162">
                  <c:v>-101.83689611625917</c:v>
                </c:pt>
                <c:pt idx="163">
                  <c:v>-101.96635993902005</c:v>
                </c:pt>
                <c:pt idx="164">
                  <c:v>-102.10176344904211</c:v>
                </c:pt>
                <c:pt idx="165">
                  <c:v>-102.24318449255583</c:v>
                </c:pt>
                <c:pt idx="166">
                  <c:v>-102.39070235664802</c:v>
                </c:pt>
                <c:pt idx="167">
                  <c:v>-102.54439782379119</c:v>
                </c:pt>
                <c:pt idx="168">
                  <c:v>-102.70435322066078</c:v>
                </c:pt>
                <c:pt idx="169">
                  <c:v>-102.87065246122508</c:v>
                </c:pt>
                <c:pt idx="170">
                  <c:v>-103.04338108407755</c:v>
                </c:pt>
                <c:pt idx="171">
                  <c:v>-103.22262628396625</c:v>
                </c:pt>
                <c:pt idx="172">
                  <c:v>-103.40847693745819</c:v>
                </c:pt>
                <c:pt idx="173">
                  <c:v>-103.60102362265981</c:v>
                </c:pt>
                <c:pt idx="174">
                  <c:v>-103.80035863289791</c:v>
                </c:pt>
                <c:pt idx="175">
                  <c:v>-104.00657598424706</c:v>
                </c:pt>
                <c:pt idx="176">
                  <c:v>-104.21977141677314</c:v>
                </c:pt>
                <c:pt idx="177">
                  <c:v>-104.44004238934366</c:v>
                </c:pt>
                <c:pt idx="178">
                  <c:v>-104.66748806783855</c:v>
                </c:pt>
                <c:pt idx="179">
                  <c:v>-104.90220930657763</c:v>
                </c:pt>
                <c:pt idx="180">
                  <c:v>-105.14430862276292</c:v>
                </c:pt>
                <c:pt idx="181">
                  <c:v>-105.39389016371807</c:v>
                </c:pt>
                <c:pt idx="182">
                  <c:v>-105.65105966668989</c:v>
                </c:pt>
                <c:pt idx="183">
                  <c:v>-105.91592441096219</c:v>
                </c:pt>
                <c:pt idx="184">
                  <c:v>-106.18859316201673</c:v>
                </c:pt>
                <c:pt idx="185">
                  <c:v>-106.46917610746225</c:v>
                </c:pt>
                <c:pt idx="186">
                  <c:v>-106.75778478444077</c:v>
                </c:pt>
                <c:pt idx="187">
                  <c:v>-107.0545319982086</c:v>
                </c:pt>
                <c:pt idx="188">
                  <c:v>-107.3595317315802</c:v>
                </c:pt>
                <c:pt idx="189">
                  <c:v>-107.67289904491604</c:v>
                </c:pt>
                <c:pt idx="190">
                  <c:v>-107.99474996632981</c:v>
                </c:pt>
                <c:pt idx="191">
                  <c:v>-108.32520137178828</c:v>
                </c:pt>
                <c:pt idx="192">
                  <c:v>-108.66437085477634</c:v>
                </c:pt>
                <c:pt idx="193">
                  <c:v>-109.0123765852037</c:v>
                </c:pt>
                <c:pt idx="194">
                  <c:v>-109.36933715723607</c:v>
                </c:pt>
                <c:pt idx="195">
                  <c:v>-109.73537142574503</c:v>
                </c:pt>
                <c:pt idx="196">
                  <c:v>-110.11059833108345</c:v>
                </c:pt>
                <c:pt idx="197">
                  <c:v>-110.49513671191635</c:v>
                </c:pt>
                <c:pt idx="198">
                  <c:v>-110.88910510585779</c:v>
                </c:pt>
                <c:pt idx="199">
                  <c:v>-111.29262153769773</c:v>
                </c:pt>
                <c:pt idx="200">
                  <c:v>-111.7058032950363</c:v>
                </c:pt>
                <c:pt idx="201">
                  <c:v>-112.12876669118684</c:v>
                </c:pt>
                <c:pt idx="202">
                  <c:v>-112.56162681525677</c:v>
                </c:pt>
                <c:pt idx="203">
                  <c:v>-113.00449726937276</c:v>
                </c:pt>
                <c:pt idx="204">
                  <c:v>-113.45748989307907</c:v>
                </c:pt>
                <c:pt idx="205">
                  <c:v>-113.92071447500979</c:v>
                </c:pt>
                <c:pt idx="206">
                  <c:v>-114.39427845201573</c:v>
                </c:pt>
                <c:pt idx="207">
                  <c:v>-114.87828659601274</c:v>
                </c:pt>
                <c:pt idx="208">
                  <c:v>-115.37284068891692</c:v>
                </c:pt>
                <c:pt idx="209">
                  <c:v>-115.87803918613388</c:v>
                </c:pt>
                <c:pt idx="210">
                  <c:v>-116.39397686918491</c:v>
                </c:pt>
                <c:pt idx="211">
                  <c:v>-116.92074448817192</c:v>
                </c:pt>
                <c:pt idx="212">
                  <c:v>-117.45842839491328</c:v>
                </c:pt>
                <c:pt idx="213">
                  <c:v>-118.00711016771896</c:v>
                </c:pt>
                <c:pt idx="214">
                  <c:v>-118.56686622891603</c:v>
                </c:pt>
                <c:pt idx="215">
                  <c:v>-119.13776745638462</c:v>
                </c:pt>
                <c:pt idx="216">
                  <c:v>-119.71987879051888</c:v>
                </c:pt>
                <c:pt idx="217">
                  <c:v>-120.31325883818322</c:v>
                </c:pt>
                <c:pt idx="218">
                  <c:v>-120.91795947539507</c:v>
                </c:pt>
                <c:pt idx="219">
                  <c:v>-121.53402545062268</c:v>
                </c:pt>
                <c:pt idx="220">
                  <c:v>-122.16149399074547</c:v>
                </c:pt>
                <c:pt idx="221">
                  <c:v>-122.80039441187682</c:v>
                </c:pt>
                <c:pt idx="222">
                  <c:v>-123.45074773739699</c:v>
                </c:pt>
                <c:pt idx="223">
                  <c:v>-124.11256632567901</c:v>
                </c:pt>
                <c:pt idx="224">
                  <c:v>-124.78585351011921</c:v>
                </c:pt>
                <c:pt idx="225">
                  <c:v>-125.4706032541897</c:v>
                </c:pt>
                <c:pt idx="226">
                  <c:v>-126.16679982432588</c:v>
                </c:pt>
                <c:pt idx="227">
                  <c:v>-126.87441748352771</c:v>
                </c:pt>
                <c:pt idx="228">
                  <c:v>-127.5934202086011</c:v>
                </c:pt>
                <c:pt idx="229">
                  <c:v>-128.32376143398071</c:v>
                </c:pt>
                <c:pt idx="230">
                  <c:v>-129.0653838250596</c:v>
                </c:pt>
                <c:pt idx="231">
                  <c:v>-129.81821908390344</c:v>
                </c:pt>
                <c:pt idx="232">
                  <c:v>-130.58218779013774</c:v>
                </c:pt>
                <c:pt idx="233">
                  <c:v>-131.35719927967287</c:v>
                </c:pt>
                <c:pt idx="234">
                  <c:v>-132.14315156376173</c:v>
                </c:pt>
                <c:pt idx="235">
                  <c:v>-132.93993129067806</c:v>
                </c:pt>
                <c:pt idx="236">
                  <c:v>-133.74741375204704</c:v>
                </c:pt>
                <c:pt idx="237">
                  <c:v>-134.56546293556798</c:v>
                </c:pt>
                <c:pt idx="238">
                  <c:v>-135.3939316255269</c:v>
                </c:pt>
                <c:pt idx="239">
                  <c:v>-136.23266155212315</c:v>
                </c:pt>
                <c:pt idx="240">
                  <c:v>-137.08148359021527</c:v>
                </c:pt>
                <c:pt idx="241">
                  <c:v>-137.94021800764506</c:v>
                </c:pt>
                <c:pt idx="242">
                  <c:v>-138.80867476281753</c:v>
                </c:pt>
                <c:pt idx="243">
                  <c:v>-139.68665385071591</c:v>
                </c:pt>
                <c:pt idx="244">
                  <c:v>-140.57394569600692</c:v>
                </c:pt>
                <c:pt idx="245">
                  <c:v>-141.47033159136589</c:v>
                </c:pt>
                <c:pt idx="246">
                  <c:v>-142.37558417861516</c:v>
                </c:pt>
                <c:pt idx="247">
                  <c:v>-143.28946796974375</c:v>
                </c:pt>
                <c:pt idx="248">
                  <c:v>-144.21173990436301</c:v>
                </c:pt>
                <c:pt idx="249">
                  <c:v>-145.142149939662</c:v>
                </c:pt>
                <c:pt idx="250">
                  <c:v>-146.08044166846986</c:v>
                </c:pt>
                <c:pt idx="251">
                  <c:v>-147.0263529606064</c:v>
                </c:pt>
                <c:pt idx="252">
                  <c:v>-147.97961662235238</c:v>
                </c:pt>
                <c:pt idx="253">
                  <c:v>-148.9399610685239</c:v>
                </c:pt>
                <c:pt idx="254">
                  <c:v>-149.90711100141559</c:v>
                </c:pt>
                <c:pt idx="255">
                  <c:v>-150.88078809067565</c:v>
                </c:pt>
                <c:pt idx="256">
                  <c:v>-151.86071164806981</c:v>
                </c:pt>
                <c:pt idx="257">
                  <c:v>-152.84659929105919</c:v>
                </c:pt>
                <c:pt idx="258">
                  <c:v>-153.83816758915589</c:v>
                </c:pt>
                <c:pt idx="259">
                  <c:v>-154.83513268715004</c:v>
                </c:pt>
                <c:pt idx="260">
                  <c:v>-155.83721089949566</c:v>
                </c:pt>
                <c:pt idx="261">
                  <c:v>-156.84411927042655</c:v>
                </c:pt>
                <c:pt idx="262">
                  <c:v>-157.855576094718</c:v>
                </c:pt>
                <c:pt idx="263">
                  <c:v>-158.87130139443019</c:v>
                </c:pt>
                <c:pt idx="264">
                  <c:v>-159.89101734744827</c:v>
                </c:pt>
                <c:pt idx="265">
                  <c:v>-160.9144486641672</c:v>
                </c:pt>
                <c:pt idx="266">
                  <c:v>-161.94132290925435</c:v>
                </c:pt>
                <c:pt idx="267">
                  <c:v>-162.97137076604056</c:v>
                </c:pt>
                <c:pt idx="268">
                  <c:v>-164.00432624174556</c:v>
                </c:pt>
                <c:pt idx="269">
                  <c:v>-165.03992681241556</c:v>
                </c:pt>
                <c:pt idx="270">
                  <c:v>-166.0779135071368</c:v>
                </c:pt>
                <c:pt idx="271">
                  <c:v>-167.11803093178042</c:v>
                </c:pt>
                <c:pt idx="272">
                  <c:v>-168.16002723321466</c:v>
                </c:pt>
                <c:pt idx="273">
                  <c:v>-169.20365400559751</c:v>
                </c:pt>
                <c:pt idx="274">
                  <c:v>-170.24866614100404</c:v>
                </c:pt>
                <c:pt idx="275">
                  <c:v>-171.2948216272726</c:v>
                </c:pt>
                <c:pt idx="276">
                  <c:v>-172.34188129653077</c:v>
                </c:pt>
                <c:pt idx="277">
                  <c:v>-173.38960852840947</c:v>
                </c:pt>
                <c:pt idx="278">
                  <c:v>-174.43776891244968</c:v>
                </c:pt>
                <c:pt idx="279">
                  <c:v>-175.48612987464557</c:v>
                </c:pt>
                <c:pt idx="280">
                  <c:v>-176.53446027346385</c:v>
                </c:pt>
                <c:pt idx="281">
                  <c:v>-177.5825299709974</c:v>
                </c:pt>
                <c:pt idx="282">
                  <c:v>-178.63010938518599</c:v>
                </c:pt>
                <c:pt idx="283">
                  <c:v>-179.67696902923296</c:v>
                </c:pt>
                <c:pt idx="284">
                  <c:v>-180.72287904448518</c:v>
                </c:pt>
                <c:pt idx="285">
                  <c:v>-181.76760873310914</c:v>
                </c:pt>
                <c:pt idx="286">
                  <c:v>-182.81092609689958</c:v>
                </c:pt>
                <c:pt idx="287">
                  <c:v>-183.85259738848751</c:v>
                </c:pt>
                <c:pt idx="288">
                  <c:v>-184.89238668108038</c:v>
                </c:pt>
                <c:pt idx="289">
                  <c:v>-185.9300554626688</c:v>
                </c:pt>
                <c:pt idx="290">
                  <c:v>-186.96536226036548</c:v>
                </c:pt>
                <c:pt idx="291">
                  <c:v>-187.99806230021787</c:v>
                </c:pt>
                <c:pt idx="292">
                  <c:v>-189.02790720745</c:v>
                </c:pt>
                <c:pt idx="293">
                  <c:v>-190.05464475163387</c:v>
                </c:pt>
                <c:pt idx="294">
                  <c:v>-191.07801864083203</c:v>
                </c:pt>
                <c:pt idx="295">
                  <c:v>-192.09776836813955</c:v>
                </c:pt>
                <c:pt idx="296">
                  <c:v>-193.11362911356804</c:v>
                </c:pt>
                <c:pt idx="297">
                  <c:v>-194.12533170349724</c:v>
                </c:pt>
                <c:pt idx="298">
                  <c:v>-195.13260262933804</c:v>
                </c:pt>
                <c:pt idx="299">
                  <c:v>-196.13516412634951</c:v>
                </c:pt>
                <c:pt idx="300">
                  <c:v>-197.13273431287666</c:v>
                </c:pt>
                <c:pt idx="301">
                  <c:v>-198.12502738958636</c:v>
                </c:pt>
                <c:pt idx="302">
                  <c:v>-199.11175389759111</c:v>
                </c:pt>
                <c:pt idx="303">
                  <c:v>-200.09262103367843</c:v>
                </c:pt>
                <c:pt idx="304">
                  <c:v>-201.06733302021217</c:v>
                </c:pt>
                <c:pt idx="305">
                  <c:v>-202.03559152664874</c:v>
                </c:pt>
                <c:pt idx="306">
                  <c:v>-202.9970961390311</c:v>
                </c:pt>
                <c:pt idx="307">
                  <c:v>-203.95154487328884</c:v>
                </c:pt>
                <c:pt idx="308">
                  <c:v>-204.89863472768997</c:v>
                </c:pt>
                <c:pt idx="309">
                  <c:v>-205.83806226937742</c:v>
                </c:pt>
                <c:pt idx="310">
                  <c:v>-206.76952424956914</c:v>
                </c:pt>
                <c:pt idx="311">
                  <c:v>-207.69271824172611</c:v>
                </c:pt>
                <c:pt idx="312">
                  <c:v>-208.60734329679002</c:v>
                </c:pt>
                <c:pt idx="313">
                  <c:v>-209.51310060946869</c:v>
                </c:pt>
                <c:pt idx="314">
                  <c:v>-210.40969418950647</c:v>
                </c:pt>
                <c:pt idx="315">
                  <c:v>-211.29683153190678</c:v>
                </c:pt>
                <c:pt idx="316">
                  <c:v>-212.17422428018875</c:v>
                </c:pt>
                <c:pt idx="317">
                  <c:v>-213.04158887694072</c:v>
                </c:pt>
                <c:pt idx="318">
                  <c:v>-213.89864719618606</c:v>
                </c:pt>
                <c:pt idx="319">
                  <c:v>-214.74512715239513</c:v>
                </c:pt>
                <c:pt idx="320">
                  <c:v>-215.58076328134186</c:v>
                </c:pt>
                <c:pt idx="321">
                  <c:v>-216.40529728842901</c:v>
                </c:pt>
                <c:pt idx="322">
                  <c:v>-217.21847856056152</c:v>
                </c:pt>
                <c:pt idx="323">
                  <c:v>-218.02006463814277</c:v>
                </c:pt>
                <c:pt idx="324">
                  <c:v>-218.80982164427962</c:v>
                </c:pt>
                <c:pt idx="325">
                  <c:v>-219.58752466881481</c:v>
                </c:pt>
                <c:pt idx="326">
                  <c:v>-220.35295810533768</c:v>
                </c:pt>
                <c:pt idx="327">
                  <c:v>-221.10591593985862</c:v>
                </c:pt>
                <c:pt idx="328">
                  <c:v>-221.8462019903539</c:v>
                </c:pt>
                <c:pt idx="329">
                  <c:v>-222.57363009689146</c:v>
                </c:pt>
                <c:pt idx="330">
                  <c:v>-223.28802426253438</c:v>
                </c:pt>
                <c:pt idx="331">
                  <c:v>-223.9892187456652</c:v>
                </c:pt>
                <c:pt idx="332">
                  <c:v>-224.67705810479947</c:v>
                </c:pt>
                <c:pt idx="333">
                  <c:v>-225.35139719733328</c:v>
                </c:pt>
                <c:pt idx="334">
                  <c:v>-226.01210113401589</c:v>
                </c:pt>
                <c:pt idx="335">
                  <c:v>-226.65904519123748</c:v>
                </c:pt>
                <c:pt idx="336">
                  <c:v>-227.29211468347506</c:v>
                </c:pt>
                <c:pt idx="337">
                  <c:v>-227.91120479846856</c:v>
                </c:pt>
                <c:pt idx="338">
                  <c:v>-228.51622039784888</c:v>
                </c:pt>
                <c:pt idx="339">
                  <c:v>-229.10707578609433</c:v>
                </c:pt>
                <c:pt idx="340">
                  <c:v>-229.68369445076945</c:v>
                </c:pt>
                <c:pt idx="341">
                  <c:v>-230.2460087770632</c:v>
                </c:pt>
                <c:pt idx="342">
                  <c:v>-230.7939597396601</c:v>
                </c:pt>
                <c:pt idx="343">
                  <c:v>-231.32749657497362</c:v>
                </c:pt>
                <c:pt idx="344">
                  <c:v>-231.8465764367275</c:v>
                </c:pt>
                <c:pt idx="345">
                  <c:v>-232.35116403781285</c:v>
                </c:pt>
                <c:pt idx="346">
                  <c:v>-232.84123128126166</c:v>
                </c:pt>
                <c:pt idx="347">
                  <c:v>-233.31675688307709</c:v>
                </c:pt>
                <c:pt idx="348">
                  <c:v>-233.77772598954161</c:v>
                </c:pt>
                <c:pt idx="349">
                  <c:v>-234.22412979149644</c:v>
                </c:pt>
                <c:pt idx="350">
                  <c:v>-234.65596513794657</c:v>
                </c:pt>
                <c:pt idx="351">
                  <c:v>-235.07323415120152</c:v>
                </c:pt>
                <c:pt idx="352">
                  <c:v>-235.47594384561256</c:v>
                </c:pt>
                <c:pt idx="353">
                  <c:v>-235.86410575181841</c:v>
                </c:pt>
                <c:pt idx="354">
                  <c:v>-236.2377355482607</c:v>
                </c:pt>
                <c:pt idx="355">
                  <c:v>-236.59685270158366</c:v>
                </c:pt>
                <c:pt idx="356">
                  <c:v>-236.9414801173875</c:v>
                </c:pt>
                <c:pt idx="357">
                  <c:v>-237.27164380266839</c:v>
                </c:pt>
                <c:pt idx="358">
                  <c:v>-237.58737254114152</c:v>
                </c:pt>
                <c:pt idx="359">
                  <c:v>-237.88869758252071</c:v>
                </c:pt>
                <c:pt idx="360">
                  <c:v>-238.17565234670752</c:v>
                </c:pt>
                <c:pt idx="361">
                  <c:v>-238.44827214373151</c:v>
                </c:pt>
                <c:pt idx="362">
                  <c:v>-238.70659391018205</c:v>
                </c:pt>
                <c:pt idx="363">
                  <c:v>-238.95065596277442</c:v>
                </c:pt>
                <c:pt idx="364">
                  <c:v>-239.1804977696101</c:v>
                </c:pt>
                <c:pt idx="365">
                  <c:v>-239.39615973960809</c:v>
                </c:pt>
                <c:pt idx="366">
                  <c:v>-239.597683030517</c:v>
                </c:pt>
                <c:pt idx="367">
                  <c:v>-239.78510937585111</c:v>
                </c:pt>
                <c:pt idx="368">
                  <c:v>-239.95848093103871</c:v>
                </c:pt>
                <c:pt idx="369">
                  <c:v>-240.11784013901996</c:v>
                </c:pt>
                <c:pt idx="370">
                  <c:v>-240.26322961548652</c:v>
                </c:pt>
                <c:pt idx="371">
                  <c:v>-240.3946920539174</c:v>
                </c:pt>
                <c:pt idx="372">
                  <c:v>-240.51227015052987</c:v>
                </c:pt>
                <c:pt idx="373">
                  <c:v>-240.61600654923302</c:v>
                </c:pt>
                <c:pt idx="374">
                  <c:v>-240.7059438066461</c:v>
                </c:pt>
                <c:pt idx="375">
                  <c:v>-240.78212437721641</c:v>
                </c:pt>
                <c:pt idx="376">
                  <c:v>-240.84459061845058</c:v>
                </c:pt>
                <c:pt idx="377">
                  <c:v>-240.89338481624878</c:v>
                </c:pt>
                <c:pt idx="378">
                  <c:v>-240.92854923031172</c:v>
                </c:pt>
                <c:pt idx="379">
                  <c:v>-240.95012615956523</c:v>
                </c:pt>
                <c:pt idx="380">
                  <c:v>-240.95815802752767</c:v>
                </c:pt>
                <c:pt idx="381">
                  <c:v>-240.95268748751442</c:v>
                </c:pt>
                <c:pt idx="382">
                  <c:v>-240.9337575475505</c:v>
                </c:pt>
                <c:pt idx="383">
                  <c:v>-240.90141171482765</c:v>
                </c:pt>
                <c:pt idx="384">
                  <c:v>-240.85569415950704</c:v>
                </c:pt>
                <c:pt idx="385">
                  <c:v>-240.79664989762864</c:v>
                </c:pt>
                <c:pt idx="386">
                  <c:v>-240.72432499284116</c:v>
                </c:pt>
                <c:pt idx="387">
                  <c:v>-240.63876677661426</c:v>
                </c:pt>
                <c:pt idx="388">
                  <c:v>-240.54002408653753</c:v>
                </c:pt>
                <c:pt idx="389">
                  <c:v>-240.42814752224098</c:v>
                </c:pt>
                <c:pt idx="390">
                  <c:v>-240.303189718402</c:v>
                </c:pt>
                <c:pt idx="391">
                  <c:v>-240.16520563421966</c:v>
                </c:pt>
                <c:pt idx="392">
                  <c:v>-240.01425285864678</c:v>
                </c:pt>
                <c:pt idx="393">
                  <c:v>-239.85039193057366</c:v>
                </c:pt>
                <c:pt idx="394">
                  <c:v>-239.67368667304927</c:v>
                </c:pt>
                <c:pt idx="395">
                  <c:v>-239.48420454050932</c:v>
                </c:pt>
                <c:pt idx="396">
                  <c:v>-239.28201697785957</c:v>
                </c:pt>
                <c:pt idx="397">
                  <c:v>-239.06719979012894</c:v>
                </c:pt>
                <c:pt idx="398">
                  <c:v>-238.83983352127007</c:v>
                </c:pt>
                <c:pt idx="399">
                  <c:v>-238.60000384053927</c:v>
                </c:pt>
                <c:pt idx="400">
                  <c:v>-238.34780193473853</c:v>
                </c:pt>
                <c:pt idx="401">
                  <c:v>-238.08332490444644</c:v>
                </c:pt>
                <c:pt idx="402">
                  <c:v>-237.80667616221012</c:v>
                </c:pt>
                <c:pt idx="403">
                  <c:v>-237.51796583050998</c:v>
                </c:pt>
                <c:pt idx="404">
                  <c:v>-237.21731113715398</c:v>
                </c:pt>
                <c:pt idx="405">
                  <c:v>-236.90483680560493</c:v>
                </c:pt>
                <c:pt idx="406">
                  <c:v>-236.58067543759432</c:v>
                </c:pt>
                <c:pt idx="407">
                  <c:v>-236.24496788524061</c:v>
                </c:pt>
                <c:pt idx="408">
                  <c:v>-235.89786360975893</c:v>
                </c:pt>
                <c:pt idx="409">
                  <c:v>-235.53952102373708</c:v>
                </c:pt>
                <c:pt idx="410">
                  <c:v>-235.17010781385832</c:v>
                </c:pt>
                <c:pt idx="411">
                  <c:v>-234.78980124087386</c:v>
                </c:pt>
                <c:pt idx="412">
                  <c:v>-234.39878841358126</c:v>
                </c:pt>
                <c:pt idx="413">
                  <c:v>-233.99726653353923</c:v>
                </c:pt>
                <c:pt idx="414">
                  <c:v>-233.58544310725861</c:v>
                </c:pt>
                <c:pt idx="415">
                  <c:v>-233.16353612265317</c:v>
                </c:pt>
                <c:pt idx="416">
                  <c:v>-232.73177418660867</c:v>
                </c:pt>
                <c:pt idx="417">
                  <c:v>-232.29039662065023</c:v>
                </c:pt>
                <c:pt idx="418">
                  <c:v>-231.83965351184406</c:v>
                </c:pt>
                <c:pt idx="419">
                  <c:v>-231.37980571627139</c:v>
                </c:pt>
                <c:pt idx="420">
                  <c:v>-230.91112481265685</c:v>
                </c:pt>
                <c:pt idx="421">
                  <c:v>-230.43389300401901</c:v>
                </c:pt>
                <c:pt idx="422">
                  <c:v>-229.94840296554406</c:v>
                </c:pt>
                <c:pt idx="423">
                  <c:v>-229.45495763724455</c:v>
                </c:pt>
                <c:pt idx="424">
                  <c:v>-228.95386996038764</c:v>
                </c:pt>
                <c:pt idx="425">
                  <c:v>-228.44546255710674</c:v>
                </c:pt>
                <c:pt idx="426">
                  <c:v>-227.93006735309075</c:v>
                </c:pt>
                <c:pt idx="427">
                  <c:v>-227.40802514374514</c:v>
                </c:pt>
                <c:pt idx="428">
                  <c:v>-226.87968510473212</c:v>
                </c:pt>
                <c:pt idx="429">
                  <c:v>-226.34540424833244</c:v>
                </c:pt>
                <c:pt idx="430">
                  <c:v>-225.80554682760632</c:v>
                </c:pt>
                <c:pt idx="431">
                  <c:v>-225.26048369086197</c:v>
                </c:pt>
                <c:pt idx="432">
                  <c:v>-224.71059158946605</c:v>
                </c:pt>
                <c:pt idx="433">
                  <c:v>-224.15625244252954</c:v>
                </c:pt>
                <c:pt idx="434">
                  <c:v>-223.59785256248091</c:v>
                </c:pt>
                <c:pt idx="435">
                  <c:v>-223.03578184597507</c:v>
                </c:pt>
                <c:pt idx="436">
                  <c:v>-222.47043293498456</c:v>
                </c:pt>
                <c:pt idx="437">
                  <c:v>-221.90220035326118</c:v>
                </c:pt>
                <c:pt idx="438">
                  <c:v>-221.33147962364743</c:v>
                </c:pt>
                <c:pt idx="439">
                  <c:v>-220.758666371939</c:v>
                </c:pt>
                <c:pt idx="440">
                  <c:v>-220.18415542316032</c:v>
                </c:pt>
                <c:pt idx="441">
                  <c:v>-219.60833989620224</c:v>
                </c:pt>
                <c:pt idx="442">
                  <c:v>-219.03161030278991</c:v>
                </c:pt>
                <c:pt idx="443">
                  <c:v>-218.45435365669238</c:v>
                </c:pt>
                <c:pt idx="444">
                  <c:v>-217.87695259896395</c:v>
                </c:pt>
                <c:pt idx="445">
                  <c:v>-217.29978454480815</c:v>
                </c:pt>
                <c:pt idx="446">
                  <c:v>-216.72322085740583</c:v>
                </c:pt>
                <c:pt idx="447">
                  <c:v>-216.14762605372289</c:v>
                </c:pt>
                <c:pt idx="448">
                  <c:v>-215.5733570469489</c:v>
                </c:pt>
                <c:pt idx="449">
                  <c:v>-215.00076242979492</c:v>
                </c:pt>
                <c:pt idx="450">
                  <c:v>-214.43018180242478</c:v>
                </c:pt>
                <c:pt idx="451">
                  <c:v>-213.86194514830345</c:v>
                </c:pt>
                <c:pt idx="452">
                  <c:v>-213.29637226073419</c:v>
                </c:pt>
                <c:pt idx="453">
                  <c:v>-212.73377222232969</c:v>
                </c:pt>
                <c:pt idx="454">
                  <c:v>-212.17444293913042</c:v>
                </c:pt>
                <c:pt idx="455">
                  <c:v>-211.61867073054998</c:v>
                </c:pt>
                <c:pt idx="456">
                  <c:v>-211.06672997580722</c:v>
                </c:pt>
                <c:pt idx="457">
                  <c:v>-210.51888281699937</c:v>
                </c:pt>
                <c:pt idx="458">
                  <c:v>-209.97537891848592</c:v>
                </c:pt>
                <c:pt idx="459">
                  <c:v>-209.43645528180258</c:v>
                </c:pt>
                <c:pt idx="460">
                  <c:v>-208.90233611489896</c:v>
                </c:pt>
                <c:pt idx="461">
                  <c:v>-208.37323275411461</c:v>
                </c:pt>
                <c:pt idx="462">
                  <c:v>-207.84934363695913</c:v>
                </c:pt>
                <c:pt idx="463">
                  <c:v>-207.33085432346419</c:v>
                </c:pt>
                <c:pt idx="464">
                  <c:v>-206.81793756361321</c:v>
                </c:pt>
                <c:pt idx="465">
                  <c:v>-206.3107534081397</c:v>
                </c:pt>
                <c:pt idx="466">
                  <c:v>-205.80944935981543</c:v>
                </c:pt>
                <c:pt idx="467">
                  <c:v>-205.31416056220854</c:v>
                </c:pt>
                <c:pt idx="468">
                  <c:v>-204.82501002281975</c:v>
                </c:pt>
                <c:pt idx="469">
                  <c:v>-204.34210886743156</c:v>
                </c:pt>
                <c:pt idx="470">
                  <c:v>-203.86555662250316</c:v>
                </c:pt>
                <c:pt idx="471">
                  <c:v>-203.39544152245199</c:v>
                </c:pt>
                <c:pt idx="472">
                  <c:v>-202.93184083871066</c:v>
                </c:pt>
                <c:pt idx="473">
                  <c:v>-202.47482122751813</c:v>
                </c:pt>
                <c:pt idx="474">
                  <c:v>-202.02443909349799</c:v>
                </c:pt>
                <c:pt idx="475">
                  <c:v>-201.58074096619112</c:v>
                </c:pt>
                <c:pt idx="476">
                  <c:v>-201.14376388683831</c:v>
                </c:pt>
                <c:pt idx="477">
                  <c:v>-200.71353580285341</c:v>
                </c:pt>
                <c:pt idx="478">
                  <c:v>-200.2900759675781</c:v>
                </c:pt>
                <c:pt idx="479">
                  <c:v>-199.87339534307318</c:v>
                </c:pt>
                <c:pt idx="480">
                  <c:v>-199.46349700386278</c:v>
                </c:pt>
                <c:pt idx="481">
                  <c:v>-199.06037653971896</c:v>
                </c:pt>
                <c:pt idx="482">
                  <c:v>-198.66402245573929</c:v>
                </c:pt>
                <c:pt idx="483">
                  <c:v>-198.27441656813926</c:v>
                </c:pt>
                <c:pt idx="484">
                  <c:v>-197.89153439434159</c:v>
                </c:pt>
                <c:pt idx="485">
                  <c:v>-197.51534553610608</c:v>
                </c:pt>
                <c:pt idx="486">
                  <c:v>-197.14581405459407</c:v>
                </c:pt>
                <c:pt idx="487">
                  <c:v>-196.78289883641088</c:v>
                </c:pt>
                <c:pt idx="488">
                  <c:v>-196.42655394980522</c:v>
                </c:pt>
                <c:pt idx="489">
                  <c:v>-196.07672899033875</c:v>
                </c:pt>
                <c:pt idx="490">
                  <c:v>-195.73336941545983</c:v>
                </c:pt>
                <c:pt idx="491">
                  <c:v>-195.39641686753069</c:v>
                </c:pt>
                <c:pt idx="492">
                  <c:v>-195.06580948496281</c:v>
                </c:pt>
                <c:pt idx="493">
                  <c:v>-194.74148220121151</c:v>
                </c:pt>
                <c:pt idx="494">
                  <c:v>-194.42336703147095</c:v>
                </c:pt>
                <c:pt idx="495">
                  <c:v>-194.11139334698925</c:v>
                </c:pt>
                <c:pt idx="496">
                  <c:v>-193.80548813699701</c:v>
                </c:pt>
                <c:pt idx="497">
                  <c:v>-193.50557625830635</c:v>
                </c:pt>
                <c:pt idx="498">
                  <c:v>-193.21158067269431</c:v>
                </c:pt>
                <c:pt idx="499">
                  <c:v>-192.92342267223611</c:v>
                </c:pt>
                <c:pt idx="500">
                  <c:v>-192.64102209279588</c:v>
                </c:pt>
                <c:pt idx="501">
                  <c:v>-192.36429751592118</c:v>
                </c:pt>
                <c:pt idx="502">
                  <c:v>-192.09316645941777</c:v>
                </c:pt>
                <c:pt idx="503">
                  <c:v>-191.82754555691088</c:v>
                </c:pt>
                <c:pt idx="504">
                  <c:v>-191.56735072671697</c:v>
                </c:pt>
                <c:pt idx="505">
                  <c:v>-191.31249733037129</c:v>
                </c:pt>
                <c:pt idx="506">
                  <c:v>-191.06290032116635</c:v>
                </c:pt>
                <c:pt idx="507">
                  <c:v>-190.81847438306966</c:v>
                </c:pt>
                <c:pt idx="508">
                  <c:v>-190.57913406039231</c:v>
                </c:pt>
                <c:pt idx="509">
                  <c:v>-190.34479387858818</c:v>
                </c:pt>
                <c:pt idx="510">
                  <c:v>-190.11536845655664</c:v>
                </c:pt>
                <c:pt idx="511">
                  <c:v>-189.89077261083176</c:v>
                </c:pt>
                <c:pt idx="512">
                  <c:v>-189.67092145202798</c:v>
                </c:pt>
                <c:pt idx="513">
                  <c:v>-189.45573047391187</c:v>
                </c:pt>
                <c:pt idx="514">
                  <c:v>-189.24511563546412</c:v>
                </c:pt>
                <c:pt idx="515">
                  <c:v>-189.03899343628507</c:v>
                </c:pt>
                <c:pt idx="516">
                  <c:v>-188.83728098569242</c:v>
                </c:pt>
                <c:pt idx="517">
                  <c:v>-188.63989606584784</c:v>
                </c:pt>
                <c:pt idx="518">
                  <c:v>-188.44675718923901</c:v>
                </c:pt>
                <c:pt idx="519">
                  <c:v>-188.25778365083545</c:v>
                </c:pt>
                <c:pt idx="520">
                  <c:v>-188.07289557522276</c:v>
                </c:pt>
                <c:pt idx="521">
                  <c:v>-187.8920139590104</c:v>
                </c:pt>
                <c:pt idx="522">
                  <c:v>-187.71506070879599</c:v>
                </c:pt>
                <c:pt idx="523">
                  <c:v>-187.54195867495724</c:v>
                </c:pt>
                <c:pt idx="524">
                  <c:v>-187.37263168153265</c:v>
                </c:pt>
                <c:pt idx="525">
                  <c:v>-187.20700455243838</c:v>
                </c:pt>
                <c:pt idx="526">
                  <c:v>-187.0450031342591</c:v>
                </c:pt>
                <c:pt idx="527">
                  <c:v>-186.88655431583885</c:v>
                </c:pt>
                <c:pt idx="528">
                  <c:v>-186.73158604488646</c:v>
                </c:pt>
                <c:pt idx="529">
                  <c:v>-186.58002734180084</c:v>
                </c:pt>
                <c:pt idx="530">
                  <c:v>-186.43180831090908</c:v>
                </c:pt>
                <c:pt idx="531">
                  <c:v>-186.28686014930133</c:v>
                </c:pt>
                <c:pt idx="532">
                  <c:v>-186.14511515343713</c:v>
                </c:pt>
                <c:pt idx="533">
                  <c:v>-186.00650672368656</c:v>
                </c:pt>
                <c:pt idx="534">
                  <c:v>-185.87096936696261</c:v>
                </c:pt>
                <c:pt idx="535">
                  <c:v>-185.73843869759037</c:v>
                </c:pt>
                <c:pt idx="536">
                  <c:v>-185.6088514365519</c:v>
                </c:pt>
                <c:pt idx="537">
                  <c:v>-185.48214540923652</c:v>
                </c:pt>
                <c:pt idx="538">
                  <c:v>-185.3582595418186</c:v>
                </c:pt>
                <c:pt idx="539">
                  <c:v>-185.23713385637865</c:v>
                </c:pt>
                <c:pt idx="540">
                  <c:v>-185.11870946487409</c:v>
                </c:pt>
                <c:pt idx="541">
                  <c:v>-185.00292856206289</c:v>
                </c:pt>
                <c:pt idx="542">
                  <c:v>-184.88973441747302</c:v>
                </c:pt>
                <c:pt idx="543">
                  <c:v>-184.77907136650776</c:v>
                </c:pt>
                <c:pt idx="544">
                  <c:v>-184.67088480076953</c:v>
                </c:pt>
                <c:pt idx="545">
                  <c:v>-184.56512115767947</c:v>
                </c:pt>
                <c:pt idx="546">
                  <c:v>-184.46172790946622</c:v>
                </c:pt>
                <c:pt idx="547">
                  <c:v>-184.3606535515903</c:v>
                </c:pt>
                <c:pt idx="548">
                  <c:v>-184.26184759066808</c:v>
                </c:pt>
                <c:pt idx="549">
                  <c:v>-184.16526053195321</c:v>
                </c:pt>
                <c:pt idx="550">
                  <c:v>-184.07084386643106</c:v>
                </c:pt>
                <c:pt idx="551">
                  <c:v>-183.97855005757546</c:v>
                </c:pt>
                <c:pt idx="552">
                  <c:v>-183.88833252781671</c:v>
                </c:pt>
                <c:pt idx="553">
                  <c:v>-183.80014564476227</c:v>
                </c:pt>
                <c:pt idx="554">
                  <c:v>-183.71394470721256</c:v>
                </c:pt>
                <c:pt idx="555">
                  <c:v>-183.6296859310084</c:v>
                </c:pt>
                <c:pt idx="556">
                  <c:v>-183.54732643474418</c:v>
                </c:pt>
                <c:pt idx="557">
                  <c:v>-183.46682422538052</c:v>
                </c:pt>
                <c:pt idx="558">
                  <c:v>-183.38813818378304</c:v>
                </c:pt>
                <c:pt idx="559">
                  <c:v>-183.31122805021721</c:v>
                </c:pt>
                <c:pt idx="560">
                  <c:v>-183.23605440982243</c:v>
                </c:pt>
                <c:pt idx="561">
                  <c:v>-183.16257867808861</c:v>
                </c:pt>
                <c:pt idx="562">
                  <c:v>-183.09076308635662</c:v>
                </c:pt>
                <c:pt idx="563">
                  <c:v>-183.02057066736131</c:v>
                </c:pt>
                <c:pt idx="564">
                  <c:v>-182.95196524083462</c:v>
                </c:pt>
                <c:pt idx="565">
                  <c:v>-182.88491139918568</c:v>
                </c:pt>
                <c:pt idx="566">
                  <c:v>-182.81937449327017</c:v>
                </c:pt>
                <c:pt idx="567">
                  <c:v>-182.7553206182651</c:v>
                </c:pt>
                <c:pt idx="568">
                  <c:v>-182.69271659965816</c:v>
                </c:pt>
                <c:pt idx="569">
                  <c:v>-182.63152997936422</c:v>
                </c:pt>
                <c:pt idx="570">
                  <c:v>-182.57172900197759</c:v>
                </c:pt>
                <c:pt idx="571">
                  <c:v>-182.51328260116873</c:v>
                </c:pt>
                <c:pt idx="572">
                  <c:v>-182.45616038623376</c:v>
                </c:pt>
                <c:pt idx="573">
                  <c:v>-182.40033262880274</c:v>
                </c:pt>
                <c:pt idx="574">
                  <c:v>-182.34577024971298</c:v>
                </c:pt>
                <c:pt idx="575">
                  <c:v>-182.29244480605297</c:v>
                </c:pt>
                <c:pt idx="576">
                  <c:v>-182.24032847838072</c:v>
                </c:pt>
                <c:pt idx="577">
                  <c:v>-182.18939405812097</c:v>
                </c:pt>
                <c:pt idx="578">
                  <c:v>-182.13961493514469</c:v>
                </c:pt>
                <c:pt idx="579">
                  <c:v>-182.09096508553247</c:v>
                </c:pt>
                <c:pt idx="580">
                  <c:v>-182.04341905952595</c:v>
                </c:pt>
                <c:pt idx="581">
                  <c:v>-181.99695196966672</c:v>
                </c:pt>
                <c:pt idx="582">
                  <c:v>-181.9515394791265</c:v>
                </c:pt>
                <c:pt idx="583">
                  <c:v>-181.90715779022699</c:v>
                </c:pt>
                <c:pt idx="584">
                  <c:v>-181.86378363315254</c:v>
                </c:pt>
                <c:pt idx="585">
                  <c:v>-181.82139425485343</c:v>
                </c:pt>
                <c:pt idx="586">
                  <c:v>-181.77996740814157</c:v>
                </c:pt>
                <c:pt idx="587">
                  <c:v>-181.73948134097711</c:v>
                </c:pt>
                <c:pt idx="588">
                  <c:v>-181.69991478594622</c:v>
                </c:pt>
                <c:pt idx="589">
                  <c:v>-181.66124694992823</c:v>
                </c:pt>
                <c:pt idx="590">
                  <c:v>-181.62345750395193</c:v>
                </c:pt>
                <c:pt idx="591">
                  <c:v>-181.58652657323972</c:v>
                </c:pt>
                <c:pt idx="592">
                  <c:v>-181.55043472743733</c:v>
                </c:pt>
                <c:pt idx="593">
                  <c:v>-181.51516297102881</c:v>
                </c:pt>
                <c:pt idx="594">
                  <c:v>-181.48069273393389</c:v>
                </c:pt>
                <c:pt idx="595">
                  <c:v>-181.44700586228697</c:v>
                </c:pt>
                <c:pt idx="596">
                  <c:v>-181.41408460939488</c:v>
                </c:pt>
                <c:pt idx="597">
                  <c:v>-181.38191162687207</c:v>
                </c:pt>
                <c:pt idx="598">
                  <c:v>-181.3504699559503</c:v>
                </c:pt>
                <c:pt idx="599">
                  <c:v>-181.31974301896167</c:v>
                </c:pt>
                <c:pt idx="600">
                  <c:v>-181.28971461099187</c:v>
                </c:pt>
                <c:pt idx="601">
                  <c:v>-181.26036889170152</c:v>
                </c:pt>
                <c:pt idx="602">
                  <c:v>-181.2316903773135</c:v>
                </c:pt>
                <c:pt idx="603">
                  <c:v>-181.20366393276367</c:v>
                </c:pt>
                <c:pt idx="604">
                  <c:v>-181.17627476401211</c:v>
                </c:pt>
                <c:pt idx="605">
                  <c:v>-181.14950841051331</c:v>
                </c:pt>
                <c:pt idx="606">
                  <c:v>-181.12335073784215</c:v>
                </c:pt>
                <c:pt idx="607">
                  <c:v>-181.0977879304728</c:v>
                </c:pt>
                <c:pt idx="608">
                  <c:v>-181.07280648470936</c:v>
                </c:pt>
                <c:pt idx="609">
                  <c:v>-181.04839320176393</c:v>
                </c:pt>
                <c:pt idx="610">
                  <c:v>-181.02453518098133</c:v>
                </c:pt>
                <c:pt idx="611">
                  <c:v>-181.00121981320621</c:v>
                </c:pt>
                <c:pt idx="612">
                  <c:v>-180.97843477429154</c:v>
                </c:pt>
                <c:pt idx="613">
                  <c:v>-180.95616801874522</c:v>
                </c:pt>
                <c:pt idx="614">
                  <c:v>-180.93440777351194</c:v>
                </c:pt>
                <c:pt idx="615">
                  <c:v>-180.91314253188892</c:v>
                </c:pt>
                <c:pt idx="616">
                  <c:v>-180.8923610475716</c:v>
                </c:pt>
                <c:pt idx="617">
                  <c:v>-180.87205232882843</c:v>
                </c:pt>
                <c:pt idx="618">
                  <c:v>-180.85220563280063</c:v>
                </c:pt>
                <c:pt idx="619">
                  <c:v>-180.83281045992615</c:v>
                </c:pt>
                <c:pt idx="620">
                  <c:v>-180.81385654848413</c:v>
                </c:pt>
                <c:pt idx="621">
                  <c:v>-180.79533386925809</c:v>
                </c:pt>
                <c:pt idx="622">
                  <c:v>-180.77723262031589</c:v>
                </c:pt>
                <c:pt idx="623">
                  <c:v>-180.75954322190296</c:v>
                </c:pt>
                <c:pt idx="624">
                  <c:v>-180.74225631144819</c:v>
                </c:pt>
                <c:pt idx="625">
                  <c:v>-180.72536273867829</c:v>
                </c:pt>
                <c:pt idx="626">
                  <c:v>-180.70885356084051</c:v>
                </c:pt>
                <c:pt idx="627">
                  <c:v>-180.69272003802953</c:v>
                </c:pt>
                <c:pt idx="628">
                  <c:v>-180.67695362861804</c:v>
                </c:pt>
                <c:pt idx="629">
                  <c:v>-180.66154598478772</c:v>
                </c:pt>
                <c:pt idx="630">
                  <c:v>-180.64648894815892</c:v>
                </c:pt>
                <c:pt idx="631">
                  <c:v>-180.63177454551771</c:v>
                </c:pt>
                <c:pt idx="632">
                  <c:v>-180.61739498463675</c:v>
                </c:pt>
                <c:pt idx="633">
                  <c:v>-180.60334265018946</c:v>
                </c:pt>
                <c:pt idx="634">
                  <c:v>-180.58961009975457</c:v>
                </c:pt>
                <c:pt idx="635">
                  <c:v>-180.57619005991</c:v>
                </c:pt>
                <c:pt idx="636">
                  <c:v>-180.56307542241314</c:v>
                </c:pt>
                <c:pt idx="637">
                  <c:v>-180.5502592404666</c:v>
                </c:pt>
                <c:pt idx="638">
                  <c:v>-180.53773472506722</c:v>
                </c:pt>
                <c:pt idx="639">
                  <c:v>-180.52549524143654</c:v>
                </c:pt>
                <c:pt idx="640">
                  <c:v>-180.51353430553075</c:v>
                </c:pt>
                <c:pt idx="641">
                  <c:v>-180.50184558062944</c:v>
                </c:pt>
                <c:pt idx="642">
                  <c:v>-180.49042287399993</c:v>
                </c:pt>
                <c:pt idx="643">
                  <c:v>-180.47926013363656</c:v>
                </c:pt>
                <c:pt idx="644">
                  <c:v>-180.46835144507341</c:v>
                </c:pt>
                <c:pt idx="645">
                  <c:v>-180.45769102826813</c:v>
                </c:pt>
                <c:pt idx="646">
                  <c:v>-180.44727323455578</c:v>
                </c:pt>
                <c:pt idx="647">
                  <c:v>-180.43709254367116</c:v>
                </c:pt>
                <c:pt idx="648">
                  <c:v>-180.42714356083815</c:v>
                </c:pt>
                <c:pt idx="649">
                  <c:v>-180.41742101392438</c:v>
                </c:pt>
                <c:pt idx="650">
                  <c:v>-180.40791975065986</c:v>
                </c:pt>
                <c:pt idx="651">
                  <c:v>-180.39863473591834</c:v>
                </c:pt>
                <c:pt idx="652">
                  <c:v>-180.38956104906015</c:v>
                </c:pt>
                <c:pt idx="653">
                  <c:v>-180.3806938813342</c:v>
                </c:pt>
                <c:pt idx="654">
                  <c:v>-180.37202853333918</c:v>
                </c:pt>
                <c:pt idx="655">
                  <c:v>-180.36356041254226</c:v>
                </c:pt>
                <c:pt idx="656">
                  <c:v>-180.35528503085249</c:v>
                </c:pt>
                <c:pt idx="657">
                  <c:v>-180.34719800225079</c:v>
                </c:pt>
                <c:pt idx="658">
                  <c:v>-180.33929504047177</c:v>
                </c:pt>
                <c:pt idx="659">
                  <c:v>-180.33157195673914</c:v>
                </c:pt>
                <c:pt idx="660">
                  <c:v>-180.32402465755155</c:v>
                </c:pt>
                <c:pt idx="661">
                  <c:v>-180.31664914251894</c:v>
                </c:pt>
                <c:pt idx="662">
                  <c:v>-180.30944150224752</c:v>
                </c:pt>
                <c:pt idx="663">
                  <c:v>-180.30239791627258</c:v>
                </c:pt>
                <c:pt idx="664">
                  <c:v>-180.29551465103839</c:v>
                </c:pt>
                <c:pt idx="665">
                  <c:v>-180.28878805792363</c:v>
                </c:pt>
                <c:pt idx="666">
                  <c:v>-180.28221457131127</c:v>
                </c:pt>
                <c:pt idx="667">
                  <c:v>-180.27579070670259</c:v>
                </c:pt>
                <c:pt idx="668">
                  <c:v>-180.26951305887357</c:v>
                </c:pt>
                <c:pt idx="669">
                  <c:v>-180.26337830007344</c:v>
                </c:pt>
                <c:pt idx="670">
                  <c:v>-180.25738317826341</c:v>
                </c:pt>
                <c:pt idx="671">
                  <c:v>-180.25152451539606</c:v>
                </c:pt>
                <c:pt idx="672">
                  <c:v>-180.24579920573314</c:v>
                </c:pt>
                <c:pt idx="673">
                  <c:v>-180.24020421420192</c:v>
                </c:pt>
                <c:pt idx="674">
                  <c:v>-180.23473657478843</c:v>
                </c:pt>
                <c:pt idx="675">
                  <c:v>-180.22939338896754</c:v>
                </c:pt>
                <c:pt idx="676">
                  <c:v>-180.22417182416837</c:v>
                </c:pt>
                <c:pt idx="677">
                  <c:v>-180.21906911227455</c:v>
                </c:pt>
                <c:pt idx="678">
                  <c:v>-180.2140825481589</c:v>
                </c:pt>
                <c:pt idx="679">
                  <c:v>-180.20920948825022</c:v>
                </c:pt>
                <c:pt idx="680">
                  <c:v>-180.20444734913457</c:v>
                </c:pt>
                <c:pt idx="681">
                  <c:v>-180.19979360618618</c:v>
                </c:pt>
                <c:pt idx="682">
                  <c:v>-180.19524579223079</c:v>
                </c:pt>
                <c:pt idx="683">
                  <c:v>-180.19080149623909</c:v>
                </c:pt>
                <c:pt idx="684">
                  <c:v>-180.18645836204945</c:v>
                </c:pt>
                <c:pt idx="685">
                  <c:v>-180.18221408712006</c:v>
                </c:pt>
                <c:pt idx="686">
                  <c:v>-180.1780664213091</c:v>
                </c:pt>
                <c:pt idx="687">
                  <c:v>-180.17401316568314</c:v>
                </c:pt>
                <c:pt idx="688">
                  <c:v>-180.17005217135181</c:v>
                </c:pt>
                <c:pt idx="689">
                  <c:v>-180.16618133832958</c:v>
                </c:pt>
                <c:pt idx="690">
                  <c:v>-180.16239861442341</c:v>
                </c:pt>
                <c:pt idx="691">
                  <c:v>-180.15870199414508</c:v>
                </c:pt>
                <c:pt idx="692">
                  <c:v>-180.15508951764889</c:v>
                </c:pt>
                <c:pt idx="693">
                  <c:v>-180.15155926969328</c:v>
                </c:pt>
                <c:pt idx="694">
                  <c:v>-180.14810937862575</c:v>
                </c:pt>
                <c:pt idx="695">
                  <c:v>-180.14473801539145</c:v>
                </c:pt>
                <c:pt idx="696">
                  <c:v>-180.14144339256379</c:v>
                </c:pt>
                <c:pt idx="697">
                  <c:v>-180.13822376339721</c:v>
                </c:pt>
                <c:pt idx="698">
                  <c:v>-180.13507742090167</c:v>
                </c:pt>
                <c:pt idx="699">
                  <c:v>-180.13200269693806</c:v>
                </c:pt>
                <c:pt idx="700">
                  <c:v>-180.12899796133408</c:v>
                </c:pt>
                <c:pt idx="701">
                  <c:v>-180.12606162102043</c:v>
                </c:pt>
                <c:pt idx="702">
                  <c:v>-180.12319211918651</c:v>
                </c:pt>
                <c:pt idx="703">
                  <c:v>-180.12038793445521</c:v>
                </c:pt>
                <c:pt idx="704">
                  <c:v>-180.11764758007661</c:v>
                </c:pt>
                <c:pt idx="705">
                  <c:v>-180.11496960314031</c:v>
                </c:pt>
                <c:pt idx="706">
                  <c:v>-180.11235258380495</c:v>
                </c:pt>
                <c:pt idx="707">
                  <c:v>-180.109795134546</c:v>
                </c:pt>
                <c:pt idx="708">
                  <c:v>-180.10729589942011</c:v>
                </c:pt>
                <c:pt idx="709">
                  <c:v>-180.10485355334646</c:v>
                </c:pt>
                <c:pt idx="710">
                  <c:v>-180.10246680140449</c:v>
                </c:pt>
                <c:pt idx="711">
                  <c:v>-180.10013437814746</c:v>
                </c:pt>
                <c:pt idx="712">
                  <c:v>-180.09785504693167</c:v>
                </c:pt>
                <c:pt idx="713">
                  <c:v>-180.09562759926104</c:v>
                </c:pt>
                <c:pt idx="714">
                  <c:v>-180.0934508541464</c:v>
                </c:pt>
                <c:pt idx="715">
                  <c:v>-180.09132365747962</c:v>
                </c:pt>
                <c:pt idx="716">
                  <c:v>-180.08924488142168</c:v>
                </c:pt>
                <c:pt idx="717">
                  <c:v>-180.08721342380494</c:v>
                </c:pt>
                <c:pt idx="718">
                  <c:v>-180.08522820754874</c:v>
                </c:pt>
                <c:pt idx="719">
                  <c:v>-180.0832881800886</c:v>
                </c:pt>
                <c:pt idx="720">
                  <c:v>-180.08139231281825</c:v>
                </c:pt>
                <c:pt idx="721">
                  <c:v>-180.07953960054397</c:v>
                </c:pt>
                <c:pt idx="722">
                  <c:v>-180.07772906095244</c:v>
                </c:pt>
                <c:pt idx="723">
                  <c:v>-180.07595973408931</c:v>
                </c:pt>
                <c:pt idx="724">
                  <c:v>-180.07423068185062</c:v>
                </c:pt>
                <c:pt idx="725">
                  <c:v>-180.07254098748547</c:v>
                </c:pt>
                <c:pt idx="726">
                  <c:v>-180.07088975511004</c:v>
                </c:pt>
                <c:pt idx="727">
                  <c:v>-180.06927610923259</c:v>
                </c:pt>
                <c:pt idx="728">
                  <c:v>-180.06769919428916</c:v>
                </c:pt>
                <c:pt idx="729">
                  <c:v>-180.06615817419046</c:v>
                </c:pt>
                <c:pt idx="730">
                  <c:v>-180.06465223187814</c:v>
                </c:pt>
                <c:pt idx="731">
                  <c:v>-180.06318056889182</c:v>
                </c:pt>
                <c:pt idx="732">
                  <c:v>-180.06174240494602</c:v>
                </c:pt>
                <c:pt idx="733">
                  <c:v>-180.06033697751596</c:v>
                </c:pt>
                <c:pt idx="734">
                  <c:v>-180.05896354143374</c:v>
                </c:pt>
                <c:pt idx="735">
                  <c:v>-180.05762136849313</c:v>
                </c:pt>
                <c:pt idx="736">
                  <c:v>-180.05630974706361</c:v>
                </c:pt>
                <c:pt idx="737">
                  <c:v>-180.05502798171275</c:v>
                </c:pt>
                <c:pt idx="738">
                  <c:v>-180.05377539283796</c:v>
                </c:pt>
                <c:pt idx="739">
                  <c:v>-180.05255131630605</c:v>
                </c:pt>
                <c:pt idx="740">
                  <c:v>-180.05135510310072</c:v>
                </c:pt>
                <c:pt idx="741">
                  <c:v>-180.05018611897916</c:v>
                </c:pt>
                <c:pt idx="742">
                  <c:v>-180.04904374413525</c:v>
                </c:pt>
                <c:pt idx="743">
                  <c:v>-180.04792737287119</c:v>
                </c:pt>
                <c:pt idx="744">
                  <c:v>-180.04683641327637</c:v>
                </c:pt>
                <c:pt idx="745">
                  <c:v>-180.04577028691347</c:v>
                </c:pt>
                <c:pt idx="746">
                  <c:v>-180.04472842851169</c:v>
                </c:pt>
                <c:pt idx="747">
                  <c:v>-180.04371028566752</c:v>
                </c:pt>
                <c:pt idx="748">
                  <c:v>-180.04271531855107</c:v>
                </c:pt>
                <c:pt idx="749">
                  <c:v>-180.04174299962071</c:v>
                </c:pt>
                <c:pt idx="750">
                  <c:v>-180.04079281334276</c:v>
                </c:pt>
                <c:pt idx="751">
                  <c:v>-180.03986425591847</c:v>
                </c:pt>
                <c:pt idx="752">
                  <c:v>-180.03895683501685</c:v>
                </c:pt>
                <c:pt idx="753">
                  <c:v>-180.03807006951345</c:v>
                </c:pt>
                <c:pt idx="754">
                  <c:v>-180.03720348923571</c:v>
                </c:pt>
                <c:pt idx="755">
                  <c:v>-180.03635663471303</c:v>
                </c:pt>
                <c:pt idx="756">
                  <c:v>-180.03552905693397</c:v>
                </c:pt>
                <c:pt idx="757">
                  <c:v>-180.0347203171074</c:v>
                </c:pt>
                <c:pt idx="758">
                  <c:v>-180.03392998643034</c:v>
                </c:pt>
                <c:pt idx="759">
                  <c:v>-180.03315764586057</c:v>
                </c:pt>
                <c:pt idx="760">
                  <c:v>-180.03240288589427</c:v>
                </c:pt>
                <c:pt idx="761">
                  <c:v>-180.03166530634888</c:v>
                </c:pt>
                <c:pt idx="762">
                  <c:v>-180.03094451615129</c:v>
                </c:pt>
                <c:pt idx="763">
                  <c:v>-180.03024013313012</c:v>
                </c:pt>
                <c:pt idx="764">
                  <c:v>-180.0295517838131</c:v>
                </c:pt>
                <c:pt idx="765">
                  <c:v>-180.02887910322943</c:v>
                </c:pt>
                <c:pt idx="766">
                  <c:v>-180.02822173471577</c:v>
                </c:pt>
                <c:pt idx="767">
                  <c:v>-180.02757932972753</c:v>
                </c:pt>
                <c:pt idx="768">
                  <c:v>-180.02695154765382</c:v>
                </c:pt>
                <c:pt idx="769">
                  <c:v>-180.0263380556371</c:v>
                </c:pt>
                <c:pt idx="770">
                  <c:v>-180.02573852839643</c:v>
                </c:pt>
                <c:pt idx="771">
                  <c:v>-180.02515264805515</c:v>
                </c:pt>
                <c:pt idx="772">
                  <c:v>-180.02458010397243</c:v>
                </c:pt>
                <c:pt idx="773">
                  <c:v>-180.02402059257827</c:v>
                </c:pt>
                <c:pt idx="774">
                  <c:v>-180.02347381721296</c:v>
                </c:pt>
                <c:pt idx="775">
                  <c:v>-180.02293948796938</c:v>
                </c:pt>
                <c:pt idx="776">
                  <c:v>-180.02241732153959</c:v>
                </c:pt>
                <c:pt idx="777">
                  <c:v>-180.0219070410644</c:v>
                </c:pt>
                <c:pt idx="778">
                  <c:v>-180.02140837598682</c:v>
                </c:pt>
                <c:pt idx="779">
                  <c:v>-180.02092106190838</c:v>
                </c:pt>
                <c:pt idx="780">
                  <c:v>-180.02044484044904</c:v>
                </c:pt>
                <c:pt idx="781">
                  <c:v>-180.0199794591102</c:v>
                </c:pt>
                <c:pt idx="782">
                  <c:v>-180.0195246711408</c:v>
                </c:pt>
                <c:pt idx="783">
                  <c:v>-180.01908023540653</c:v>
                </c:pt>
                <c:pt idx="784">
                  <c:v>-180.01864591626202</c:v>
                </c:pt>
                <c:pt idx="785">
                  <c:v>-180.01822148342563</c:v>
                </c:pt>
                <c:pt idx="786">
                  <c:v>-180.0178067118577</c:v>
                </c:pt>
                <c:pt idx="787">
                  <c:v>-180.01740138164118</c:v>
                </c:pt>
                <c:pt idx="788">
                  <c:v>-180.01700527786477</c:v>
                </c:pt>
                <c:pt idx="789">
                  <c:v>-180.01661819050909</c:v>
                </c:pt>
                <c:pt idx="790">
                  <c:v>-180.01623991433561</c:v>
                </c:pt>
                <c:pt idx="791">
                  <c:v>-180.01587024877739</c:v>
                </c:pt>
                <c:pt idx="792">
                  <c:v>-180.01550899783302</c:v>
                </c:pt>
                <c:pt idx="793">
                  <c:v>-180.01515596996262</c:v>
                </c:pt>
                <c:pt idx="794">
                  <c:v>-180.01481097798626</c:v>
                </c:pt>
                <c:pt idx="795">
                  <c:v>-180.01447383898474</c:v>
                </c:pt>
                <c:pt idx="796">
                  <c:v>-180.01414437420266</c:v>
                </c:pt>
                <c:pt idx="797">
                  <c:v>-180.01382240895347</c:v>
                </c:pt>
                <c:pt idx="798">
                  <c:v>-180.01350777252713</c:v>
                </c:pt>
                <c:pt idx="799">
                  <c:v>-180.01320029809921</c:v>
                </c:pt>
                <c:pt idx="800">
                  <c:v>-180.01289982264288</c:v>
                </c:pt>
                <c:pt idx="801">
                  <c:v>-180.01260618684211</c:v>
                </c:pt>
                <c:pt idx="802">
                  <c:v>-180.01231923500745</c:v>
                </c:pt>
                <c:pt idx="803">
                  <c:v>-180.01203881499325</c:v>
                </c:pt>
                <c:pt idx="804">
                  <c:v>-180.01176477811717</c:v>
                </c:pt>
                <c:pt idx="805">
                  <c:v>-180.01149697908136</c:v>
                </c:pt>
                <c:pt idx="806">
                  <c:v>-180.01123527589513</c:v>
                </c:pt>
                <c:pt idx="807">
                  <c:v>-180.01097952980021</c:v>
                </c:pt>
                <c:pt idx="808">
                  <c:v>-180.01072960519662</c:v>
                </c:pt>
                <c:pt idx="809">
                  <c:v>-180.01048536957109</c:v>
                </c:pt>
                <c:pt idx="810">
                  <c:v>-180.01024669342672</c:v>
                </c:pt>
                <c:pt idx="811">
                  <c:v>-180.01001345021416</c:v>
                </c:pt>
                <c:pt idx="812">
                  <c:v>-180.00978551626503</c:v>
                </c:pt>
                <c:pt idx="813">
                  <c:v>-180.00956277072555</c:v>
                </c:pt>
                <c:pt idx="814">
                  <c:v>-180.0093450954933</c:v>
                </c:pt>
                <c:pt idx="815">
                  <c:v>-180.00913237515391</c:v>
                </c:pt>
                <c:pt idx="816">
                  <c:v>-180.00892449692029</c:v>
                </c:pt>
                <c:pt idx="817">
                  <c:v>-180.00872135057273</c:v>
                </c:pt>
                <c:pt idx="818">
                  <c:v>-180.00852282840032</c:v>
                </c:pt>
              </c:numCache>
            </c:numRef>
          </c:yVal>
          <c:smooth val="1"/>
          <c:extLst>
            <c:ext xmlns:c16="http://schemas.microsoft.com/office/drawing/2014/chart" uri="{C3380CC4-5D6E-409C-BE32-E72D297353CC}">
              <c16:uniqueId val="{00000002-5411-7643-B557-A38DEFB1AA80}"/>
            </c:ext>
          </c:extLst>
        </c:ser>
        <c:ser>
          <c:idx val="3"/>
          <c:order val="3"/>
          <c:tx>
            <c:v>phase with Cff</c:v>
          </c:tx>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Sheet2!$BA$4:$BA$822</c:f>
              <c:numCache>
                <c:formatCode>0.00</c:formatCode>
                <c:ptCount val="819"/>
                <c:pt idx="0">
                  <c:v>-93.928503798685469</c:v>
                </c:pt>
                <c:pt idx="1">
                  <c:v>-94.018585948827123</c:v>
                </c:pt>
                <c:pt idx="2">
                  <c:v>-94.11030764987062</c:v>
                </c:pt>
                <c:pt idx="3">
                  <c:v>-94.203684791778102</c:v>
                </c:pt>
                <c:pt idx="4">
                  <c:v>-94.298732074349587</c:v>
                </c:pt>
                <c:pt idx="5">
                  <c:v>-94.395462897687636</c:v>
                </c:pt>
                <c:pt idx="6">
                  <c:v>-94.493889246851836</c:v>
                </c:pt>
                <c:pt idx="7">
                  <c:v>-94.594021570601825</c:v>
                </c:pt>
                <c:pt idx="8">
                  <c:v>-94.695868654151482</c:v>
                </c:pt>
                <c:pt idx="9">
                  <c:v>-94.799437485882621</c:v>
                </c:pt>
                <c:pt idx="10">
                  <c:v>-94.904733117998077</c:v>
                </c:pt>
                <c:pt idx="11">
                  <c:v>-95.011758521128655</c:v>
                </c:pt>
                <c:pt idx="12">
                  <c:v>-95.120514432948738</c:v>
                </c:pt>
                <c:pt idx="13">
                  <c:v>-95.230999200899817</c:v>
                </c:pt>
                <c:pt idx="14">
                  <c:v>-95.343208619172046</c:v>
                </c:pt>
                <c:pt idx="15">
                  <c:v>-95.457135760149072</c:v>
                </c:pt>
                <c:pt idx="16">
                  <c:v>-95.572770800583896</c:v>
                </c:pt>
                <c:pt idx="17">
                  <c:v>-95.690100842840607</c:v>
                </c:pt>
                <c:pt idx="18">
                  <c:v>-95.809109731611812</c:v>
                </c:pt>
                <c:pt idx="19">
                  <c:v>-95.92977786660137</c:v>
                </c:pt>
                <c:pt idx="20">
                  <c:v>-96.052082011749278</c:v>
                </c:pt>
                <c:pt idx="21">
                  <c:v>-96.175995101669173</c:v>
                </c:pt>
                <c:pt idx="22">
                  <c:v>-96.301486046068646</c:v>
                </c:pt>
                <c:pt idx="23">
                  <c:v>-96.428519533027554</c:v>
                </c:pt>
                <c:pt idx="24">
                  <c:v>-96.557055832122586</c:v>
                </c:pt>
                <c:pt idx="25">
                  <c:v>-96.68705059850123</c:v>
                </c:pt>
                <c:pt idx="26">
                  <c:v>-96.818454679130795</c:v>
                </c:pt>
                <c:pt idx="27">
                  <c:v>-96.951213922572833</c:v>
                </c:pt>
                <c:pt idx="28">
                  <c:v>-97.085268993760153</c:v>
                </c:pt>
                <c:pt idx="29">
                  <c:v>-97.220555195384009</c:v>
                </c:pt>
                <c:pt idx="30">
                  <c:v>-97.357002297626238</c:v>
                </c:pt>
                <c:pt idx="31">
                  <c:v>-97.494534378100312</c:v>
                </c:pt>
                <c:pt idx="32">
                  <c:v>-97.633069673987137</c:v>
                </c:pt>
                <c:pt idx="33">
                  <c:v>-97.772520448470402</c:v>
                </c:pt>
                <c:pt idx="34">
                  <c:v>-97.91279287368566</c:v>
                </c:pt>
                <c:pt idx="35">
                  <c:v>-98.053786932495612</c:v>
                </c:pt>
                <c:pt idx="36">
                  <c:v>-98.195396341490166</c:v>
                </c:pt>
                <c:pt idx="37">
                  <c:v>-98.337508497677916</c:v>
                </c:pt>
                <c:pt idx="38">
                  <c:v>-98.480004451384687</c:v>
                </c:pt>
                <c:pt idx="39">
                  <c:v>-98.622758907900788</c:v>
                </c:pt>
                <c:pt idx="40">
                  <c:v>-98.765640260418152</c:v>
                </c:pt>
                <c:pt idx="41">
                  <c:v>-98.908510656768101</c:v>
                </c:pt>
                <c:pt idx="42">
                  <c:v>-99.051226102408222</c:v>
                </c:pt>
                <c:pt idx="43">
                  <c:v>-99.193636602007132</c:v>
                </c:pt>
                <c:pt idx="44">
                  <c:v>-99.335586341839146</c:v>
                </c:pt>
                <c:pt idx="45">
                  <c:v>-99.476913915020788</c:v>
                </c:pt>
                <c:pt idx="46">
                  <c:v>-99.617452591400337</c:v>
                </c:pt>
                <c:pt idx="47">
                  <c:v>-99.757030633643282</c:v>
                </c:pt>
                <c:pt idx="48">
                  <c:v>-99.895471660744988</c:v>
                </c:pt>
                <c:pt idx="49">
                  <c:v>-100.03259505984342</c:v>
                </c:pt>
                <c:pt idx="50">
                  <c:v>-100.16821644680159</c:v>
                </c:pt>
                <c:pt idx="51">
                  <c:v>-100.30214817558397</c:v>
                </c:pt>
                <c:pt idx="52">
                  <c:v>-100.43419989596406</c:v>
                </c:pt>
                <c:pt idx="53">
                  <c:v>-100.56417915857894</c:v>
                </c:pt>
                <c:pt idx="54">
                  <c:v>-100.69189206579136</c:v>
                </c:pt>
                <c:pt idx="55">
                  <c:v>-100.81714396624176</c:v>
                </c:pt>
                <c:pt idx="56">
                  <c:v>-100.93974019037486</c:v>
                </c:pt>
                <c:pt idx="57">
                  <c:v>-101.05948682361893</c:v>
                </c:pt>
                <c:pt idx="58">
                  <c:v>-101.17619151328761</c:v>
                </c:pt>
                <c:pt idx="59">
                  <c:v>-101.28966430467744</c:v>
                </c:pt>
                <c:pt idx="60">
                  <c:v>-101.39971850125427</c:v>
                </c:pt>
                <c:pt idx="61">
                  <c:v>-101.50617154327718</c:v>
                </c:pt>
                <c:pt idx="62">
                  <c:v>-101.60884589870238</c:v>
                </c:pt>
                <c:pt idx="63">
                  <c:v>-101.70756995976122</c:v>
                </c:pt>
                <c:pt idx="64">
                  <c:v>-101.80217893821899</c:v>
                </c:pt>
                <c:pt idx="65">
                  <c:v>-101.89251575201226</c:v>
                </c:pt>
                <c:pt idx="66">
                  <c:v>-101.97843189573705</c:v>
                </c:pt>
                <c:pt idx="67">
                  <c:v>-102.05978828732634</c:v>
                </c:pt>
                <c:pt idx="68">
                  <c:v>-102.13645608322425</c:v>
                </c:pt>
                <c:pt idx="69">
                  <c:v>-102.20831745443549</c:v>
                </c:pt>
                <c:pt idx="70">
                  <c:v>-102.27526631600934</c:v>
                </c:pt>
                <c:pt idx="71">
                  <c:v>-102.33720900280744</c:v>
                </c:pt>
                <c:pt idx="72">
                  <c:v>-102.39406488480206</c:v>
                </c:pt>
                <c:pt idx="73">
                  <c:v>-102.44576691565452</c:v>
                </c:pt>
                <c:pt idx="74">
                  <c:v>-102.49226210892483</c:v>
                </c:pt>
                <c:pt idx="75">
                  <c:v>-102.53351193695742</c:v>
                </c:pt>
                <c:pt idx="76">
                  <c:v>-102.56949264826089</c:v>
                </c:pt>
                <c:pt idx="77">
                  <c:v>-102.60019550004502</c:v>
                </c:pt>
                <c:pt idx="78">
                  <c:v>-102.6256269034772</c:v>
                </c:pt>
                <c:pt idx="79">
                  <c:v>-102.64580848016196</c:v>
                </c:pt>
                <c:pt idx="80">
                  <c:v>-102.66077702931371</c:v>
                </c:pt>
                <c:pt idx="81">
                  <c:v>-102.67058440606911</c:v>
                </c:pt>
                <c:pt idx="82">
                  <c:v>-102.6752973123525</c:v>
                </c:pt>
                <c:pt idx="83">
                  <c:v>-102.67499700265326</c:v>
                </c:pt>
                <c:pt idx="84">
                  <c:v>-102.66977890797767</c:v>
                </c:pt>
                <c:pt idx="85">
                  <c:v>-102.65975218208754</c:v>
                </c:pt>
                <c:pt idx="86">
                  <c:v>-102.64503917491935</c:v>
                </c:pt>
                <c:pt idx="87">
                  <c:v>-102.62577483877855</c:v>
                </c:pt>
                <c:pt idx="88">
                  <c:v>-102.60210607351472</c:v>
                </c:pt>
                <c:pt idx="89">
                  <c:v>-102.57419101739477</c:v>
                </c:pt>
                <c:pt idx="90">
                  <c:v>-102.54219829079938</c:v>
                </c:pt>
                <c:pt idx="91">
                  <c:v>-102.50630620016786</c:v>
                </c:pt>
                <c:pt idx="92">
                  <c:v>-102.46670190980727</c:v>
                </c:pt>
                <c:pt idx="93">
                  <c:v>-102.42358058926308</c:v>
                </c:pt>
                <c:pt idx="94">
                  <c:v>-102.37714454392663</c:v>
                </c:pt>
                <c:pt idx="95">
                  <c:v>-102.32760233642978</c:v>
                </c:pt>
                <c:pt idx="96">
                  <c:v>-102.27516790616147</c:v>
                </c:pt>
                <c:pt idx="97">
                  <c:v>-102.22005969393638</c:v>
                </c:pt>
                <c:pt idx="98">
                  <c:v>-102.16249977846832</c:v>
                </c:pt>
                <c:pt idx="99">
                  <c:v>-102.1027130308555</c:v>
                </c:pt>
                <c:pt idx="100">
                  <c:v>-102.04092629278522</c:v>
                </c:pt>
                <c:pt idx="101">
                  <c:v>-101.9773675836222</c:v>
                </c:pt>
                <c:pt idx="102">
                  <c:v>-101.91226534096937</c:v>
                </c:pt>
                <c:pt idx="103">
                  <c:v>-101.84584769869248</c:v>
                </c:pt>
                <c:pt idx="104">
                  <c:v>-101.77834180579387</c:v>
                </c:pt>
                <c:pt idx="105">
                  <c:v>-101.70997318891203</c:v>
                </c:pt>
                <c:pt idx="106">
                  <c:v>-101.64096516062523</c:v>
                </c:pt>
                <c:pt idx="107">
                  <c:v>-101.57153827515737</c:v>
                </c:pt>
                <c:pt idx="108">
                  <c:v>-101.50190983252504</c:v>
                </c:pt>
                <c:pt idx="109">
                  <c:v>-101.43229343164204</c:v>
                </c:pt>
                <c:pt idx="110">
                  <c:v>-101.36289857240409</c:v>
                </c:pt>
                <c:pt idx="111">
                  <c:v>-101.29393030633004</c:v>
                </c:pt>
                <c:pt idx="112">
                  <c:v>-101.225588934925</c:v>
                </c:pt>
                <c:pt idx="113">
                  <c:v>-101.15806975457153</c:v>
                </c:pt>
                <c:pt idx="114">
                  <c:v>-101.09156284643525</c:v>
                </c:pt>
                <c:pt idx="115">
                  <c:v>-101.02625290960135</c:v>
                </c:pt>
                <c:pt idx="116">
                  <c:v>-100.96231913543146</c:v>
                </c:pt>
                <c:pt idx="117">
                  <c:v>-100.89993512094689</c:v>
                </c:pt>
                <c:pt idx="118">
                  <c:v>-100.83926881890227</c:v>
                </c:pt>
                <c:pt idx="119">
                  <c:v>-100.78048252211181</c:v>
                </c:pt>
                <c:pt idx="120">
                  <c:v>-100.72373287952232</c:v>
                </c:pt>
                <c:pt idx="121">
                  <c:v>-100.66917094149458</c:v>
                </c:pt>
                <c:pt idx="122">
                  <c:v>-100.61694223175091</c:v>
                </c:pt>
                <c:pt idx="123">
                  <c:v>-100.5671868434693</c:v>
                </c:pt>
                <c:pt idx="124">
                  <c:v>-100.52003955705102</c:v>
                </c:pt>
                <c:pt idx="125">
                  <c:v>-100.4756299771548</c:v>
                </c:pt>
                <c:pt idx="126">
                  <c:v>-100.43408268667382</c:v>
                </c:pt>
                <c:pt idx="127">
                  <c:v>-100.39551741542827</c:v>
                </c:pt>
                <c:pt idx="128">
                  <c:v>-100.36004922145453</c:v>
                </c:pt>
                <c:pt idx="129">
                  <c:v>-100.32778868288793</c:v>
                </c:pt>
                <c:pt idx="130">
                  <c:v>-100.29884209855801</c:v>
                </c:pt>
                <c:pt idx="131">
                  <c:v>-100.27331169554199</c:v>
                </c:pt>
                <c:pt idx="132">
                  <c:v>-100.25129584204828</c:v>
                </c:pt>
                <c:pt idx="133">
                  <c:v>-100.23288926413122</c:v>
                </c:pt>
                <c:pt idx="134">
                  <c:v>-100.21818326486323</c:v>
                </c:pt>
                <c:pt idx="135">
                  <c:v>-100.20726594471577</c:v>
                </c:pt>
                <c:pt idx="136">
                  <c:v>-100.20022242201901</c:v>
                </c:pt>
                <c:pt idx="137">
                  <c:v>-100.19713505248619</c:v>
                </c:pt>
                <c:pt idx="138">
                  <c:v>-100.19808364689968</c:v>
                </c:pt>
                <c:pt idx="139">
                  <c:v>-100.20314568615787</c:v>
                </c:pt>
                <c:pt idx="140">
                  <c:v>-100.21239653298294</c:v>
                </c:pt>
                <c:pt idx="141">
                  <c:v>-100.22590963967913</c:v>
                </c:pt>
                <c:pt idx="142">
                  <c:v>-100.24375675141729</c:v>
                </c:pt>
                <c:pt idx="143">
                  <c:v>-100.26600810459995</c:v>
                </c:pt>
                <c:pt idx="144">
                  <c:v>-100.29273261993302</c:v>
                </c:pt>
                <c:pt idx="145">
                  <c:v>-100.32399808989567</c:v>
                </c:pt>
                <c:pt idx="146">
                  <c:v>-100.35987136035904</c:v>
                </c:pt>
                <c:pt idx="147">
                  <c:v>-100.40041850615802</c:v>
                </c:pt>
                <c:pt idx="148">
                  <c:v>-100.44570500046653</c:v>
                </c:pt>
                <c:pt idx="149">
                  <c:v>-100.49579587786967</c:v>
                </c:pt>
                <c:pt idx="150">
                  <c:v>-100.55075589106096</c:v>
                </c:pt>
                <c:pt idx="151">
                  <c:v>-100.61064966112589</c:v>
                </c:pt>
                <c:pt idx="152">
                  <c:v>-100.67554182139773</c:v>
                </c:pt>
                <c:pt idx="153">
                  <c:v>-100.74549715489556</c:v>
                </c:pt>
                <c:pt idx="154">
                  <c:v>-100.82058072537147</c:v>
                </c:pt>
                <c:pt idx="155">
                  <c:v>-100.9008580020089</c:v>
                </c:pt>
                <c:pt idx="156">
                  <c:v>-100.98639497782442</c:v>
                </c:pt>
                <c:pt idx="157">
                  <c:v>-101.07725828183349</c:v>
                </c:pt>
                <c:pt idx="158">
                  <c:v>-101.17351528504571</c:v>
                </c:pt>
                <c:pt idx="159">
                  <c:v>-101.2752342003553</c:v>
                </c:pt>
                <c:pt idx="160">
                  <c:v>-101.38248417639529</c:v>
                </c:pt>
                <c:pt idx="161">
                  <c:v>-101.49533538541753</c:v>
                </c:pt>
                <c:pt idx="162">
                  <c:v>-101.61385910525962</c:v>
                </c:pt>
                <c:pt idx="163">
                  <c:v>-101.73812779544984</c:v>
                </c:pt>
                <c:pt idx="164">
                  <c:v>-101.86821516749615</c:v>
                </c:pt>
                <c:pt idx="165">
                  <c:v>-102.00419624939272</c:v>
                </c:pt>
                <c:pt idx="166">
                  <c:v>-102.14614744436942</c:v>
                </c:pt>
                <c:pt idx="167">
                  <c:v>-102.29414658389425</c:v>
                </c:pt>
                <c:pt idx="168">
                  <c:v>-102.44827297492853</c:v>
                </c:pt>
                <c:pt idx="169">
                  <c:v>-102.60860744141831</c:v>
                </c:pt>
                <c:pt idx="170">
                  <c:v>-102.77523235999115</c:v>
                </c:pt>
                <c:pt idx="171">
                  <c:v>-102.94823168981206</c:v>
                </c:pt>
                <c:pt idx="172">
                  <c:v>-103.12769099653562</c:v>
                </c:pt>
                <c:pt idx="173">
                  <c:v>-103.31369747027436</c:v>
                </c:pt>
                <c:pt idx="174">
                  <c:v>-103.50633993748716</c:v>
                </c:pt>
                <c:pt idx="175">
                  <c:v>-103.70570886667241</c:v>
                </c:pt>
                <c:pt idx="176">
                  <c:v>-103.91189636773494</c:v>
                </c:pt>
                <c:pt idx="177">
                  <c:v>-104.12499618487608</c:v>
                </c:pt>
                <c:pt idx="178">
                  <c:v>-104.34510368283993</c:v>
                </c:pt>
                <c:pt idx="179">
                  <c:v>-104.57231582633059</c:v>
                </c:pt>
                <c:pt idx="180">
                  <c:v>-104.80673115239786</c:v>
                </c:pt>
                <c:pt idx="181">
                  <c:v>-105.04844973557235</c:v>
                </c:pt>
                <c:pt idx="182">
                  <c:v>-105.29757314551412</c:v>
                </c:pt>
                <c:pt idx="183">
                  <c:v>-105.55420439692371</c:v>
                </c:pt>
                <c:pt idx="184">
                  <c:v>-105.81844789144942</c:v>
                </c:pt>
                <c:pt idx="185">
                  <c:v>-106.0904093513106</c:v>
                </c:pt>
                <c:pt idx="186">
                  <c:v>-106.37019574434481</c:v>
                </c:pt>
                <c:pt idx="187">
                  <c:v>-106.6579152001754</c:v>
                </c:pt>
                <c:pt idx="188">
                  <c:v>-106.95367691718603</c:v>
                </c:pt>
                <c:pt idx="189">
                  <c:v>-107.25759105998233</c:v>
                </c:pt>
                <c:pt idx="190">
                  <c:v>-107.56976864701464</c:v>
                </c:pt>
                <c:pt idx="191">
                  <c:v>-107.89032142803364</c:v>
                </c:pt>
                <c:pt idx="192">
                  <c:v>-108.21936175105047</c:v>
                </c:pt>
                <c:pt idx="193">
                  <c:v>-108.55700241847602</c:v>
                </c:pt>
                <c:pt idx="194">
                  <c:v>-108.90335653212112</c:v>
                </c:pt>
                <c:pt idx="195">
                  <c:v>-109.25853732675014</c:v>
                </c:pt>
                <c:pt idx="196">
                  <c:v>-109.62265799189372</c:v>
                </c:pt>
                <c:pt idx="197">
                  <c:v>-109.99583148164866</c:v>
                </c:pt>
                <c:pt idx="198">
                  <c:v>-110.37817031221448</c:v>
                </c:pt>
                <c:pt idx="199">
                  <c:v>-110.76978634694839</c:v>
                </c:pt>
                <c:pt idx="200">
                  <c:v>-111.17079056875551</c:v>
                </c:pt>
                <c:pt idx="201">
                  <c:v>-111.58129283967291</c:v>
                </c:pt>
                <c:pt idx="202">
                  <c:v>-112.00140164755595</c:v>
                </c:pt>
                <c:pt idx="203">
                  <c:v>-112.43122383983092</c:v>
                </c:pt>
                <c:pt idx="204">
                  <c:v>-112.8708643443417</c:v>
                </c:pt>
                <c:pt idx="205">
                  <c:v>-113.32042587738904</c:v>
                </c:pt>
                <c:pt idx="206">
                  <c:v>-113.78000863914173</c:v>
                </c:pt>
                <c:pt idx="207">
                  <c:v>-114.24970999668432</c:v>
                </c:pt>
                <c:pt idx="208">
                  <c:v>-114.72962415506535</c:v>
                </c:pt>
                <c:pt idx="209">
                  <c:v>-115.21984181681108</c:v>
                </c:pt>
                <c:pt idx="210">
                  <c:v>-115.72044983048596</c:v>
                </c:pt>
                <c:pt idx="211">
                  <c:v>-116.23153082899934</c:v>
                </c:pt>
                <c:pt idx="212">
                  <c:v>-116.75316285848912</c:v>
                </c:pt>
                <c:pt idx="213">
                  <c:v>-117.28541899874821</c:v>
                </c:pt>
                <c:pt idx="214">
                  <c:v>-117.82836697630323</c:v>
                </c:pt>
                <c:pt idx="215">
                  <c:v>-118.38206877140317</c:v>
                </c:pt>
                <c:pt idx="216">
                  <c:v>-118.94658022033055</c:v>
                </c:pt>
                <c:pt idx="217">
                  <c:v>-119.52195061460337</c:v>
                </c:pt>
                <c:pt idx="218">
                  <c:v>-120.10822229879669</c:v>
                </c:pt>
                <c:pt idx="219">
                  <c:v>-120.70543026887019</c:v>
                </c:pt>
                <c:pt idx="220">
                  <c:v>-121.31360177304707</c:v>
                </c:pt>
                <c:pt idx="221">
                  <c:v>-121.93275591744198</c:v>
                </c:pt>
                <c:pt idx="222">
                  <c:v>-122.56290327878312</c:v>
                </c:pt>
                <c:pt idx="223">
                  <c:v>-123.20404552670921</c:v>
                </c:pt>
                <c:pt idx="224">
                  <c:v>-123.85617505825067</c:v>
                </c:pt>
                <c:pt idx="225">
                  <c:v>-124.51927464720978</c:v>
                </c:pt>
                <c:pt idx="226">
                  <c:v>-125.19331711125062</c:v>
                </c:pt>
                <c:pt idx="227">
                  <c:v>-125.87826499957509</c:v>
                </c:pt>
                <c:pt idx="228">
                  <c:v>-126.57407030410884</c:v>
                </c:pt>
                <c:pt idx="229">
                  <c:v>-127.28067419713594</c:v>
                </c:pt>
                <c:pt idx="230">
                  <c:v>-127.99800679830538</c:v>
                </c:pt>
                <c:pt idx="231">
                  <c:v>-128.72598697388437</c:v>
                </c:pt>
                <c:pt idx="232">
                  <c:v>-129.46452217104456</c:v>
                </c:pt>
                <c:pt idx="233">
                  <c:v>-130.21350828984333</c:v>
                </c:pt>
                <c:pt idx="234">
                  <c:v>-130.97282959539265</c:v>
                </c:pt>
                <c:pt idx="235">
                  <c:v>-131.7423586725005</c:v>
                </c:pt>
                <c:pt idx="236">
                  <c:v>-132.52195642481479</c:v>
                </c:pt>
                <c:pt idx="237">
                  <c:v>-133.31147212020593</c:v>
                </c:pt>
                <c:pt idx="238">
                  <c:v>-134.11074348378455</c:v>
                </c:pt>
                <c:pt idx="239">
                  <c:v>-134.91959683957484</c:v>
                </c:pt>
                <c:pt idx="240">
                  <c:v>-135.73784730144729</c:v>
                </c:pt>
                <c:pt idx="241">
                  <c:v>-136.56529901346642</c:v>
                </c:pt>
                <c:pt idx="242">
                  <c:v>-137.40174543932943</c:v>
                </c:pt>
                <c:pt idx="243">
                  <c:v>-138.24696970007219</c:v>
                </c:pt>
                <c:pt idx="244">
                  <c:v>-139.1007449586954</c:v>
                </c:pt>
                <c:pt idx="245">
                  <c:v>-139.96283484983866</c:v>
                </c:pt>
                <c:pt idx="246">
                  <c:v>-140.83299395209301</c:v>
                </c:pt>
                <c:pt idx="247">
                  <c:v>-141.71096830001829</c:v>
                </c:pt>
                <c:pt idx="248">
                  <c:v>-142.59649593241795</c:v>
                </c:pt>
                <c:pt idx="249">
                  <c:v>-143.48930747293252</c:v>
                </c:pt>
                <c:pt idx="250">
                  <c:v>-144.38912673855808</c:v>
                </c:pt>
                <c:pt idx="251">
                  <c:v>-145.29567137126844</c:v>
                </c:pt>
                <c:pt idx="252">
                  <c:v>-146.20865348757115</c:v>
                </c:pt>
                <c:pt idx="253">
                  <c:v>-147.12778034048063</c:v>
                </c:pt>
                <c:pt idx="254">
                  <c:v>-148.05275498817119</c:v>
                </c:pt>
                <c:pt idx="255">
                  <c:v>-148.98327696337273</c:v>
                </c:pt>
                <c:pt idx="256">
                  <c:v>-149.91904293746435</c:v>
                </c:pt>
                <c:pt idx="257">
                  <c:v>-150.85974737319131</c:v>
                </c:pt>
                <c:pt idx="258">
                  <c:v>-151.80508315996747</c:v>
                </c:pt>
                <c:pt idx="259">
                  <c:v>-152.75474222585825</c:v>
                </c:pt>
                <c:pt idx="260">
                  <c:v>-153.70841612053025</c:v>
                </c:pt>
                <c:pt idx="261">
                  <c:v>-154.66579656374032</c:v>
                </c:pt>
                <c:pt idx="262">
                  <c:v>-155.62657595428004</c:v>
                </c:pt>
                <c:pt idx="263">
                  <c:v>-156.59044783471319</c:v>
                </c:pt>
                <c:pt idx="264">
                  <c:v>-157.55710730772248</c:v>
                </c:pt>
                <c:pt idx="265">
                  <c:v>-158.52625140041593</c:v>
                </c:pt>
                <c:pt idx="266">
                  <c:v>-159.49757937352879</c:v>
                </c:pt>
                <c:pt idx="267">
                  <c:v>-160.47079297307411</c:v>
                </c:pt>
                <c:pt idx="268">
                  <c:v>-161.44559662265266</c:v>
                </c:pt>
                <c:pt idx="269">
                  <c:v>-162.42169755530333</c:v>
                </c:pt>
                <c:pt idx="270">
                  <c:v>-163.39880588446383</c:v>
                </c:pt>
                <c:pt idx="271">
                  <c:v>-164.37663461430196</c:v>
                </c:pt>
                <c:pt idx="272">
                  <c:v>-165.35489959036101</c:v>
                </c:pt>
                <c:pt idx="273">
                  <c:v>-166.33331939213895</c:v>
                </c:pt>
                <c:pt idx="274">
                  <c:v>-167.31161516986489</c:v>
                </c:pt>
                <c:pt idx="275">
                  <c:v>-168.28951042836565</c:v>
                </c:pt>
                <c:pt idx="276">
                  <c:v>-169.26673076149439</c:v>
                </c:pt>
                <c:pt idx="277">
                  <c:v>-170.24300354114104</c:v>
                </c:pt>
                <c:pt idx="278">
                  <c:v>-171.21805756534195</c:v>
                </c:pt>
                <c:pt idx="279">
                  <c:v>-172.19162267044666</c:v>
                </c:pt>
                <c:pt idx="280">
                  <c:v>-173.16342931269736</c:v>
                </c:pt>
                <c:pt idx="281">
                  <c:v>-174.13320812489636</c:v>
                </c:pt>
                <c:pt idx="282">
                  <c:v>-175.10068945411291</c:v>
                </c:pt>
                <c:pt idx="283">
                  <c:v>-176.06560288657909</c:v>
                </c:pt>
                <c:pt idx="284">
                  <c:v>-177.02767676606447</c:v>
                </c:pt>
                <c:pt idx="285">
                  <c:v>-177.98663771208703</c:v>
                </c:pt>
                <c:pt idx="286">
                  <c:v>-178.94221014432276</c:v>
                </c:pt>
                <c:pt idx="287">
                  <c:v>-179.89411581951094</c:v>
                </c:pt>
                <c:pt idx="288">
                  <c:v>-180.84207338701788</c:v>
                </c:pt>
                <c:pt idx="289">
                  <c:v>-181.78579796902861</c:v>
                </c:pt>
                <c:pt idx="290">
                  <c:v>-182.72500077106858</c:v>
                </c:pt>
                <c:pt idx="291">
                  <c:v>-183.65938872823654</c:v>
                </c:pt>
                <c:pt idx="292">
                  <c:v>-184.58866419214723</c:v>
                </c:pt>
                <c:pt idx="293">
                  <c:v>-185.51252466313127</c:v>
                </c:pt>
                <c:pt idx="294">
                  <c:v>-186.43066257178128</c:v>
                </c:pt>
                <c:pt idx="295">
                  <c:v>-187.34276511333096</c:v>
                </c:pt>
                <c:pt idx="296">
                  <c:v>-188.24851413786172</c:v>
                </c:pt>
                <c:pt idx="297">
                  <c:v>-189.14758609862923</c:v>
                </c:pt>
                <c:pt idx="298">
                  <c:v>-190.03965206021795</c:v>
                </c:pt>
                <c:pt idx="299">
                  <c:v>-190.92437776753823</c:v>
                </c:pt>
                <c:pt idx="300">
                  <c:v>-191.80142377600944</c:v>
                </c:pt>
                <c:pt idx="301">
                  <c:v>-192.67044564258799</c:v>
                </c:pt>
                <c:pt idx="302">
                  <c:v>-193.53109417661801</c:v>
                </c:pt>
                <c:pt idx="303">
                  <c:v>-194.38301574881558</c:v>
                </c:pt>
                <c:pt idx="304">
                  <c:v>-195.22585265605318</c:v>
                </c:pt>
                <c:pt idx="305">
                  <c:v>-196.05924353899306</c:v>
                </c:pt>
                <c:pt idx="306">
                  <c:v>-196.88282384904676</c:v>
                </c:pt>
                <c:pt idx="307">
                  <c:v>-197.69622636060913</c:v>
                </c:pt>
                <c:pt idx="308">
                  <c:v>-198.49908172404108</c:v>
                </c:pt>
                <c:pt idx="309">
                  <c:v>-199.29101905447078</c:v>
                </c:pt>
                <c:pt idx="310">
                  <c:v>-200.07166655113656</c:v>
                </c:pt>
                <c:pt idx="311">
                  <c:v>-200.84065214172927</c:v>
                </c:pt>
                <c:pt idx="312">
                  <c:v>-201.59760414599896</c:v>
                </c:pt>
                <c:pt idx="313">
                  <c:v>-202.34215195277514</c:v>
                </c:pt>
                <c:pt idx="314">
                  <c:v>-203.07392670452015</c:v>
                </c:pt>
                <c:pt idx="315">
                  <c:v>-203.79256198357413</c:v>
                </c:pt>
                <c:pt idx="316">
                  <c:v>-204.49769449437605</c:v>
                </c:pt>
                <c:pt idx="317">
                  <c:v>-205.18896473613583</c:v>
                </c:pt>
                <c:pt idx="318">
                  <c:v>-205.86601766069754</c:v>
                </c:pt>
                <c:pt idx="319">
                  <c:v>-206.52850331066134</c:v>
                </c:pt>
                <c:pt idx="320">
                  <c:v>-207.1760774332096</c:v>
                </c:pt>
                <c:pt idx="321">
                  <c:v>-207.80840206551827</c:v>
                </c:pt>
                <c:pt idx="322">
                  <c:v>-208.42514608810276</c:v>
                </c:pt>
                <c:pt idx="323">
                  <c:v>-209.02598574295288</c:v>
                </c:pt>
                <c:pt idx="324">
                  <c:v>-209.61060511383573</c:v>
                </c:pt>
                <c:pt idx="325">
                  <c:v>-210.17869656668788</c:v>
                </c:pt>
                <c:pt idx="326">
                  <c:v>-210.72996114856295</c:v>
                </c:pt>
                <c:pt idx="327">
                  <c:v>-211.2641089441442</c:v>
                </c:pt>
                <c:pt idx="328">
                  <c:v>-211.78085938936508</c:v>
                </c:pt>
                <c:pt idx="329">
                  <c:v>-212.27994154219257</c:v>
                </c:pt>
                <c:pt idx="330">
                  <c:v>-212.76109431112354</c:v>
                </c:pt>
                <c:pt idx="331">
                  <c:v>-213.22406664239892</c:v>
                </c:pt>
                <c:pt idx="332">
                  <c:v>-213.66861766737105</c:v>
                </c:pt>
                <c:pt idx="333">
                  <c:v>-214.09451681184254</c:v>
                </c:pt>
                <c:pt idx="334">
                  <c:v>-214.50154386954378</c:v>
                </c:pt>
                <c:pt idx="335">
                  <c:v>-214.88948904221638</c:v>
                </c:pt>
                <c:pt idx="336">
                  <c:v>-215.25815294902469</c:v>
                </c:pt>
                <c:pt idx="337">
                  <c:v>-215.60734660823715</c:v>
                </c:pt>
                <c:pt idx="338">
                  <c:v>-215.93689139427329</c:v>
                </c:pt>
                <c:pt idx="339">
                  <c:v>-216.24661897334664</c:v>
                </c:pt>
                <c:pt idx="340">
                  <c:v>-216.53637122100662</c:v>
                </c:pt>
                <c:pt idx="341">
                  <c:v>-216.80600012492476</c:v>
                </c:pt>
                <c:pt idx="342">
                  <c:v>-217.05536767626896</c:v>
                </c:pt>
                <c:pt idx="343">
                  <c:v>-217.28434575297658</c:v>
                </c:pt>
                <c:pt idx="344">
                  <c:v>-217.49281599816641</c:v>
                </c:pt>
                <c:pt idx="345">
                  <c:v>-217.68066969683184</c:v>
                </c:pt>
                <c:pt idx="346">
                  <c:v>-217.8478076538307</c:v>
                </c:pt>
                <c:pt idx="347">
                  <c:v>-217.99414007603613</c:v>
                </c:pt>
                <c:pt idx="348">
                  <c:v>-218.11958646133928</c:v>
                </c:pt>
                <c:pt idx="349">
                  <c:v>-218.22407549700333</c:v>
                </c:pt>
                <c:pt idx="350">
                  <c:v>-218.30754496965821</c:v>
                </c:pt>
                <c:pt idx="351">
                  <c:v>-218.36994168900347</c:v>
                </c:pt>
                <c:pt idx="352">
                  <c:v>-218.41122142704975</c:v>
                </c:pt>
                <c:pt idx="353">
                  <c:v>-218.43134887448576</c:v>
                </c:pt>
                <c:pt idx="354">
                  <c:v>-218.43029761550238</c:v>
                </c:pt>
                <c:pt idx="355">
                  <c:v>-218.40805012214724</c:v>
                </c:pt>
                <c:pt idx="356">
                  <c:v>-218.36459776901506</c:v>
                </c:pt>
                <c:pt idx="357">
                  <c:v>-218.29994086881558</c:v>
                </c:pt>
                <c:pt idx="358">
                  <c:v>-218.21408872908438</c:v>
                </c:pt>
                <c:pt idx="359">
                  <c:v>-218.10705973003621</c:v>
                </c:pt>
                <c:pt idx="360">
                  <c:v>-217.97888142328597</c:v>
                </c:pt>
                <c:pt idx="361">
                  <c:v>-217.82959065089506</c:v>
                </c:pt>
                <c:pt idx="362">
                  <c:v>-217.65923368393689</c:v>
                </c:pt>
                <c:pt idx="363">
                  <c:v>-217.46786637951061</c:v>
                </c:pt>
                <c:pt idx="364">
                  <c:v>-217.25555435488212</c:v>
                </c:pt>
                <c:pt idx="365">
                  <c:v>-217.02237317718141</c:v>
                </c:pt>
                <c:pt idx="366">
                  <c:v>-216.76840856684964</c:v>
                </c:pt>
                <c:pt idx="367">
                  <c:v>-216.49375661280368</c:v>
                </c:pt>
                <c:pt idx="368">
                  <c:v>-216.19852399707383</c:v>
                </c:pt>
                <c:pt idx="369">
                  <c:v>-215.88282822647597</c:v>
                </c:pt>
                <c:pt idx="370">
                  <c:v>-215.54679786869923</c:v>
                </c:pt>
                <c:pt idx="371">
                  <c:v>-215.19057279003795</c:v>
                </c:pt>
                <c:pt idx="372">
                  <c:v>-214.81430439185894</c:v>
                </c:pt>
                <c:pt idx="373">
                  <c:v>-214.41815584279169</c:v>
                </c:pt>
                <c:pt idx="374">
                  <c:v>-214.00230230354944</c:v>
                </c:pt>
                <c:pt idx="375">
                  <c:v>-213.56693114124187</c:v>
                </c:pt>
                <c:pt idx="376">
                  <c:v>-213.11224213002782</c:v>
                </c:pt>
                <c:pt idx="377">
                  <c:v>-212.63844763497787</c:v>
                </c:pt>
                <c:pt idx="378">
                  <c:v>-212.14577277607802</c:v>
                </c:pt>
                <c:pt idx="379">
                  <c:v>-211.63445556940698</c:v>
                </c:pt>
                <c:pt idx="380">
                  <c:v>-211.10474704265238</c:v>
                </c:pt>
                <c:pt idx="381">
                  <c:v>-210.55691132232516</c:v>
                </c:pt>
                <c:pt idx="382">
                  <c:v>-209.99122569023973</c:v>
                </c:pt>
                <c:pt idx="383">
                  <c:v>-209.40798060709716</c:v>
                </c:pt>
                <c:pt idx="384">
                  <c:v>-208.80747970130375</c:v>
                </c:pt>
                <c:pt idx="385">
                  <c:v>-208.19003972149599</c:v>
                </c:pt>
                <c:pt idx="386">
                  <c:v>-207.55599045160582</c:v>
                </c:pt>
                <c:pt idx="387">
                  <c:v>-206.90567458769775</c:v>
                </c:pt>
                <c:pt idx="388">
                  <c:v>-206.23944757622709</c:v>
                </c:pt>
                <c:pt idx="389">
                  <c:v>-205.55767741380106</c:v>
                </c:pt>
                <c:pt idx="390">
                  <c:v>-204.86074440897158</c:v>
                </c:pt>
                <c:pt idx="391">
                  <c:v>-204.1490409070359</c:v>
                </c:pt>
                <c:pt idx="392">
                  <c:v>-203.42297097926067</c:v>
                </c:pt>
                <c:pt idx="393">
                  <c:v>-202.68295007837997</c:v>
                </c:pt>
                <c:pt idx="394">
                  <c:v>-201.92940466262195</c:v>
                </c:pt>
                <c:pt idx="395">
                  <c:v>-201.16277179089735</c:v>
                </c:pt>
                <c:pt idx="396">
                  <c:v>-200.38349869212584</c:v>
                </c:pt>
                <c:pt idx="397">
                  <c:v>-199.59204231196813</c:v>
                </c:pt>
                <c:pt idx="398">
                  <c:v>-198.78886884047535</c:v>
                </c:pt>
                <c:pt idx="399">
                  <c:v>-197.97445322434982</c:v>
                </c:pt>
                <c:pt idx="400">
                  <c:v>-197.14927866763105</c:v>
                </c:pt>
                <c:pt idx="401">
                  <c:v>-196.31383612467116</c:v>
                </c:pt>
                <c:pt idx="402">
                  <c:v>-195.46862378924783</c:v>
                </c:pt>
                <c:pt idx="403">
                  <c:v>-194.61414658356881</c:v>
                </c:pt>
                <c:pt idx="404">
                  <c:v>-193.75091565076508</c:v>
                </c:pt>
                <c:pt idx="405">
                  <c:v>-192.87944785424008</c:v>
                </c:pt>
                <c:pt idx="406">
                  <c:v>-192.00026528694696</c:v>
                </c:pt>
                <c:pt idx="407">
                  <c:v>-191.11389479331694</c:v>
                </c:pt>
                <c:pt idx="408">
                  <c:v>-190.22086750615534</c:v>
                </c:pt>
                <c:pt idx="409">
                  <c:v>-189.32171840037185</c:v>
                </c:pt>
                <c:pt idx="410">
                  <c:v>-188.41698586493405</c:v>
                </c:pt>
                <c:pt idx="411">
                  <c:v>-187.50721129391894</c:v>
                </c:pt>
                <c:pt idx="412">
                  <c:v>-186.59293869702367</c:v>
                </c:pt>
                <c:pt idx="413">
                  <c:v>-185.67471432936765</c:v>
                </c:pt>
                <c:pt idx="414">
                  <c:v>-184.75308633991025</c:v>
                </c:pt>
                <c:pt idx="415">
                  <c:v>-183.82860443731536</c:v>
                </c:pt>
                <c:pt idx="416">
                  <c:v>-182.90181957163236</c:v>
                </c:pt>
                <c:pt idx="417">
                  <c:v>-181.97328362974818</c:v>
                </c:pt>
                <c:pt idx="418">
                  <c:v>-181.04354914220013</c:v>
                </c:pt>
                <c:pt idx="419">
                  <c:v>-180.11316899863115</c:v>
                </c:pt>
                <c:pt idx="420">
                  <c:v>-179.18269616893491</c:v>
                </c:pt>
                <c:pt idx="421">
                  <c:v>-178.25268342696876</c:v>
                </c:pt>
                <c:pt idx="422">
                  <c:v>-177.32368307363106</c:v>
                </c:pt>
                <c:pt idx="423">
                  <c:v>-176.39624665606962</c:v>
                </c:pt>
                <c:pt idx="424">
                  <c:v>-175.470924679885</c:v>
                </c:pt>
                <c:pt idx="425">
                  <c:v>-174.54826631130729</c:v>
                </c:pt>
                <c:pt idx="426">
                  <c:v>-173.62881906655866</c:v>
                </c:pt>
                <c:pt idx="427">
                  <c:v>-172.71312848589804</c:v>
                </c:pt>
                <c:pt idx="428">
                  <c:v>-171.80173779018583</c:v>
                </c:pt>
                <c:pt idx="429">
                  <c:v>-170.89518751821419</c:v>
                </c:pt>
                <c:pt idx="430">
                  <c:v>-169.99401514349205</c:v>
                </c:pt>
                <c:pt idx="431">
                  <c:v>-169.09875466965195</c:v>
                </c:pt>
                <c:pt idx="432">
                  <c:v>-168.20993620415481</c:v>
                </c:pt>
                <c:pt idx="433">
                  <c:v>-167.32808551047754</c:v>
                </c:pt>
                <c:pt idx="434">
                  <c:v>-166.45372353949219</c:v>
                </c:pt>
                <c:pt idx="435">
                  <c:v>-165.58736594124511</c:v>
                </c:pt>
                <c:pt idx="436">
                  <c:v>-164.72952255883254</c:v>
                </c:pt>
                <c:pt idx="437">
                  <c:v>-163.88069690651639</c:v>
                </c:pt>
                <c:pt idx="438">
                  <c:v>-163.04138563463891</c:v>
                </c:pt>
                <c:pt idx="439">
                  <c:v>-162.21207798424868</c:v>
                </c:pt>
                <c:pt idx="440">
                  <c:v>-161.39325523465743</c:v>
                </c:pt>
                <c:pt idx="441">
                  <c:v>-160.58539014738261</c:v>
                </c:pt>
                <c:pt idx="442">
                  <c:v>-159.78894641010544</c:v>
                </c:pt>
                <c:pt idx="443">
                  <c:v>-159.00437808437474</c:v>
                </c:pt>
                <c:pt idx="444">
                  <c:v>-158.2321290608208</c:v>
                </c:pt>
                <c:pt idx="445">
                  <c:v>-157.47263252560086</c:v>
                </c:pt>
                <c:pt idx="446">
                  <c:v>-156.72631044170143</c:v>
                </c:pt>
                <c:pt idx="447">
                  <c:v>-155.99357304854249</c:v>
                </c:pt>
                <c:pt idx="448">
                  <c:v>-155.27481838311112</c:v>
                </c:pt>
                <c:pt idx="449">
                  <c:v>-154.57043182556271</c:v>
                </c:pt>
                <c:pt idx="450">
                  <c:v>-153.88078567190817</c:v>
                </c:pt>
                <c:pt idx="451">
                  <c:v>-153.20623873603839</c:v>
                </c:pt>
                <c:pt idx="452">
                  <c:v>-152.54713598294242</c:v>
                </c:pt>
                <c:pt idx="453">
                  <c:v>-151.90380819456266</c:v>
                </c:pt>
                <c:pt idx="454">
                  <c:v>-151.27657166930214</c:v>
                </c:pt>
                <c:pt idx="455">
                  <c:v>-150.66572795576576</c:v>
                </c:pt>
                <c:pt idx="456">
                  <c:v>-150.07156362088949</c:v>
                </c:pt>
                <c:pt idx="457">
                  <c:v>-149.49435005219721</c:v>
                </c:pt>
                <c:pt idx="458">
                  <c:v>-148.93434329352226</c:v>
                </c:pt>
                <c:pt idx="459">
                  <c:v>-148.39178391316332</c:v>
                </c:pt>
                <c:pt idx="460">
                  <c:v>-147.86689690309512</c:v>
                </c:pt>
                <c:pt idx="461">
                  <c:v>-147.35989160755315</c:v>
                </c:pt>
                <c:pt idx="462">
                  <c:v>-146.87096167903644</c:v>
                </c:pt>
                <c:pt idx="463">
                  <c:v>-146.40028505955021</c:v>
                </c:pt>
                <c:pt idx="464">
                  <c:v>-145.94802398472314</c:v>
                </c:pt>
                <c:pt idx="465">
                  <c:v>-145.51432500829634</c:v>
                </c:pt>
                <c:pt idx="466">
                  <c:v>-145.09931904439074</c:v>
                </c:pt>
                <c:pt idx="467">
                  <c:v>-144.7031214249007</c:v>
                </c:pt>
                <c:pt idx="468">
                  <c:v>-144.32583196937577</c:v>
                </c:pt>
                <c:pt idx="469">
                  <c:v>-143.96753506477049</c:v>
                </c:pt>
                <c:pt idx="470">
                  <c:v>-143.62829975253584</c:v>
                </c:pt>
                <c:pt idx="471">
                  <c:v>-143.30817982063607</c:v>
                </c:pt>
                <c:pt idx="472">
                  <c:v>-143.00721389822962</c:v>
                </c:pt>
                <c:pt idx="473">
                  <c:v>-142.72542555093872</c:v>
                </c:pt>
                <c:pt idx="474">
                  <c:v>-142.46282337484519</c:v>
                </c:pt>
                <c:pt idx="475">
                  <c:v>-142.21940108759435</c:v>
                </c:pt>
                <c:pt idx="476">
                  <c:v>-141.99513761524861</c:v>
                </c:pt>
                <c:pt idx="477">
                  <c:v>-141.78999717381964</c:v>
                </c:pt>
                <c:pt idx="478">
                  <c:v>-141.60392934470224</c:v>
                </c:pt>
                <c:pt idx="479">
                  <c:v>-141.43686914354817</c:v>
                </c:pt>
                <c:pt idx="480">
                  <c:v>-141.28873708243282</c:v>
                </c:pt>
                <c:pt idx="481">
                  <c:v>-141.15943922549596</c:v>
                </c:pt>
                <c:pt idx="482">
                  <c:v>-141.04886723855807</c:v>
                </c:pt>
                <c:pt idx="483">
                  <c:v>-140.9568984335414</c:v>
                </c:pt>
                <c:pt idx="484">
                  <c:v>-140.88339580883684</c:v>
                </c:pt>
                <c:pt idx="485">
                  <c:v>-140.82820808706714</c:v>
                </c:pt>
                <c:pt idx="486">
                  <c:v>-140.79116975198838</c:v>
                </c:pt>
                <c:pt idx="487">
                  <c:v>-140.77210108654884</c:v>
                </c:pt>
                <c:pt idx="488">
                  <c:v>-140.7708082143775</c:v>
                </c:pt>
                <c:pt idx="489">
                  <c:v>-140.78708314720569</c:v>
                </c:pt>
                <c:pt idx="490">
                  <c:v>-140.82070384092748</c:v>
                </c:pt>
                <c:pt idx="491">
                  <c:v>-140.87143426317385</c:v>
                </c:pt>
                <c:pt idx="492">
                  <c:v>-140.93902447541149</c:v>
                </c:pt>
                <c:pt idx="493">
                  <c:v>-141.02321073267268</c:v>
                </c:pt>
                <c:pt idx="494">
                  <c:v>-141.1237156040801</c:v>
                </c:pt>
                <c:pt idx="495">
                  <c:v>-141.24024811733926</c:v>
                </c:pt>
                <c:pt idx="496">
                  <c:v>-141.3725039303385</c:v>
                </c:pt>
                <c:pt idx="497">
                  <c:v>-141.5201655329135</c:v>
                </c:pt>
                <c:pt idx="498">
                  <c:v>-141.68290248170027</c:v>
                </c:pt>
                <c:pt idx="499">
                  <c:v>-141.86037167082017</c:v>
                </c:pt>
                <c:pt idx="500">
                  <c:v>-142.0522176409093</c:v>
                </c:pt>
                <c:pt idx="501">
                  <c:v>-142.25807292872369</c:v>
                </c:pt>
                <c:pt idx="502">
                  <c:v>-142.47755845922555</c:v>
                </c:pt>
                <c:pt idx="503">
                  <c:v>-142.71028398168528</c:v>
                </c:pt>
                <c:pt idx="504">
                  <c:v>-142.95584855091997</c:v>
                </c:pt>
                <c:pt idx="505">
                  <c:v>-143.21384105434288</c:v>
                </c:pt>
                <c:pt idx="506">
                  <c:v>-143.48384078501618</c:v>
                </c:pt>
                <c:pt idx="507">
                  <c:v>-143.76541806039739</c:v>
                </c:pt>
                <c:pt idx="508">
                  <c:v>-144.05813488594396</c:v>
                </c:pt>
                <c:pt idx="509">
                  <c:v>-144.36154566220841</c:v>
                </c:pt>
                <c:pt idx="510">
                  <c:v>-144.67519793352278</c:v>
                </c:pt>
                <c:pt idx="511">
                  <c:v>-144.99863317583333</c:v>
                </c:pt>
                <c:pt idx="512">
                  <c:v>-145.33138762073941</c:v>
                </c:pt>
                <c:pt idx="513">
                  <c:v>-145.67299311229118</c:v>
                </c:pt>
                <c:pt idx="514">
                  <c:v>-146.0229779926438</c:v>
                </c:pt>
                <c:pt idx="515">
                  <c:v>-146.38086801224048</c:v>
                </c:pt>
                <c:pt idx="516">
                  <c:v>-146.74618725982697</c:v>
                </c:pt>
                <c:pt idx="517">
                  <c:v>-147.11845910727791</c:v>
                </c:pt>
                <c:pt idx="518">
                  <c:v>-147.49720716395572</c:v>
                </c:pt>
                <c:pt idx="519">
                  <c:v>-147.88195623512894</c:v>
                </c:pt>
                <c:pt idx="520">
                  <c:v>-148.27223327885048</c:v>
                </c:pt>
                <c:pt idx="521">
                  <c:v>-148.66756835563936</c:v>
                </c:pt>
                <c:pt idx="522">
                  <c:v>-149.06749556532787</c:v>
                </c:pt>
                <c:pt idx="523">
                  <c:v>-149.47155396552009</c:v>
                </c:pt>
                <c:pt idx="524">
                  <c:v>-149.87928846626806</c:v>
                </c:pt>
                <c:pt idx="525">
                  <c:v>-150.29025069579029</c:v>
                </c:pt>
                <c:pt idx="526">
                  <c:v>-150.70399983234549</c:v>
                </c:pt>
                <c:pt idx="527">
                  <c:v>-151.12010339771135</c:v>
                </c:pt>
                <c:pt idx="528">
                  <c:v>-151.53813800811133</c:v>
                </c:pt>
                <c:pt idx="529">
                  <c:v>-151.95769007886341</c:v>
                </c:pt>
                <c:pt idx="530">
                  <c:v>-152.37835647949285</c:v>
                </c:pt>
                <c:pt idx="531">
                  <c:v>-152.79974513654423</c:v>
                </c:pt>
                <c:pt idx="532">
                  <c:v>-153.22147558184071</c:v>
                </c:pt>
                <c:pt idx="533">
                  <c:v>-153.64317944445986</c:v>
                </c:pt>
                <c:pt idx="534">
                  <c:v>-154.06450088521817</c:v>
                </c:pt>
                <c:pt idx="535">
                  <c:v>-154.48509697297328</c:v>
                </c:pt>
                <c:pt idx="536">
                  <c:v>-154.90463800255665</c:v>
                </c:pt>
                <c:pt idx="537">
                  <c:v>-155.32280775463087</c:v>
                </c:pt>
                <c:pt idx="538">
                  <c:v>-155.73930369822432</c:v>
                </c:pt>
                <c:pt idx="539">
                  <c:v>-156.1538371371212</c:v>
                </c:pt>
                <c:pt idx="540">
                  <c:v>-156.56613330167244</c:v>
                </c:pt>
                <c:pt idx="541">
                  <c:v>-156.97593138795014</c:v>
                </c:pt>
                <c:pt idx="542">
                  <c:v>-157.38298454647213</c:v>
                </c:pt>
                <c:pt idx="543">
                  <c:v>-157.78705982299812</c:v>
                </c:pt>
                <c:pt idx="544">
                  <c:v>-158.18793805411917</c:v>
                </c:pt>
                <c:pt idx="545">
                  <c:v>-158.58541372054697</c:v>
                </c:pt>
                <c:pt idx="546">
                  <c:v>-158.97929476114942</c:v>
                </c:pt>
                <c:pt idx="547">
                  <c:v>-159.36940235087849</c:v>
                </c:pt>
                <c:pt idx="548">
                  <c:v>-159.75557064579672</c:v>
                </c:pt>
                <c:pt idx="549">
                  <c:v>-160.13764649843517</c:v>
                </c:pt>
                <c:pt idx="550">
                  <c:v>-160.51548914670627</c:v>
                </c:pt>
                <c:pt idx="551">
                  <c:v>-160.88896987955576</c:v>
                </c:pt>
                <c:pt idx="552">
                  <c:v>-161.25797168247226</c:v>
                </c:pt>
                <c:pt idx="553">
                  <c:v>-161.62238886588653</c:v>
                </c:pt>
                <c:pt idx="554">
                  <c:v>-161.9821266793744</c:v>
                </c:pt>
                <c:pt idx="555">
                  <c:v>-162.3371009144584</c:v>
                </c:pt>
                <c:pt idx="556">
                  <c:v>-162.68723749865654</c:v>
                </c:pt>
                <c:pt idx="557">
                  <c:v>-163.03247208327554</c:v>
                </c:pt>
                <c:pt idx="558">
                  <c:v>-163.37274962728458</c:v>
                </c:pt>
                <c:pt idx="559">
                  <c:v>-163.7080239794407</c:v>
                </c:pt>
                <c:pt idx="560">
                  <c:v>-164.03825746066525</c:v>
                </c:pt>
                <c:pt idx="561">
                  <c:v>-164.36342044850329</c:v>
                </c:pt>
                <c:pt idx="562">
                  <c:v>-164.68349096532654</c:v>
                </c:pt>
                <c:pt idx="563">
                  <c:v>-164.9984542717753</c:v>
                </c:pt>
                <c:pt idx="564">
                  <c:v>-165.30830246677141</c:v>
                </c:pt>
                <c:pt idx="565">
                  <c:v>-165.6130340952796</c:v>
                </c:pt>
                <c:pt idx="566">
                  <c:v>-165.91265376484017</c:v>
                </c:pt>
                <c:pt idx="567">
                  <c:v>-166.20717177175862</c:v>
                </c:pt>
                <c:pt idx="568">
                  <c:v>-166.49660373769615</c:v>
                </c:pt>
                <c:pt idx="569">
                  <c:v>-166.78097025728357</c:v>
                </c:pt>
                <c:pt idx="570">
                  <c:v>-167.06029655725797</c:v>
                </c:pt>
                <c:pt idx="571">
                  <c:v>-167.33461216751522</c:v>
                </c:pt>
                <c:pt idx="572">
                  <c:v>-167.60395060436809</c:v>
                </c:pt>
                <c:pt idx="573">
                  <c:v>-167.86834906620845</c:v>
                </c:pt>
                <c:pt idx="574">
                  <c:v>-168.12784814168629</c:v>
                </c:pt>
                <c:pt idx="575">
                  <c:v>-168.38249153044592</c:v>
                </c:pt>
                <c:pt idx="576">
                  <c:v>-168.63232577638661</c:v>
                </c:pt>
                <c:pt idx="577">
                  <c:v>-168.87740001335936</c:v>
                </c:pt>
                <c:pt idx="578">
                  <c:v>-169.11776572315586</c:v>
                </c:pt>
                <c:pt idx="579">
                  <c:v>-169.35347650559788</c:v>
                </c:pt>
                <c:pt idx="580">
                  <c:v>-169.58458786049971</c:v>
                </c:pt>
                <c:pt idx="581">
                  <c:v>-169.81115698123529</c:v>
                </c:pt>
                <c:pt idx="582">
                  <c:v>-170.03324255961965</c:v>
                </c:pt>
                <c:pt idx="583">
                  <c:v>-170.25090460178495</c:v>
                </c:pt>
                <c:pt idx="584">
                  <c:v>-170.46420425471541</c:v>
                </c:pt>
                <c:pt idx="585">
                  <c:v>-170.67320364308824</c:v>
                </c:pt>
                <c:pt idx="586">
                  <c:v>-170.87796571605833</c:v>
                </c:pt>
                <c:pt idx="587">
                  <c:v>-171.07855410361373</c:v>
                </c:pt>
                <c:pt idx="588">
                  <c:v>-171.27503298212758</c:v>
                </c:pt>
                <c:pt idx="589">
                  <c:v>-171.46746694872621</c:v>
                </c:pt>
                <c:pt idx="590">
                  <c:v>-171.65592090409535</c:v>
                </c:pt>
                <c:pt idx="591">
                  <c:v>-171.84045994334949</c:v>
                </c:pt>
                <c:pt idx="592">
                  <c:v>-172.02114925459023</c:v>
                </c:pt>
                <c:pt idx="593">
                  <c:v>-172.19805402478841</c:v>
                </c:pt>
                <c:pt idx="594">
                  <c:v>-172.37123935262986</c:v>
                </c:pt>
                <c:pt idx="595">
                  <c:v>-172.54077016797308</c:v>
                </c:pt>
                <c:pt idx="596">
                  <c:v>-172.70671115757546</c:v>
                </c:pt>
                <c:pt idx="597">
                  <c:v>-172.8691266967578</c:v>
                </c:pt>
                <c:pt idx="598">
                  <c:v>-173.02808078667979</c:v>
                </c:pt>
                <c:pt idx="599">
                  <c:v>-173.18363699691889</c:v>
                </c:pt>
                <c:pt idx="600">
                  <c:v>-173.33585841304961</c:v>
                </c:pt>
                <c:pt idx="601">
                  <c:v>-173.48480758893385</c:v>
                </c:pt>
                <c:pt idx="602">
                  <c:v>-173.63054650344469</c:v>
                </c:pt>
                <c:pt idx="603">
                  <c:v>-173.77313652135751</c:v>
                </c:pt>
                <c:pt idx="604">
                  <c:v>-173.91263835815164</c:v>
                </c:pt>
                <c:pt idx="605">
                  <c:v>-174.04911204848105</c:v>
                </c:pt>
                <c:pt idx="606">
                  <c:v>-174.1826169180805</c:v>
                </c:pt>
                <c:pt idx="607">
                  <c:v>-174.31321155888477</c:v>
                </c:pt>
                <c:pt idx="608">
                  <c:v>-174.44095380715282</c:v>
                </c:pt>
                <c:pt idx="609">
                  <c:v>-174.56590072439388</c:v>
                </c:pt>
                <c:pt idx="610">
                  <c:v>-174.68810858090819</c:v>
                </c:pt>
                <c:pt idx="611">
                  <c:v>-174.8076328417601</c:v>
                </c:pt>
                <c:pt idx="612">
                  <c:v>-174.92452815501514</c:v>
                </c:pt>
                <c:pt idx="613">
                  <c:v>-175.03884834207906</c:v>
                </c:pt>
                <c:pt idx="614">
                  <c:v>-175.15064638998638</c:v>
                </c:pt>
                <c:pt idx="615">
                  <c:v>-175.25997444549591</c:v>
                </c:pt>
                <c:pt idx="616">
                  <c:v>-175.36688381085645</c:v>
                </c:pt>
                <c:pt idx="617">
                  <c:v>-175.47142494111705</c:v>
                </c:pt>
                <c:pt idx="618">
                  <c:v>-175.57364744285962</c:v>
                </c:pt>
                <c:pt idx="619">
                  <c:v>-175.67360007424335</c:v>
                </c:pt>
                <c:pt idx="620">
                  <c:v>-175.77133074625326</c:v>
                </c:pt>
                <c:pt idx="621">
                  <c:v>-175.86688652505404</c:v>
                </c:pt>
                <c:pt idx="622">
                  <c:v>-175.96031363535681</c:v>
                </c:pt>
                <c:pt idx="623">
                  <c:v>-176.05165746470931</c:v>
                </c:pt>
                <c:pt idx="624">
                  <c:v>-176.14096256863041</c:v>
                </c:pt>
                <c:pt idx="625">
                  <c:v>-176.22827267650985</c:v>
                </c:pt>
                <c:pt idx="626">
                  <c:v>-176.31363069820372</c:v>
                </c:pt>
                <c:pt idx="627">
                  <c:v>-176.39707873125727</c:v>
                </c:pt>
                <c:pt idx="628">
                  <c:v>-176.47865806869439</c:v>
                </c:pt>
                <c:pt idx="629">
                  <c:v>-176.55840920731379</c:v>
                </c:pt>
                <c:pt idx="630">
                  <c:v>-176.6363718564391</c:v>
                </c:pt>
                <c:pt idx="631">
                  <c:v>-176.7125849470724</c:v>
                </c:pt>
                <c:pt idx="632">
                  <c:v>-176.78708664140322</c:v>
                </c:pt>
                <c:pt idx="633">
                  <c:v>-176.85991434263082</c:v>
                </c:pt>
                <c:pt idx="634">
                  <c:v>-176.9311047050582</c:v>
                </c:pt>
                <c:pt idx="635">
                  <c:v>-177.00069364442143</c:v>
                </c:pt>
                <c:pt idx="636">
                  <c:v>-177.06871634841818</c:v>
                </c:pt>
                <c:pt idx="637">
                  <c:v>-177.13520728740482</c:v>
                </c:pt>
                <c:pt idx="638">
                  <c:v>-177.20020022523096</c:v>
                </c:pt>
                <c:pt idx="639">
                  <c:v>-177.26372823018505</c:v>
                </c:pt>
                <c:pt idx="640">
                  <c:v>-177.32582368602502</c:v>
                </c:pt>
                <c:pt idx="641">
                  <c:v>-177.38651830307055</c:v>
                </c:pt>
                <c:pt idx="642">
                  <c:v>-177.44584312933628</c:v>
                </c:pt>
                <c:pt idx="643">
                  <c:v>-177.50382856168528</c:v>
                </c:pt>
                <c:pt idx="644">
                  <c:v>-177.56050435698523</c:v>
                </c:pt>
                <c:pt idx="645">
                  <c:v>-177.6158996432506</c:v>
                </c:pt>
                <c:pt idx="646">
                  <c:v>-177.67004293075533</c:v>
                </c:pt>
                <c:pt idx="647">
                  <c:v>-177.72296212310266</c:v>
                </c:pt>
                <c:pt idx="648">
                  <c:v>-177.77468452823945</c:v>
                </c:pt>
                <c:pt idx="649">
                  <c:v>-177.82523686940272</c:v>
                </c:pt>
                <c:pt idx="650">
                  <c:v>-177.87464529598927</c:v>
                </c:pt>
                <c:pt idx="651">
                  <c:v>-177.92293539433797</c:v>
                </c:pt>
                <c:pt idx="652">
                  <c:v>-177.97013219841702</c:v>
                </c:pt>
                <c:pt idx="653">
                  <c:v>-178.01626020040737</c:v>
                </c:pt>
                <c:pt idx="654">
                  <c:v>-178.06134336117714</c:v>
                </c:pt>
                <c:pt idx="655">
                  <c:v>-178.1054051206402</c:v>
                </c:pt>
                <c:pt idx="656">
                  <c:v>-178.14846840799214</c:v>
                </c:pt>
                <c:pt idx="657">
                  <c:v>-178.19055565182214</c:v>
                </c:pt>
                <c:pt idx="658">
                  <c:v>-178.23168879009307</c:v>
                </c:pt>
                <c:pt idx="659">
                  <c:v>-178.27188927998901</c:v>
                </c:pt>
                <c:pt idx="660">
                  <c:v>-178.31117810762487</c:v>
                </c:pt>
                <c:pt idx="661">
                  <c:v>-178.34957579761766</c:v>
                </c:pt>
                <c:pt idx="662">
                  <c:v>-178.38710242251517</c:v>
                </c:pt>
                <c:pt idx="663">
                  <c:v>-178.42377761208172</c:v>
                </c:pt>
                <c:pt idx="664">
                  <c:v>-178.45962056243883</c:v>
                </c:pt>
                <c:pt idx="665">
                  <c:v>-178.49465004506055</c:v>
                </c:pt>
                <c:pt idx="666">
                  <c:v>-178.52888441562104</c:v>
                </c:pt>
                <c:pt idx="667">
                  <c:v>-178.56234162269561</c:v>
                </c:pt>
                <c:pt idx="668">
                  <c:v>-178.59503921631449</c:v>
                </c:pt>
                <c:pt idx="669">
                  <c:v>-178.62699435636898</c:v>
                </c:pt>
                <c:pt idx="670">
                  <c:v>-178.65822382086992</c:v>
                </c:pt>
                <c:pt idx="671">
                  <c:v>-178.68874401406043</c:v>
                </c:pt>
                <c:pt idx="672">
                  <c:v>-178.71857097438158</c:v>
                </c:pt>
                <c:pt idx="673">
                  <c:v>-178.74772038229344</c:v>
                </c:pt>
                <c:pt idx="674">
                  <c:v>-178.77620756795096</c:v>
                </c:pt>
                <c:pt idx="675">
                  <c:v>-178.80404751873729</c:v>
                </c:pt>
                <c:pt idx="676">
                  <c:v>-178.83125488665439</c:v>
                </c:pt>
                <c:pt idx="677">
                  <c:v>-178.85784399557272</c:v>
                </c:pt>
                <c:pt idx="678">
                  <c:v>-178.88382884834212</c:v>
                </c:pt>
                <c:pt idx="679">
                  <c:v>-178.90922313376331</c:v>
                </c:pt>
                <c:pt idx="680">
                  <c:v>-178.93404023342504</c:v>
                </c:pt>
                <c:pt idx="681">
                  <c:v>-178.95829322840427</c:v>
                </c:pt>
                <c:pt idx="682">
                  <c:v>-178.98199490583434</c:v>
                </c:pt>
                <c:pt idx="683">
                  <c:v>-179.00515776534206</c:v>
                </c:pt>
                <c:pt idx="684">
                  <c:v>-179.02779402535432</c:v>
                </c:pt>
                <c:pt idx="685">
                  <c:v>-179.04991562927745</c:v>
                </c:pt>
                <c:pt idx="686">
                  <c:v>-179.07153425155047</c:v>
                </c:pt>
                <c:pt idx="687">
                  <c:v>-179.09266130357489</c:v>
                </c:pt>
                <c:pt idx="688">
                  <c:v>-179.11330793952129</c:v>
                </c:pt>
                <c:pt idx="689">
                  <c:v>-179.13348506201669</c:v>
                </c:pt>
                <c:pt idx="690">
                  <c:v>-179.15320332771353</c:v>
                </c:pt>
                <c:pt idx="691">
                  <c:v>-179.17247315274165</c:v>
                </c:pt>
                <c:pt idx="692">
                  <c:v>-179.19130471804681</c:v>
                </c:pt>
                <c:pt idx="693">
                  <c:v>-179.20970797461632</c:v>
                </c:pt>
                <c:pt idx="694">
                  <c:v>-179.2276926485942</c:v>
                </c:pt>
                <c:pt idx="695">
                  <c:v>-179.24526824628816</c:v>
                </c:pt>
                <c:pt idx="696">
                  <c:v>-179.26244405906982</c:v>
                </c:pt>
                <c:pt idx="697">
                  <c:v>-179.27922916817005</c:v>
                </c:pt>
                <c:pt idx="698">
                  <c:v>-179.29563244937219</c:v>
                </c:pt>
                <c:pt idx="699">
                  <c:v>-179.31166257760401</c:v>
                </c:pt>
                <c:pt idx="700">
                  <c:v>-179.32732803143091</c:v>
                </c:pt>
                <c:pt idx="701">
                  <c:v>-179.34263709745233</c:v>
                </c:pt>
                <c:pt idx="702">
                  <c:v>-179.35759787460245</c:v>
                </c:pt>
                <c:pt idx="703">
                  <c:v>-179.37221827835802</c:v>
                </c:pt>
                <c:pt idx="704">
                  <c:v>-179.38650604485451</c:v>
                </c:pt>
                <c:pt idx="705">
                  <c:v>-179.40046873491281</c:v>
                </c:pt>
                <c:pt idx="706">
                  <c:v>-179.4141137379774</c:v>
                </c:pt>
                <c:pt idx="707">
                  <c:v>-179.42744827596908</c:v>
                </c:pt>
                <c:pt idx="708">
                  <c:v>-179.44047940705258</c:v>
                </c:pt>
                <c:pt idx="709">
                  <c:v>-179.453214029322</c:v>
                </c:pt>
                <c:pt idx="710">
                  <c:v>-179.46565888440472</c:v>
                </c:pt>
                <c:pt idx="711">
                  <c:v>-179.47782056098623</c:v>
                </c:pt>
                <c:pt idx="712">
                  <c:v>-179.48970549825708</c:v>
                </c:pt>
                <c:pt idx="713">
                  <c:v>-179.50131998928356</c:v>
                </c:pt>
                <c:pt idx="714">
                  <c:v>-179.51267018430406</c:v>
                </c:pt>
                <c:pt idx="715">
                  <c:v>-179.52376209395203</c:v>
                </c:pt>
                <c:pt idx="716">
                  <c:v>-179.53460159240785</c:v>
                </c:pt>
                <c:pt idx="717">
                  <c:v>-179.54519442048027</c:v>
                </c:pt>
                <c:pt idx="718">
                  <c:v>-179.5555461886197</c:v>
                </c:pt>
                <c:pt idx="719">
                  <c:v>-179.56566237986436</c:v>
                </c:pt>
                <c:pt idx="720">
                  <c:v>-179.57554835272057</c:v>
                </c:pt>
                <c:pt idx="721">
                  <c:v>-179.58520934397876</c:v>
                </c:pt>
                <c:pt idx="722">
                  <c:v>-179.59465047146739</c:v>
                </c:pt>
                <c:pt idx="723">
                  <c:v>-179.60387673674407</c:v>
                </c:pt>
                <c:pt idx="724">
                  <c:v>-179.61289302772755</c:v>
                </c:pt>
                <c:pt idx="725">
                  <c:v>-179.62170412127028</c:v>
                </c:pt>
                <c:pt idx="726">
                  <c:v>-179.6303146856736</c:v>
                </c:pt>
                <c:pt idx="727">
                  <c:v>-179.63872928314635</c:v>
                </c:pt>
                <c:pt idx="728">
                  <c:v>-179.64695237220829</c:v>
                </c:pt>
                <c:pt idx="729">
                  <c:v>-179.65498831004004</c:v>
                </c:pt>
                <c:pt idx="730">
                  <c:v>-179.66284135477957</c:v>
                </c:pt>
                <c:pt idx="731">
                  <c:v>-179.67051566776752</c:v>
                </c:pt>
                <c:pt idx="732">
                  <c:v>-179.67801531574216</c:v>
                </c:pt>
                <c:pt idx="733">
                  <c:v>-179.6853442729842</c:v>
                </c:pt>
                <c:pt idx="734">
                  <c:v>-179.69250642341427</c:v>
                </c:pt>
                <c:pt idx="735">
                  <c:v>-179.69950556264263</c:v>
                </c:pt>
                <c:pt idx="736">
                  <c:v>-179.7063453999728</c:v>
                </c:pt>
                <c:pt idx="737">
                  <c:v>-179.71302956035979</c:v>
                </c:pt>
                <c:pt idx="738">
                  <c:v>-179.71956158632472</c:v>
                </c:pt>
                <c:pt idx="739">
                  <c:v>-179.72594493982584</c:v>
                </c:pt>
                <c:pt idx="740">
                  <c:v>-179.73218300408695</c:v>
                </c:pt>
                <c:pt idx="741">
                  <c:v>-179.73827908538567</c:v>
                </c:pt>
                <c:pt idx="742">
                  <c:v>-179.74423641480001</c:v>
                </c:pt>
                <c:pt idx="743">
                  <c:v>-179.75005814991647</c:v>
                </c:pt>
                <c:pt idx="744">
                  <c:v>-179.7557473764989</c:v>
                </c:pt>
                <c:pt idx="745">
                  <c:v>-179.76130711011993</c:v>
                </c:pt>
                <c:pt idx="746">
                  <c:v>-179.76674029775526</c:v>
                </c:pt>
                <c:pt idx="747">
                  <c:v>-179.77204981934261</c:v>
                </c:pt>
                <c:pt idx="748">
                  <c:v>-179.77723848930395</c:v>
                </c:pt>
                <c:pt idx="749">
                  <c:v>-179.78230905803491</c:v>
                </c:pt>
                <c:pt idx="750">
                  <c:v>-179.78726421335924</c:v>
                </c:pt>
                <c:pt idx="751">
                  <c:v>-179.79210658195109</c:v>
                </c:pt>
                <c:pt idx="752">
                  <c:v>-179.79683873072457</c:v>
                </c:pt>
                <c:pt idx="753">
                  <c:v>-179.80146316819193</c:v>
                </c:pt>
                <c:pt idx="754">
                  <c:v>-179.80598234579156</c:v>
                </c:pt>
                <c:pt idx="755">
                  <c:v>-179.81039865918456</c:v>
                </c:pt>
                <c:pt idx="756">
                  <c:v>-179.81471444952365</c:v>
                </c:pt>
                <c:pt idx="757">
                  <c:v>-179.81893200469167</c:v>
                </c:pt>
                <c:pt idx="758">
                  <c:v>-179.82305356051302</c:v>
                </c:pt>
                <c:pt idx="759">
                  <c:v>-179.8270813019374</c:v>
                </c:pt>
                <c:pt idx="760">
                  <c:v>-179.83101736419644</c:v>
                </c:pt>
                <c:pt idx="761">
                  <c:v>-179.83486383393415</c:v>
                </c:pt>
                <c:pt idx="762">
                  <c:v>-179.8386227503122</c:v>
                </c:pt>
                <c:pt idx="763">
                  <c:v>-179.84229610608941</c:v>
                </c:pt>
                <c:pt idx="764">
                  <c:v>-179.84588584867703</c:v>
                </c:pt>
                <c:pt idx="765">
                  <c:v>-179.84939388117053</c:v>
                </c:pt>
                <c:pt idx="766">
                  <c:v>-179.8528220633568</c:v>
                </c:pt>
                <c:pt idx="767">
                  <c:v>-179.85617221269987</c:v>
                </c:pt>
                <c:pt idx="768">
                  <c:v>-179.85944610530328</c:v>
                </c:pt>
                <c:pt idx="769">
                  <c:v>-179.86264547685084</c:v>
                </c:pt>
                <c:pt idx="770">
                  <c:v>-179.86577202352623</c:v>
                </c:pt>
                <c:pt idx="771">
                  <c:v>-179.86882740291139</c:v>
                </c:pt>
                <c:pt idx="772">
                  <c:v>-179.87181323486482</c:v>
                </c:pt>
                <c:pt idx="773">
                  <c:v>-179.87473110237954</c:v>
                </c:pt>
                <c:pt idx="774">
                  <c:v>-179.8775825524221</c:v>
                </c:pt>
                <c:pt idx="775">
                  <c:v>-179.88036909675182</c:v>
                </c:pt>
                <c:pt idx="776">
                  <c:v>-179.88309221272203</c:v>
                </c:pt>
                <c:pt idx="777">
                  <c:v>-179.88575334406278</c:v>
                </c:pt>
                <c:pt idx="778">
                  <c:v>-179.88835390164601</c:v>
                </c:pt>
                <c:pt idx="779">
                  <c:v>-179.89089526423282</c:v>
                </c:pt>
                <c:pt idx="780">
                  <c:v>-179.89337877920434</c:v>
                </c:pt>
                <c:pt idx="781">
                  <c:v>-179.89580576327572</c:v>
                </c:pt>
                <c:pt idx="782">
                  <c:v>-179.89817750319372</c:v>
                </c:pt>
                <c:pt idx="783">
                  <c:v>-179.90049525641888</c:v>
                </c:pt>
                <c:pt idx="784">
                  <c:v>-179.90276025179168</c:v>
                </c:pt>
                <c:pt idx="785">
                  <c:v>-179.90497369018394</c:v>
                </c:pt>
                <c:pt idx="786">
                  <c:v>-179.90713674513512</c:v>
                </c:pt>
                <c:pt idx="787">
                  <c:v>-179.90925056347461</c:v>
                </c:pt>
                <c:pt idx="788">
                  <c:v>-179.91131626592906</c:v>
                </c:pt>
                <c:pt idx="789">
                  <c:v>-179.91333494771658</c:v>
                </c:pt>
                <c:pt idx="790">
                  <c:v>-179.91530767912758</c:v>
                </c:pt>
                <c:pt idx="791">
                  <c:v>-179.91723550609149</c:v>
                </c:pt>
                <c:pt idx="792">
                  <c:v>-179.9191194507315</c:v>
                </c:pt>
                <c:pt idx="793">
                  <c:v>-179.92096051190615</c:v>
                </c:pt>
                <c:pt idx="794">
                  <c:v>-179.92275966573897</c:v>
                </c:pt>
                <c:pt idx="795">
                  <c:v>-179.92451786613566</c:v>
                </c:pt>
                <c:pt idx="796">
                  <c:v>-179.92623604528993</c:v>
                </c:pt>
                <c:pt idx="797">
                  <c:v>-179.92791511417741</c:v>
                </c:pt>
                <c:pt idx="798">
                  <c:v>-179.92955596303884</c:v>
                </c:pt>
                <c:pt idx="799">
                  <c:v>-179.93115946185151</c:v>
                </c:pt>
                <c:pt idx="800">
                  <c:v>-179.932726460791</c:v>
                </c:pt>
                <c:pt idx="801">
                  <c:v>-179.93425779068139</c:v>
                </c:pt>
                <c:pt idx="802">
                  <c:v>-179.93575426343602</c:v>
                </c:pt>
                <c:pt idx="803">
                  <c:v>-179.93721667248752</c:v>
                </c:pt>
                <c:pt idx="804">
                  <c:v>-179.93864579320871</c:v>
                </c:pt>
                <c:pt idx="805">
                  <c:v>-179.9400423833236</c:v>
                </c:pt>
                <c:pt idx="806">
                  <c:v>-179.94140718330891</c:v>
                </c:pt>
                <c:pt idx="807">
                  <c:v>-179.94274091678687</c:v>
                </c:pt>
                <c:pt idx="808">
                  <c:v>-179.94404429090872</c:v>
                </c:pt>
                <c:pt idx="809">
                  <c:v>-179.94531799672939</c:v>
                </c:pt>
                <c:pt idx="810">
                  <c:v>-179.94656270957415</c:v>
                </c:pt>
                <c:pt idx="811">
                  <c:v>-179.94777908939636</c:v>
                </c:pt>
                <c:pt idx="812">
                  <c:v>-179.94896778112786</c:v>
                </c:pt>
                <c:pt idx="813">
                  <c:v>-179.95012941502</c:v>
                </c:pt>
                <c:pt idx="814">
                  <c:v>-179.9512646069787</c:v>
                </c:pt>
                <c:pt idx="815">
                  <c:v>-179.95237395889023</c:v>
                </c:pt>
                <c:pt idx="816">
                  <c:v>-179.95345805894084</c:v>
                </c:pt>
                <c:pt idx="817">
                  <c:v>-179.95451748192829</c:v>
                </c:pt>
                <c:pt idx="818">
                  <c:v>-179.9555527895667</c:v>
                </c:pt>
              </c:numCache>
            </c:numRef>
          </c:yVal>
          <c:smooth val="1"/>
          <c:extLst>
            <c:ext xmlns:c16="http://schemas.microsoft.com/office/drawing/2014/chart" uri="{C3380CC4-5D6E-409C-BE32-E72D297353CC}">
              <c16:uniqueId val="{00000003-5411-7643-B557-A38DEFB1AA80}"/>
            </c:ext>
          </c:extLst>
        </c:ser>
        <c:dLbls>
          <c:showLegendKey val="0"/>
          <c:showVal val="0"/>
          <c:showCatName val="0"/>
          <c:showSerName val="0"/>
          <c:showPercent val="0"/>
          <c:showBubbleSize val="0"/>
        </c:dLbls>
        <c:axId val="529065088"/>
        <c:axId val="529066624"/>
      </c:scatterChart>
      <c:valAx>
        <c:axId val="529020032"/>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021952"/>
        <c:crossesAt val="-30"/>
        <c:crossBetween val="midCat"/>
      </c:valAx>
      <c:valAx>
        <c:axId val="529021952"/>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20032"/>
        <c:crossesAt val="100"/>
        <c:crossBetween val="midCat"/>
      </c:valAx>
      <c:valAx>
        <c:axId val="529065088"/>
        <c:scaling>
          <c:logBase val="10"/>
          <c:orientation val="minMax"/>
        </c:scaling>
        <c:delete val="1"/>
        <c:axPos val="b"/>
        <c:numFmt formatCode="0" sourceLinked="1"/>
        <c:majorTickMark val="out"/>
        <c:minorTickMark val="none"/>
        <c:tickLblPos val="nextTo"/>
        <c:crossAx val="529066624"/>
        <c:crosses val="autoZero"/>
        <c:crossBetween val="midCat"/>
      </c:valAx>
      <c:valAx>
        <c:axId val="529066624"/>
        <c:scaling>
          <c:orientation val="minMax"/>
          <c:max val="0"/>
          <c:min val="-18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065088"/>
        <c:crosses val="max"/>
        <c:crossBetween val="midCat"/>
        <c:majorUnit val="30"/>
      </c:valAx>
    </c:plotArea>
    <c:legend>
      <c:legendPos val="r"/>
      <c:layout>
        <c:manualLayout>
          <c:xMode val="edge"/>
          <c:yMode val="edge"/>
          <c:x val="0.16032244751274644"/>
          <c:y val="0.61860680002053348"/>
          <c:w val="0.11172067873927911"/>
          <c:h val="0.22138904507278437"/>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t>Feedforward</a:t>
            </a:r>
            <a:r>
              <a:rPr lang="en-US" baseline="0"/>
              <a:t> </a:t>
            </a:r>
            <a:r>
              <a:rPr lang="en-US"/>
              <a:t>Bode Plot</a:t>
            </a:r>
          </a:p>
        </c:rich>
      </c:tx>
      <c:layout>
        <c:manualLayout>
          <c:xMode val="edge"/>
          <c:yMode val="edge"/>
          <c:x val="0.33683336621269799"/>
          <c:y val="2.5442171813234399E-2"/>
        </c:manualLayout>
      </c:layout>
      <c:overlay val="0"/>
    </c:title>
    <c:autoTitleDeleted val="0"/>
    <c:plotArea>
      <c:layout>
        <c:manualLayout>
          <c:layoutTarget val="inner"/>
          <c:xMode val="edge"/>
          <c:yMode val="edge"/>
          <c:x val="0.157506652653672"/>
          <c:y val="0.12817556923798801"/>
          <c:w val="0.65781411588250804"/>
          <c:h val="0.71510376866900005"/>
        </c:manualLayout>
      </c:layout>
      <c:scatterChart>
        <c:scatterStyle val="smoothMarker"/>
        <c:varyColors val="0"/>
        <c:ser>
          <c:idx val="0"/>
          <c:order val="0"/>
          <c:tx>
            <c:v>gain</c:v>
          </c:tx>
          <c:spPr>
            <a:ln w="38100" cap="rnd" cmpd="sng" algn="ctr">
              <a:solidFill>
                <a:schemeClr val="accent1">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Sheet2!$AX$4:$AX$822</c:f>
              <c:numCache>
                <c:formatCode>0.00000000</c:formatCode>
                <c:ptCount val="819"/>
                <c:pt idx="0">
                  <c:v>4.3280301074300752E-8</c:v>
                </c:pt>
                <c:pt idx="1">
                  <c:v>4.5320036877783145E-8</c:v>
                </c:pt>
                <c:pt idx="2">
                  <c:v>4.7455904556738617E-8</c:v>
                </c:pt>
                <c:pt idx="3">
                  <c:v>4.9692432592852393E-8</c:v>
                </c:pt>
                <c:pt idx="4">
                  <c:v>5.2034365477152818E-8</c:v>
                </c:pt>
                <c:pt idx="5">
                  <c:v>5.4486669495975147E-8</c:v>
                </c:pt>
                <c:pt idx="6">
                  <c:v>5.7054546231545202E-8</c:v>
                </c:pt>
                <c:pt idx="7">
                  <c:v>5.974344413390776E-8</c:v>
                </c:pt>
                <c:pt idx="8">
                  <c:v>6.2559066235545184E-8</c:v>
                </c:pt>
                <c:pt idx="9">
                  <c:v>6.550738365196059E-8</c:v>
                </c:pt>
                <c:pt idx="10">
                  <c:v>6.8594651010915877E-8</c:v>
                </c:pt>
                <c:pt idx="11">
                  <c:v>7.1827418024359734E-8</c:v>
                </c:pt>
                <c:pt idx="12">
                  <c:v>7.5212541060355534E-8</c:v>
                </c:pt>
                <c:pt idx="13">
                  <c:v>7.8757198572318893E-8</c:v>
                </c:pt>
                <c:pt idx="14">
                  <c:v>8.2468910385564898E-8</c:v>
                </c:pt>
                <c:pt idx="15">
                  <c:v>8.6355551197890383E-8</c:v>
                </c:pt>
                <c:pt idx="16">
                  <c:v>9.0425362151500982E-8</c:v>
                </c:pt>
                <c:pt idx="17">
                  <c:v>9.4686977834177491E-8</c:v>
                </c:pt>
                <c:pt idx="18">
                  <c:v>9.9149439779857293E-8</c:v>
                </c:pt>
                <c:pt idx="19">
                  <c:v>1.0382220611190596E-7</c:v>
                </c:pt>
                <c:pt idx="20">
                  <c:v>1.0871519783083171E-7</c:v>
                </c:pt>
                <c:pt idx="21">
                  <c:v>1.1383878724235203E-7</c:v>
                </c:pt>
                <c:pt idx="22">
                  <c:v>1.1920384231645282E-7</c:v>
                </c:pt>
                <c:pt idx="23">
                  <c:v>1.2482174790258768E-7</c:v>
                </c:pt>
                <c:pt idx="24">
                  <c:v>1.3070441344429268E-7</c:v>
                </c:pt>
                <c:pt idx="25">
                  <c:v>1.368643231242086E-7</c:v>
                </c:pt>
                <c:pt idx="26">
                  <c:v>1.4331453972138483E-7</c:v>
                </c:pt>
                <c:pt idx="27">
                  <c:v>1.5006874704168059E-7</c:v>
                </c:pt>
                <c:pt idx="28">
                  <c:v>1.5714126727565227E-7</c:v>
                </c:pt>
                <c:pt idx="29">
                  <c:v>1.6454710921491782E-7</c:v>
                </c:pt>
                <c:pt idx="30">
                  <c:v>1.7230197403811322E-7</c:v>
                </c:pt>
                <c:pt idx="31">
                  <c:v>1.8042231702783968E-7</c:v>
                </c:pt>
                <c:pt idx="32">
                  <c:v>1.8892535721392786E-7</c:v>
                </c:pt>
                <c:pt idx="33">
                  <c:v>1.9782913523307343E-7</c:v>
                </c:pt>
                <c:pt idx="34">
                  <c:v>2.0715253454402862E-7</c:v>
                </c:pt>
                <c:pt idx="35">
                  <c:v>2.1691533157261597E-7</c:v>
                </c:pt>
                <c:pt idx="36">
                  <c:v>2.2713823621346576E-7</c:v>
                </c:pt>
                <c:pt idx="37">
                  <c:v>2.378429323317527E-7</c:v>
                </c:pt>
                <c:pt idx="38">
                  <c:v>2.4905212405089524E-7</c:v>
                </c:pt>
                <c:pt idx="39">
                  <c:v>2.6078958782621778E-7</c:v>
                </c:pt>
                <c:pt idx="40">
                  <c:v>2.7308022066130124E-7</c:v>
                </c:pt>
                <c:pt idx="41">
                  <c:v>2.8595009603895099E-7</c:v>
                </c:pt>
                <c:pt idx="42">
                  <c:v>2.9942650828023319E-7</c:v>
                </c:pt>
                <c:pt idx="43">
                  <c:v>3.135380439046768E-7</c:v>
                </c:pt>
                <c:pt idx="44">
                  <c:v>3.2831463756123354E-7</c:v>
                </c:pt>
                <c:pt idx="45">
                  <c:v>3.4378762795923533E-7</c:v>
                </c:pt>
                <c:pt idx="46">
                  <c:v>3.5998983887186121E-7</c:v>
                </c:pt>
                <c:pt idx="47">
                  <c:v>3.7695563699574208E-7</c:v>
                </c:pt>
                <c:pt idx="48">
                  <c:v>3.9472100909711019E-7</c:v>
                </c:pt>
                <c:pt idx="49">
                  <c:v>4.1332363530063449E-7</c:v>
                </c:pt>
                <c:pt idx="50">
                  <c:v>4.328029778074897E-7</c:v>
                </c:pt>
                <c:pt idx="51">
                  <c:v>4.532003522555264E-7</c:v>
                </c:pt>
                <c:pt idx="52">
                  <c:v>4.7455902415194859E-7</c:v>
                </c:pt>
                <c:pt idx="53">
                  <c:v>4.9692430144867443E-7</c:v>
                </c:pt>
                <c:pt idx="54">
                  <c:v>5.2034362133172613E-7</c:v>
                </c:pt>
                <c:pt idx="55">
                  <c:v>5.4486665822581447E-7</c:v>
                </c:pt>
                <c:pt idx="56">
                  <c:v>5.7054543179891526E-7</c:v>
                </c:pt>
                <c:pt idx="57">
                  <c:v>5.9743440725221779E-7</c:v>
                </c:pt>
                <c:pt idx="58">
                  <c:v>6.2559062068257383E-7</c:v>
                </c:pt>
                <c:pt idx="59">
                  <c:v>6.5507379673031827E-7</c:v>
                </c:pt>
                <c:pt idx="60">
                  <c:v>6.859464720130409E-7</c:v>
                </c:pt>
                <c:pt idx="61">
                  <c:v>7.1827413013127236E-7</c:v>
                </c:pt>
                <c:pt idx="62">
                  <c:v>7.5212534438877711E-7</c:v>
                </c:pt>
                <c:pt idx="63">
                  <c:v>7.8757191665551845E-7</c:v>
                </c:pt>
                <c:pt idx="64">
                  <c:v>8.2468903358849927E-7</c:v>
                </c:pt>
                <c:pt idx="65">
                  <c:v>8.6355542670989372E-7</c:v>
                </c:pt>
                <c:pt idx="66">
                  <c:v>9.0425353441381029E-7</c:v>
                </c:pt>
                <c:pt idx="67">
                  <c:v>9.4686968711689143E-7</c:v>
                </c:pt>
                <c:pt idx="68">
                  <c:v>9.9149427505099143E-7</c:v>
                </c:pt>
                <c:pt idx="69">
                  <c:v>1.038221954628924E-6</c:v>
                </c:pt>
                <c:pt idx="70">
                  <c:v>1.0871518432382484E-6</c:v>
                </c:pt>
                <c:pt idx="71">
                  <c:v>1.1383877217496411E-6</c:v>
                </c:pt>
                <c:pt idx="72">
                  <c:v>1.1920382755983257E-6</c:v>
                </c:pt>
                <c:pt idx="73">
                  <c:v>1.2482173011496747E-6</c:v>
                </c:pt>
                <c:pt idx="74">
                  <c:v>1.3070439622097922E-6</c:v>
                </c:pt>
                <c:pt idx="75">
                  <c:v>1.3686430368927718E-6</c:v>
                </c:pt>
                <c:pt idx="76">
                  <c:v>1.4331451857031015E-6</c:v>
                </c:pt>
                <c:pt idx="77">
                  <c:v>1.5006872234753223E-6</c:v>
                </c:pt>
                <c:pt idx="78">
                  <c:v>1.5714124202434371E-6</c:v>
                </c:pt>
                <c:pt idx="79">
                  <c:v>1.6454707924669812E-6</c:v>
                </c:pt>
                <c:pt idx="80">
                  <c:v>1.7230194270441382E-6</c:v>
                </c:pt>
                <c:pt idx="81">
                  <c:v>1.8042228130393924E-6</c:v>
                </c:pt>
                <c:pt idx="82">
                  <c:v>1.8892531965549422E-6</c:v>
                </c:pt>
                <c:pt idx="83">
                  <c:v>1.9782909356020122E-6</c:v>
                </c:pt>
                <c:pt idx="84">
                  <c:v>2.0715248916164864E-6</c:v>
                </c:pt>
                <c:pt idx="85">
                  <c:v>2.1691528267603829E-6</c:v>
                </c:pt>
                <c:pt idx="86">
                  <c:v>2.2713818243670525E-6</c:v>
                </c:pt>
                <c:pt idx="87">
                  <c:v>2.3784287228868043E-6</c:v>
                </c:pt>
                <c:pt idx="88">
                  <c:v>2.4905205826194979E-6</c:v>
                </c:pt>
                <c:pt idx="89">
                  <c:v>2.6078951640188853E-6</c:v>
                </c:pt>
                <c:pt idx="90">
                  <c:v>2.7308014387838812E-6</c:v>
                </c:pt>
                <c:pt idx="91">
                  <c:v>2.8595001028782758E-6</c:v>
                </c:pt>
                <c:pt idx="92">
                  <c:v>2.9942641454811881E-6</c:v>
                </c:pt>
                <c:pt idx="93">
                  <c:v>3.1353794140799524E-6</c:v>
                </c:pt>
                <c:pt idx="94">
                  <c:v>3.2831452374223599E-6</c:v>
                </c:pt>
                <c:pt idx="95">
                  <c:v>3.4378750446112722E-6</c:v>
                </c:pt>
                <c:pt idx="96">
                  <c:v>3.599897036272567E-6</c:v>
                </c:pt>
                <c:pt idx="97">
                  <c:v>3.7695548827238713E-6</c:v>
                </c:pt>
                <c:pt idx="98">
                  <c:v>3.9472084472153928E-6</c:v>
                </c:pt>
                <c:pt idx="99">
                  <c:v>4.1332345612439607E-6</c:v>
                </c:pt>
                <c:pt idx="100">
                  <c:v>4.3280278075812015E-6</c:v>
                </c:pt>
                <c:pt idx="101">
                  <c:v>4.5320013669467542E-6</c:v>
                </c:pt>
                <c:pt idx="102">
                  <c:v>4.7455878936107183E-6</c:v>
                </c:pt>
                <c:pt idx="103">
                  <c:v>4.9692404295685224E-6</c:v>
                </c:pt>
                <c:pt idx="104">
                  <c:v>5.2034333765747194E-6</c:v>
                </c:pt>
                <c:pt idx="105">
                  <c:v>5.4486634797479091E-6</c:v>
                </c:pt>
                <c:pt idx="106">
                  <c:v>5.7054509095361816E-6</c:v>
                </c:pt>
                <c:pt idx="107">
                  <c:v>5.9743403398242948E-6</c:v>
                </c:pt>
                <c:pt idx="108">
                  <c:v>6.2559021205438847E-6</c:v>
                </c:pt>
                <c:pt idx="109">
                  <c:v>6.5507334792123366E-6</c:v>
                </c:pt>
                <c:pt idx="110">
                  <c:v>6.8594597919019864E-6</c:v>
                </c:pt>
                <c:pt idx="111">
                  <c:v>7.1827359024242804E-6</c:v>
                </c:pt>
                <c:pt idx="112">
                  <c:v>7.5212475205872781E-6</c:v>
                </c:pt>
                <c:pt idx="113">
                  <c:v>7.8757126725251622E-6</c:v>
                </c:pt>
                <c:pt idx="114">
                  <c:v>8.2468832185288328E-6</c:v>
                </c:pt>
                <c:pt idx="115">
                  <c:v>8.6355464615212866E-6</c:v>
                </c:pt>
                <c:pt idx="116">
                  <c:v>9.0425268018184959E-6</c:v>
                </c:pt>
                <c:pt idx="117">
                  <c:v>9.4686874902492841E-6</c:v>
                </c:pt>
                <c:pt idx="118">
                  <c:v>9.9149324699906657E-6</c:v>
                </c:pt>
                <c:pt idx="119">
                  <c:v>1.0382208276259952E-5</c:v>
                </c:pt>
                <c:pt idx="120">
                  <c:v>1.0871506061366204E-5</c:v>
                </c:pt>
                <c:pt idx="121">
                  <c:v>1.1383863679546553E-5</c:v>
                </c:pt>
                <c:pt idx="122">
                  <c:v>1.1920367904875806E-5</c:v>
                </c:pt>
                <c:pt idx="123">
                  <c:v>1.248215672053216E-5</c:v>
                </c:pt>
                <c:pt idx="124">
                  <c:v>1.3070421748850069E-5</c:v>
                </c:pt>
                <c:pt idx="125">
                  <c:v>1.3686410770086212E-5</c:v>
                </c:pt>
                <c:pt idx="126">
                  <c:v>1.4331430362685186E-5</c:v>
                </c:pt>
                <c:pt idx="127">
                  <c:v>1.5006848691081218E-5</c:v>
                </c:pt>
                <c:pt idx="128">
                  <c:v>1.5714098390890313E-5</c:v>
                </c:pt>
                <c:pt idx="129">
                  <c:v>1.6454679614173469E-5</c:v>
                </c:pt>
                <c:pt idx="130">
                  <c:v>1.7230163223198256E-5</c:v>
                </c:pt>
                <c:pt idx="131">
                  <c:v>1.8042194097018065E-5</c:v>
                </c:pt>
                <c:pt idx="132">
                  <c:v>1.889249464151468E-5</c:v>
                </c:pt>
                <c:pt idx="133">
                  <c:v>1.9782868436364932E-5</c:v>
                </c:pt>
                <c:pt idx="134">
                  <c:v>2.071520405943193E-5</c:v>
                </c:pt>
                <c:pt idx="135">
                  <c:v>2.1691479090508628E-5</c:v>
                </c:pt>
                <c:pt idx="136">
                  <c:v>2.2713764305984256E-5</c:v>
                </c:pt>
                <c:pt idx="137">
                  <c:v>2.3784228079861561E-5</c:v>
                </c:pt>
                <c:pt idx="138">
                  <c:v>2.4905140973765609E-5</c:v>
                </c:pt>
                <c:pt idx="139">
                  <c:v>2.6078880553551116E-5</c:v>
                </c:pt>
                <c:pt idx="140">
                  <c:v>2.7307936428649376E-5</c:v>
                </c:pt>
                <c:pt idx="141">
                  <c:v>2.8594915547904235E-5</c:v>
                </c:pt>
                <c:pt idx="142">
                  <c:v>2.9942547713321931E-5</c:v>
                </c:pt>
                <c:pt idx="143">
                  <c:v>3.1353691374413696E-5</c:v>
                </c:pt>
                <c:pt idx="144">
                  <c:v>3.2831339688663772E-5</c:v>
                </c:pt>
                <c:pt idx="145">
                  <c:v>3.4378626879942611E-5</c:v>
                </c:pt>
                <c:pt idx="146">
                  <c:v>3.5998834872682939E-5</c:v>
                </c:pt>
                <c:pt idx="147">
                  <c:v>3.7695400263532108E-5</c:v>
                </c:pt>
                <c:pt idx="148">
                  <c:v>3.9471921601547175E-5</c:v>
                </c:pt>
                <c:pt idx="149">
                  <c:v>4.1332167023216577E-5</c:v>
                </c:pt>
                <c:pt idx="150">
                  <c:v>4.3280082250018278E-5</c:v>
                </c:pt>
                <c:pt idx="151">
                  <c:v>4.5319798947545543E-5</c:v>
                </c:pt>
                <c:pt idx="152">
                  <c:v>4.7455643495375345E-5</c:v>
                </c:pt>
                <c:pt idx="153">
                  <c:v>4.9692146163816589E-5</c:v>
                </c:pt>
                <c:pt idx="154">
                  <c:v>5.2034050706210352E-5</c:v>
                </c:pt>
                <c:pt idx="155">
                  <c:v>5.4486324442957234E-5</c:v>
                </c:pt>
                <c:pt idx="156">
                  <c:v>5.7054168788083112E-5</c:v>
                </c:pt>
                <c:pt idx="157">
                  <c:v>5.9743030263658753E-5</c:v>
                </c:pt>
                <c:pt idx="158">
                  <c:v>6.2558612075352065E-5</c:v>
                </c:pt>
                <c:pt idx="159">
                  <c:v>6.5506886196065701E-5</c:v>
                </c:pt>
                <c:pt idx="160">
                  <c:v>6.8594106031901332E-5</c:v>
                </c:pt>
                <c:pt idx="161">
                  <c:v>7.1826819682975249E-5</c:v>
                </c:pt>
                <c:pt idx="162">
                  <c:v>7.5211883831858295E-5</c:v>
                </c:pt>
                <c:pt idx="163">
                  <c:v>7.8756478286627469E-5</c:v>
                </c:pt>
                <c:pt idx="164">
                  <c:v>8.2468121203584519E-5</c:v>
                </c:pt>
                <c:pt idx="165">
                  <c:v>8.6354685030126923E-5</c:v>
                </c:pt>
                <c:pt idx="166">
                  <c:v>9.0424413208252134E-5</c:v>
                </c:pt>
                <c:pt idx="167">
                  <c:v>9.4685937639639548E-5</c:v>
                </c:pt>
                <c:pt idx="168">
                  <c:v>9.9148297009682833E-5</c:v>
                </c:pt>
                <c:pt idx="169">
                  <c:v>1.0382095593862522E-4</c:v>
                </c:pt>
                <c:pt idx="170">
                  <c:v>1.0871382506198737E-4</c:v>
                </c:pt>
                <c:pt idx="171">
                  <c:v>1.138372820441159E-4</c:v>
                </c:pt>
                <c:pt idx="172">
                  <c:v>1.1920219357496202E-4</c:v>
                </c:pt>
                <c:pt idx="173">
                  <c:v>1.2481993843202287E-4</c:v>
                </c:pt>
                <c:pt idx="174">
                  <c:v>1.3070243159101072E-4</c:v>
                </c:pt>
                <c:pt idx="175">
                  <c:v>1.3686214949417417E-4</c:v>
                </c:pt>
                <c:pt idx="176">
                  <c:v>1.4331215650997559E-4</c:v>
                </c:pt>
                <c:pt idx="177">
                  <c:v>1.5006613263132164E-4</c:v>
                </c:pt>
                <c:pt idx="178">
                  <c:v>1.5713840248750719E-4</c:v>
                </c:pt>
                <c:pt idx="179">
                  <c:v>1.6454396569391629E-4</c:v>
                </c:pt>
                <c:pt idx="180">
                  <c:v>1.722985286898446E-4</c:v>
                </c:pt>
                <c:pt idx="181">
                  <c:v>1.8041853800650692E-4</c:v>
                </c:pt>
                <c:pt idx="182">
                  <c:v>1.8892121515608139E-4</c:v>
                </c:pt>
                <c:pt idx="183">
                  <c:v>1.9782459313205561E-4</c:v>
                </c:pt>
                <c:pt idx="184">
                  <c:v>2.0714755464709811E-4</c:v>
                </c:pt>
                <c:pt idx="185">
                  <c:v>2.169098721594544E-4</c:v>
                </c:pt>
                <c:pt idx="186">
                  <c:v>2.2713224979285679E-4</c:v>
                </c:pt>
                <c:pt idx="187">
                  <c:v>2.3783636722117299E-4</c:v>
                </c:pt>
                <c:pt idx="188">
                  <c:v>2.4904492563240349E-4</c:v>
                </c:pt>
                <c:pt idx="189">
                  <c:v>2.6078169584708196E-4</c:v>
                </c:pt>
                <c:pt idx="190">
                  <c:v>2.7307156870083729E-4</c:v>
                </c:pt>
                <c:pt idx="191">
                  <c:v>2.8594060781049799E-4</c:v>
                </c:pt>
                <c:pt idx="192">
                  <c:v>2.9941610480935357E-4</c:v>
                </c:pt>
                <c:pt idx="193">
                  <c:v>3.135266372027385E-4</c:v>
                </c:pt>
                <c:pt idx="194">
                  <c:v>3.2830212892468629E-4</c:v>
                </c:pt>
                <c:pt idx="195">
                  <c:v>3.4377391375738228E-4</c:v>
                </c:pt>
                <c:pt idx="196">
                  <c:v>3.5997480174232638E-4</c:v>
                </c:pt>
                <c:pt idx="197">
                  <c:v>3.7693914870051747E-4</c:v>
                </c:pt>
                <c:pt idx="198">
                  <c:v>3.9470292904258519E-4</c:v>
                </c:pt>
                <c:pt idx="199">
                  <c:v>4.133038119890035E-4</c:v>
                </c:pt>
                <c:pt idx="200">
                  <c:v>4.3278124139088002E-4</c:v>
                </c:pt>
                <c:pt idx="201">
                  <c:v>4.5317651930030638E-4</c:v>
                </c:pt>
                <c:pt idx="202">
                  <c:v>4.7453289347006302E-4</c:v>
                </c:pt>
                <c:pt idx="203">
                  <c:v>4.9689564898267675E-4</c:v>
                </c:pt>
                <c:pt idx="204">
                  <c:v>5.2031220417019365E-4</c:v>
                </c:pt>
                <c:pt idx="205">
                  <c:v>5.4483221107276428E-4</c:v>
                </c:pt>
                <c:pt idx="206">
                  <c:v>5.7050766059727452E-4</c:v>
                </c:pt>
                <c:pt idx="207">
                  <c:v>5.9739299263072531E-4</c:v>
                </c:pt>
                <c:pt idx="208">
                  <c:v>6.2554521135237292E-4</c:v>
                </c:pt>
                <c:pt idx="209">
                  <c:v>6.5502400592683848E-4</c:v>
                </c:pt>
                <c:pt idx="210">
                  <c:v>6.8589187691072675E-4</c:v>
                </c:pt>
                <c:pt idx="211">
                  <c:v>7.1821426858754501E-4</c:v>
                </c:pt>
                <c:pt idx="212">
                  <c:v>7.520597075227379E-4</c:v>
                </c:pt>
                <c:pt idx="213">
                  <c:v>7.874999476266707E-4</c:v>
                </c:pt>
                <c:pt idx="214">
                  <c:v>8.2461012205085405E-4</c:v>
                </c:pt>
                <c:pt idx="215">
                  <c:v>8.6346890220494947E-4</c:v>
                </c:pt>
                <c:pt idx="216">
                  <c:v>9.0415866427159884E-4</c:v>
                </c:pt>
                <c:pt idx="217">
                  <c:v>9.4676566349372092E-4</c:v>
                </c:pt>
                <c:pt idx="218">
                  <c:v>9.9138021671411197E-4</c:v>
                </c:pt>
                <c:pt idx="219">
                  <c:v>1.0380968934396366E-3</c:v>
                </c:pt>
                <c:pt idx="220">
                  <c:v>1.0870147158929834E-3</c:v>
                </c:pt>
                <c:pt idx="221">
                  <c:v>1.1382373684664759E-3</c:v>
                </c:pt>
                <c:pt idx="222">
                  <c:v>1.1918734169834586E-3</c:v>
                </c:pt>
                <c:pt idx="223">
                  <c:v>1.2480365382833377E-3</c:v>
                </c:pt>
                <c:pt idx="224">
                  <c:v>1.3068457605467038E-3</c:v>
                </c:pt>
                <c:pt idx="225">
                  <c:v>1.3684257149211869E-3</c:v>
                </c:pt>
                <c:pt idx="226">
                  <c:v>1.4329068989311639E-3</c:v>
                </c:pt>
                <c:pt idx="227">
                  <c:v>1.5004259522580746E-3</c:v>
                </c:pt>
                <c:pt idx="228">
                  <c:v>1.571125945419774E-3</c:v>
                </c:pt>
                <c:pt idx="229">
                  <c:v>1.6451566820252558E-3</c:v>
                </c:pt>
                <c:pt idx="230">
                  <c:v>1.722675015142601E-3</c:v>
                </c:pt>
                <c:pt idx="231">
                  <c:v>1.8038451785371656E-3</c:v>
                </c:pt>
                <c:pt idx="232">
                  <c:v>1.8888391333723813E-3</c:v>
                </c:pt>
                <c:pt idx="233">
                  <c:v>1.9778369311874593E-3</c:v>
                </c:pt>
                <c:pt idx="234">
                  <c:v>2.0710270938294577E-3</c:v>
                </c:pt>
                <c:pt idx="235">
                  <c:v>2.1686070111945725E-3</c:v>
                </c:pt>
                <c:pt idx="236">
                  <c:v>2.2707833575360461E-3</c:v>
                </c:pt>
                <c:pt idx="237">
                  <c:v>2.3777725272626817E-3</c:v>
                </c:pt>
                <c:pt idx="238">
                  <c:v>2.4898010911072852E-3</c:v>
                </c:pt>
                <c:pt idx="239">
                  <c:v>2.6071062735786446E-3</c:v>
                </c:pt>
                <c:pt idx="240">
                  <c:v>2.7299364527566474E-3</c:v>
                </c:pt>
                <c:pt idx="241">
                  <c:v>2.8585516833707931E-3</c:v>
                </c:pt>
                <c:pt idx="242">
                  <c:v>2.9932242443117363E-3</c:v>
                </c:pt>
                <c:pt idx="243">
                  <c:v>3.1342392116780892E-3</c:v>
                </c:pt>
                <c:pt idx="244">
                  <c:v>3.2818950585154494E-3</c:v>
                </c:pt>
                <c:pt idx="245">
                  <c:v>3.4365042825236438E-3</c:v>
                </c:pt>
                <c:pt idx="246">
                  <c:v>3.5983940629669715E-3</c:v>
                </c:pt>
                <c:pt idx="247">
                  <c:v>3.7679069481658775E-3</c:v>
                </c:pt>
                <c:pt idx="248">
                  <c:v>3.9454015749703563E-3</c:v>
                </c:pt>
                <c:pt idx="249">
                  <c:v>4.131253421656259E-3</c:v>
                </c:pt>
                <c:pt idx="250">
                  <c:v>4.3258555958158411E-3</c:v>
                </c:pt>
                <c:pt idx="251">
                  <c:v>4.5296196587914228E-3</c:v>
                </c:pt>
                <c:pt idx="252">
                  <c:v>4.7429764883718519E-3</c:v>
                </c:pt>
                <c:pt idx="253">
                  <c:v>4.9663771814674549E-3</c:v>
                </c:pt>
                <c:pt idx="254">
                  <c:v>5.2002939985738563E-3</c:v>
                </c:pt>
                <c:pt idx="255">
                  <c:v>5.4452213519534491E-3</c:v>
                </c:pt>
                <c:pt idx="256">
                  <c:v>5.7016768395028736E-3</c:v>
                </c:pt>
                <c:pt idx="257">
                  <c:v>5.9702023263564176E-3</c:v>
                </c:pt>
                <c:pt idx="258">
                  <c:v>6.2513650764157019E-3</c:v>
                </c:pt>
                <c:pt idx="259">
                  <c:v>6.5457589360181966E-3</c:v>
                </c:pt>
                <c:pt idx="260">
                  <c:v>6.8540055721501075E-3</c:v>
                </c:pt>
                <c:pt idx="261">
                  <c:v>7.1767557675610676E-3</c:v>
                </c:pt>
                <c:pt idx="262">
                  <c:v>7.5146907754159407E-3</c:v>
                </c:pt>
                <c:pt idx="263">
                  <c:v>7.8685237361065148E-3</c:v>
                </c:pt>
                <c:pt idx="264">
                  <c:v>8.2390011589671876E-3</c:v>
                </c:pt>
                <c:pt idx="265">
                  <c:v>8.6269044718203479E-3</c:v>
                </c:pt>
                <c:pt idx="266">
                  <c:v>9.0330516413351467E-3</c:v>
                </c:pt>
                <c:pt idx="267">
                  <c:v>9.4582988673242874E-3</c:v>
                </c:pt>
                <c:pt idx="268">
                  <c:v>9.9035423542276207E-3</c:v>
                </c:pt>
                <c:pt idx="269">
                  <c:v>1.0369720163188052E-2</c:v>
                </c:pt>
                <c:pt idx="270">
                  <c:v>1.0857814148201162E-2</c:v>
                </c:pt>
                <c:pt idx="271">
                  <c:v>1.136885198007072E-2</c:v>
                </c:pt>
                <c:pt idx="272">
                  <c:v>1.1903909261860775E-2</c:v>
                </c:pt>
                <c:pt idx="273">
                  <c:v>1.2464111739906041E-2</c:v>
                </c:pt>
                <c:pt idx="274">
                  <c:v>1.3050637614431813E-2</c:v>
                </c:pt>
                <c:pt idx="275">
                  <c:v>1.3664719954023363E-2</c:v>
                </c:pt>
                <c:pt idx="276">
                  <c:v>1.4307649218421004E-2</c:v>
                </c:pt>
                <c:pt idx="277">
                  <c:v>1.4980775894152185E-2</c:v>
                </c:pt>
                <c:pt idx="278">
                  <c:v>1.5685513247822146E-2</c:v>
                </c:pt>
                <c:pt idx="279">
                  <c:v>1.642334020190736E-2</c:v>
                </c:pt>
                <c:pt idx="280">
                  <c:v>1.7195804338215191E-2</c:v>
                </c:pt>
                <c:pt idx="281">
                  <c:v>1.8004525034208688E-2</c:v>
                </c:pt>
                <c:pt idx="282">
                  <c:v>1.8851196737700623E-2</c:v>
                </c:pt>
                <c:pt idx="283">
                  <c:v>1.9737592385500057E-2</c:v>
                </c:pt>
                <c:pt idx="284">
                  <c:v>2.0665566971838373E-2</c:v>
                </c:pt>
                <c:pt idx="285">
                  <c:v>2.1637061272570743E-2</c:v>
                </c:pt>
                <c:pt idx="286">
                  <c:v>2.2654105731287861E-2</c:v>
                </c:pt>
                <c:pt idx="287">
                  <c:v>2.3718824513760693E-2</c:v>
                </c:pt>
                <c:pt idx="288">
                  <c:v>2.4833439737160123E-2</c:v>
                </c:pt>
                <c:pt idx="289">
                  <c:v>2.6000275880875112E-2</c:v>
                </c:pt>
                <c:pt idx="290">
                  <c:v>2.7221764385708103E-2</c:v>
                </c:pt>
                <c:pt idx="291">
                  <c:v>2.8500448448606858E-2</c:v>
                </c:pt>
                <c:pt idx="292">
                  <c:v>2.9838988020081458E-2</c:v>
                </c:pt>
                <c:pt idx="293">
                  <c:v>3.1240165011740911E-2</c:v>
                </c:pt>
                <c:pt idx="294">
                  <c:v>3.2706888721474224E-2</c:v>
                </c:pt>
                <c:pt idx="295">
                  <c:v>3.4242201483903674E-2</c:v>
                </c:pt>
                <c:pt idx="296">
                  <c:v>3.5849284554004782E-2</c:v>
                </c:pt>
                <c:pt idx="297">
                  <c:v>3.7531464231690931E-2</c:v>
                </c:pt>
                <c:pt idx="298">
                  <c:v>3.929221823544804E-2</c:v>
                </c:pt>
                <c:pt idx="299">
                  <c:v>4.1135182333076253E-2</c:v>
                </c:pt>
                <c:pt idx="300">
                  <c:v>4.3064157237651814E-2</c:v>
                </c:pt>
                <c:pt idx="301">
                  <c:v>4.5083115776887395E-2</c:v>
                </c:pt>
                <c:pt idx="302">
                  <c:v>4.7196210344050402E-2</c:v>
                </c:pt>
                <c:pt idx="303">
                  <c:v>4.9407780638512755E-2</c:v>
                </c:pt>
                <c:pt idx="304">
                  <c:v>5.1722361704054164E-2</c:v>
                </c:pt>
                <c:pt idx="305">
                  <c:v>5.4144692272759469E-2</c:v>
                </c:pt>
                <c:pt idx="306">
                  <c:v>5.6679723422333024E-2</c:v>
                </c:pt>
                <c:pt idx="307">
                  <c:v>5.9332627554377251E-2</c:v>
                </c:pt>
                <c:pt idx="308">
                  <c:v>6.2108807700879828E-2</c:v>
                </c:pt>
                <c:pt idx="309">
                  <c:v>6.501390716589292E-2</c:v>
                </c:pt>
                <c:pt idx="310">
                  <c:v>6.8053819508930621E-2</c:v>
                </c:pt>
                <c:pt idx="311">
                  <c:v>7.1234698876125269E-2</c:v>
                </c:pt>
                <c:pt idx="312">
                  <c:v>7.4562970684649219E-2</c:v>
                </c:pt>
                <c:pt idx="313">
                  <c:v>7.8045342665218453E-2</c:v>
                </c:pt>
                <c:pt idx="314">
                  <c:v>8.1688816266730108E-2</c:v>
                </c:pt>
                <c:pt idx="315">
                  <c:v>8.5500698426267785E-2</c:v>
                </c:pt>
                <c:pt idx="316">
                  <c:v>8.9488613706576611E-2</c:v>
                </c:pt>
                <c:pt idx="317">
                  <c:v>9.3660516802190119E-2</c:v>
                </c:pt>
                <c:pt idx="318">
                  <c:v>9.8024705413908481E-2</c:v>
                </c:pt>
                <c:pt idx="319">
                  <c:v>0.10258983349007156</c:v>
                </c:pt>
                <c:pt idx="320">
                  <c:v>0.10736492483139161</c:v>
                </c:pt>
                <c:pt idx="321">
                  <c:v>0.11235938705438042</c:v>
                </c:pt>
                <c:pt idx="322">
                  <c:v>0.11758302590644228</c:v>
                </c:pt>
                <c:pt idx="323">
                  <c:v>0.12304605992358761</c:v>
                </c:pt>
                <c:pt idx="324">
                  <c:v>0.12875913541926304</c:v>
                </c:pt>
                <c:pt idx="325">
                  <c:v>0.13473334179026783</c:v>
                </c:pt>
                <c:pt idx="326">
                  <c:v>0.14098022712290242</c:v>
                </c:pt>
                <c:pt idx="327">
                  <c:v>0.14751181407924577</c:v>
                </c:pt>
                <c:pt idx="328">
                  <c:v>0.15434061604027671</c:v>
                </c:pt>
                <c:pt idx="329">
                  <c:v>0.16147965347875903</c:v>
                </c:pt>
                <c:pt idx="330">
                  <c:v>0.16894247053088138</c:v>
                </c:pt>
                <c:pt idx="331">
                  <c:v>0.17674315173144725</c:v>
                </c:pt>
                <c:pt idx="332">
                  <c:v>0.18489633887271992</c:v>
                </c:pt>
                <c:pt idx="333">
                  <c:v>0.19341724794223178</c:v>
                </c:pt>
                <c:pt idx="334">
                  <c:v>0.20232168608952786</c:v>
                </c:pt>
                <c:pt idx="335">
                  <c:v>0.21162606856630445</c:v>
                </c:pt>
                <c:pt idx="336">
                  <c:v>0.22134743557837794</c:v>
                </c:pt>
                <c:pt idx="337">
                  <c:v>0.23150346898188318</c:v>
                </c:pt>
                <c:pt idx="338">
                  <c:v>0.24211250874914417</c:v>
                </c:pt>
                <c:pt idx="339">
                  <c:v>0.25319356912306606</c:v>
                </c:pt>
                <c:pt idx="340">
                  <c:v>0.26476635437147067</c:v>
                </c:pt>
                <c:pt idx="341">
                  <c:v>0.27685127404534671</c:v>
                </c:pt>
                <c:pt idx="342">
                  <c:v>0.28946945763711235</c:v>
                </c:pt>
                <c:pt idx="343">
                  <c:v>0.30264276852704547</c:v>
                </c:pt>
                <c:pt idx="344">
                  <c:v>0.31639381709771525</c:v>
                </c:pt>
                <c:pt idx="345">
                  <c:v>0.33074597288797714</c:v>
                </c:pt>
                <c:pt idx="346">
                  <c:v>0.34572337564953376</c:v>
                </c:pt>
                <c:pt idx="347">
                  <c:v>0.3613509451606905</c:v>
                </c:pt>
                <c:pt idx="348">
                  <c:v>0.37765438964345799</c:v>
                </c:pt>
                <c:pt idx="349">
                  <c:v>0.39466021262193901</c:v>
                </c:pt>
                <c:pt idx="350">
                  <c:v>0.41239571805196373</c:v>
                </c:pt>
                <c:pt idx="351">
                  <c:v>0.43088901354428638</c:v>
                </c:pt>
                <c:pt idx="352">
                  <c:v>0.45016901149655691</c:v>
                </c:pt>
                <c:pt idx="353">
                  <c:v>0.47026542794291643</c:v>
                </c:pt>
                <c:pt idx="354">
                  <c:v>0.49120877892424575</c:v>
                </c:pt>
                <c:pt idx="355">
                  <c:v>0.51303037417756869</c:v>
                </c:pt>
                <c:pt idx="356">
                  <c:v>0.53576230793954027</c:v>
                </c:pt>
                <c:pt idx="357">
                  <c:v>0.55943744665673212</c:v>
                </c:pt>
                <c:pt idx="358">
                  <c:v>0.58408941339482823</c:v>
                </c:pt>
                <c:pt idx="359">
                  <c:v>0.60975256873991623</c:v>
                </c:pt>
                <c:pt idx="360">
                  <c:v>0.63646198798821063</c:v>
                </c:pt>
                <c:pt idx="361">
                  <c:v>0.66425343442568696</c:v>
                </c:pt>
                <c:pt idx="362">
                  <c:v>0.6931633285068175</c:v>
                </c:pt>
                <c:pt idx="363">
                  <c:v>0.72322871275180001</c:v>
                </c:pt>
                <c:pt idx="364">
                  <c:v>0.75448721219474235</c:v>
                </c:pt>
                <c:pt idx="365">
                  <c:v>0.78697699023114775</c:v>
                </c:pt>
                <c:pt idx="366">
                  <c:v>0.82073669973233543</c:v>
                </c:pt>
                <c:pt idx="367">
                  <c:v>0.85580542931668446</c:v>
                </c:pt>
                <c:pt idx="368">
                  <c:v>0.89222264469343249</c:v>
                </c:pt>
                <c:pt idx="369">
                  <c:v>0.93002812502384091</c:v>
                </c:pt>
                <c:pt idx="370">
                  <c:v>0.9692618942772625</c:v>
                </c:pt>
                <c:pt idx="371">
                  <c:v>1.00996414759542</c:v>
                </c:pt>
                <c:pt idx="372">
                  <c:v>1.0521751727177617</c:v>
                </c:pt>
                <c:pt idx="373">
                  <c:v>1.0959352665626776</c:v>
                </c:pt>
                <c:pt idx="374">
                  <c:v>1.1412846471050042</c:v>
                </c:pt>
                <c:pt idx="375">
                  <c:v>1.1882633607375683</c:v>
                </c:pt>
                <c:pt idx="376">
                  <c:v>1.2369111853546451</c:v>
                </c:pt>
                <c:pt idx="377">
                  <c:v>1.2872675294464802</c:v>
                </c:pt>
                <c:pt idx="378">
                  <c:v>1.339371327546713</c:v>
                </c:pt>
                <c:pt idx="379">
                  <c:v>1.3932609324270993</c:v>
                </c:pt>
                <c:pt idx="380">
                  <c:v>1.4489740044877442</c:v>
                </c:pt>
                <c:pt idx="381">
                  <c:v>1.5065473988407527</c:v>
                </c:pt>
                <c:pt idx="382">
                  <c:v>1.5660170506368134</c:v>
                </c:pt>
                <c:pt idx="383">
                  <c:v>1.6274178592300101</c:v>
                </c:pt>
                <c:pt idx="384">
                  <c:v>1.6907835718198829</c:v>
                </c:pt>
                <c:pt idx="385">
                  <c:v>1.7561466672481039</c:v>
                </c:pt>
                <c:pt idx="386">
                  <c:v>1.8235382406606999</c:v>
                </c:pt>
                <c:pt idx="387">
                  <c:v>1.8929878897732613</c:v>
                </c:pt>
                <c:pt idx="388">
                  <c:v>1.9645236034964781</c:v>
                </c:pt>
                <c:pt idx="389">
                  <c:v>2.0381716536910597</c:v>
                </c:pt>
                <c:pt idx="390">
                  <c:v>2.1139564908244513</c:v>
                </c:pt>
                <c:pt idx="391">
                  <c:v>2.1919006442959947</c:v>
                </c:pt>
                <c:pt idx="392">
                  <c:v>2.2720246281823342</c:v>
                </c:pt>
                <c:pt idx="393">
                  <c:v>2.3543468531299334</c:v>
                </c:pt>
                <c:pt idx="394">
                  <c:v>2.438883545087569</c:v>
                </c:pt>
                <c:pt idx="395">
                  <c:v>2.5256486715279776</c:v>
                </c:pt>
                <c:pt idx="396">
                  <c:v>2.6146538757550082</c:v>
                </c:pt>
                <c:pt idx="397">
                  <c:v>2.7059084198313443</c:v>
                </c:pt>
                <c:pt idx="398">
                  <c:v>2.7994191365927645</c:v>
                </c:pt>
                <c:pt idx="399">
                  <c:v>2.8951903911386294</c:v>
                </c:pt>
                <c:pt idx="400">
                  <c:v>2.9932240521064002</c:v>
                </c:pt>
                <c:pt idx="401">
                  <c:v>3.0935194729510846</c:v>
                </c:pt>
                <c:pt idx="402">
                  <c:v>3.1960734833602036</c:v>
                </c:pt>
                <c:pt idx="403">
                  <c:v>3.3008803908426221</c:v>
                </c:pt>
                <c:pt idx="404">
                  <c:v>3.4079319924365699</c:v>
                </c:pt>
                <c:pt idx="405">
                  <c:v>3.5172175963896031</c:v>
                </c:pt>
                <c:pt idx="406">
                  <c:v>3.6287240535735199</c:v>
                </c:pt>
                <c:pt idx="407">
                  <c:v>3.7424357983102086</c:v>
                </c:pt>
                <c:pt idx="408">
                  <c:v>3.8583348982029935</c:v>
                </c:pt>
                <c:pt idx="409">
                  <c:v>3.976401112491935</c:v>
                </c:pt>
                <c:pt idx="410">
                  <c:v>4.0966119583827476</c:v>
                </c:pt>
                <c:pt idx="411">
                  <c:v>4.2189427847382026</c:v>
                </c:pt>
                <c:pt idx="412">
                  <c:v>4.3433668524682849</c:v>
                </c:pt>
                <c:pt idx="413">
                  <c:v>4.4698554209125643</c:v>
                </c:pt>
                <c:pt idx="414">
                  <c:v>4.5983778394739705</c:v>
                </c:pt>
                <c:pt idx="415">
                  <c:v>4.7289016437394089</c:v>
                </c:pt>
                <c:pt idx="416">
                  <c:v>4.8613926553078528</c:v>
                </c:pt>
                <c:pt idx="417">
                  <c:v>4.9958150845416069</c:v>
                </c:pt>
                <c:pt idx="418">
                  <c:v>5.1321316354597206</c:v>
                </c:pt>
                <c:pt idx="419">
                  <c:v>5.270303612005522</c:v>
                </c:pt>
                <c:pt idx="420">
                  <c:v>5.4102910249397915</c:v>
                </c:pt>
                <c:pt idx="421">
                  <c:v>5.5520526986390299</c:v>
                </c:pt>
                <c:pt idx="422">
                  <c:v>5.6955463771106274</c:v>
                </c:pt>
                <c:pt idx="423">
                  <c:v>5.8407288285788441</c:v>
                </c:pt>
                <c:pt idx="424">
                  <c:v>5.9875559480347995</c:v>
                </c:pt>
                <c:pt idx="425">
                  <c:v>6.1359828571951924</c:v>
                </c:pt>
                <c:pt idx="426">
                  <c:v>6.2859640013625704</c:v>
                </c:pt>
                <c:pt idx="427">
                  <c:v>6.4374532427322677</c:v>
                </c:pt>
                <c:pt idx="428">
                  <c:v>6.590403949745161</c:v>
                </c:pt>
                <c:pt idx="429">
                  <c:v>6.7447690821380055</c:v>
                </c:pt>
                <c:pt idx="430">
                  <c:v>6.9005012713969966</c:v>
                </c:pt>
                <c:pt idx="431">
                  <c:v>7.0575528963721652</c:v>
                </c:pt>
                <c:pt idx="432">
                  <c:v>7.2158761538606297</c:v>
                </c:pt>
                <c:pt idx="433">
                  <c:v>7.3754231240159651</c:v>
                </c:pt>
                <c:pt idx="434">
                  <c:v>7.5361458304863032</c:v>
                </c:pt>
                <c:pt idx="435">
                  <c:v>7.6979962952279912</c:v>
                </c:pt>
                <c:pt idx="436">
                  <c:v>7.8609265879816013</c:v>
                </c:pt>
                <c:pt idx="437">
                  <c:v>8.0248888704349888</c:v>
                </c:pt>
                <c:pt idx="438">
                  <c:v>8.1898354351314904</c:v>
                </c:pt>
                <c:pt idx="439">
                  <c:v>8.3557187392132146</c:v>
                </c:pt>
                <c:pt idx="440">
                  <c:v>8.5224914331162065</c:v>
                </c:pt>
                <c:pt idx="441">
                  <c:v>8.690106384359451</c:v>
                </c:pt>
                <c:pt idx="442">
                  <c:v>8.8585166965907813</c:v>
                </c:pt>
                <c:pt idx="443">
                  <c:v>9.02767572407142</c:v>
                </c:pt>
                <c:pt idx="444">
                  <c:v>9.1975370817969822</c:v>
                </c:pt>
                <c:pt idx="445">
                  <c:v>9.3680546514660712</c:v>
                </c:pt>
                <c:pt idx="446">
                  <c:v>9.5391825835182704</c:v>
                </c:pt>
                <c:pt idx="447">
                  <c:v>9.7108752954729614</c:v>
                </c:pt>
                <c:pt idx="448">
                  <c:v>9.8830874668067352</c:v>
                </c:pt>
                <c:pt idx="449">
                  <c:v>10.055774030613492</c:v>
                </c:pt>
                <c:pt idx="450">
                  <c:v>10.228890162294356</c:v>
                </c:pt>
                <c:pt idx="451">
                  <c:v>10.402391265528228</c:v>
                </c:pt>
                <c:pt idx="452">
                  <c:v>10.57623295577498</c:v>
                </c:pt>
                <c:pt idx="453">
                  <c:v>10.7503710415649</c:v>
                </c:pt>
                <c:pt idx="454">
                  <c:v>10.92476150382762</c:v>
                </c:pt>
                <c:pt idx="455">
                  <c:v>11.099360473514547</c:v>
                </c:pt>
                <c:pt idx="456">
                  <c:v>11.274124207767755</c:v>
                </c:pt>
                <c:pt idx="457">
                  <c:v>11.449009064888045</c:v>
                </c:pt>
                <c:pt idx="458">
                  <c:v>11.623971478354354</c:v>
                </c:pt>
                <c:pt idx="459">
                  <c:v>11.79896793014554</c:v>
                </c:pt>
                <c:pt idx="460">
                  <c:v>11.973954923615892</c:v>
                </c:pt>
                <c:pt idx="461">
                  <c:v>12.148888956174533</c:v>
                </c:pt>
                <c:pt idx="462">
                  <c:v>12.323726492019446</c:v>
                </c:pt>
                <c:pt idx="463">
                  <c:v>12.498423935176186</c:v>
                </c:pt>
                <c:pt idx="464">
                  <c:v>12.672937603092352</c:v>
                </c:pt>
                <c:pt idx="465">
                  <c:v>12.847223701038624</c:v>
                </c:pt>
                <c:pt idx="466">
                  <c:v>13.02123829756755</c:v>
                </c:pt>
                <c:pt idx="467">
                  <c:v>13.194937301284542</c:v>
                </c:pt>
                <c:pt idx="468">
                  <c:v>13.368276439180566</c:v>
                </c:pt>
                <c:pt idx="469">
                  <c:v>13.541211236782853</c:v>
                </c:pt>
                <c:pt idx="470">
                  <c:v>13.713697000375923</c:v>
                </c:pt>
                <c:pt idx="471">
                  <c:v>13.885688801546806</c:v>
                </c:pt>
                <c:pt idx="472">
                  <c:v>14.057141464307353</c:v>
                </c:pt>
                <c:pt idx="473">
                  <c:v>14.228009555045409</c:v>
                </c:pt>
                <c:pt idx="474">
                  <c:v>14.398247375553815</c:v>
                </c:pt>
                <c:pt idx="475">
                  <c:v>14.567808959383726</c:v>
                </c:pt>
                <c:pt idx="476">
                  <c:v>14.736648071763289</c:v>
                </c:pt>
                <c:pt idx="477">
                  <c:v>14.904718213317292</c:v>
                </c:pt>
                <c:pt idx="478">
                  <c:v>15.07197262781499</c:v>
                </c:pt>
                <c:pt idx="479">
                  <c:v>15.238364314163666</c:v>
                </c:pt>
                <c:pt idx="480">
                  <c:v>15.40384604285361</c:v>
                </c:pt>
                <c:pt idx="481">
                  <c:v>15.568370377045586</c:v>
                </c:pt>
                <c:pt idx="482">
                  <c:v>15.73188969847474</c:v>
                </c:pt>
                <c:pt idx="483">
                  <c:v>15.894356238325223</c:v>
                </c:pt>
                <c:pt idx="484">
                  <c:v>16.055722113207047</c:v>
                </c:pt>
                <c:pt idx="485">
                  <c:v>16.215939366340343</c:v>
                </c:pt>
                <c:pt idx="486">
                  <c:v>16.37496001402398</c:v>
                </c:pt>
                <c:pt idx="487">
                  <c:v>16.532736097432057</c:v>
                </c:pt>
                <c:pt idx="488">
                  <c:v>16.689219739747227</c:v>
                </c:pt>
                <c:pt idx="489">
                  <c:v>16.844363208600402</c:v>
                </c:pt>
                <c:pt idx="490">
                  <c:v>16.998118983744924</c:v>
                </c:pt>
                <c:pt idx="491">
                  <c:v>17.150439829848334</c:v>
                </c:pt>
                <c:pt idx="492">
                  <c:v>17.301278874237951</c:v>
                </c:pt>
                <c:pt idx="493">
                  <c:v>17.45058968938643</c:v>
                </c:pt>
                <c:pt idx="494">
                  <c:v>17.598326379872649</c:v>
                </c:pt>
                <c:pt idx="495">
                  <c:v>17.74444367350009</c:v>
                </c:pt>
                <c:pt idx="496">
                  <c:v>17.888897016201668</c:v>
                </c:pt>
                <c:pt idx="497">
                  <c:v>18.031642670306407</c:v>
                </c:pt>
                <c:pt idx="498">
                  <c:v>18.172637815690702</c:v>
                </c:pt>
                <c:pt idx="499">
                  <c:v>18.311840653284932</c:v>
                </c:pt>
                <c:pt idx="500">
                  <c:v>18.44921051035784</c:v>
                </c:pt>
                <c:pt idx="501">
                  <c:v>18.584707946954481</c:v>
                </c:pt>
                <c:pt idx="502">
                  <c:v>18.718294862822347</c:v>
                </c:pt>
                <c:pt idx="503">
                  <c:v>18.849934604122691</c:v>
                </c:pt>
                <c:pt idx="504">
                  <c:v>18.979592069193835</c:v>
                </c:pt>
                <c:pt idx="505">
                  <c:v>19.10723381260814</c:v>
                </c:pt>
                <c:pt idx="506">
                  <c:v>19.232828146748414</c:v>
                </c:pt>
                <c:pt idx="507">
                  <c:v>19.356345240119722</c:v>
                </c:pt>
                <c:pt idx="508">
                  <c:v>19.477757211613948</c:v>
                </c:pt>
                <c:pt idx="509">
                  <c:v>19.597038219951841</c:v>
                </c:pt>
                <c:pt idx="510">
                  <c:v>19.71416454754926</c:v>
                </c:pt>
                <c:pt idx="511">
                  <c:v>19.829114678077943</c:v>
                </c:pt>
                <c:pt idx="512">
                  <c:v>19.94186936703364</c:v>
                </c:pt>
                <c:pt idx="513">
                  <c:v>20.052411704668835</c:v>
                </c:pt>
                <c:pt idx="514">
                  <c:v>20.160727170704593</c:v>
                </c:pt>
                <c:pt idx="515">
                  <c:v>20.266803680300082</c:v>
                </c:pt>
                <c:pt idx="516">
                  <c:v>20.370631620830608</c:v>
                </c:pt>
                <c:pt idx="517">
                  <c:v>20.472203879103372</c:v>
                </c:pt>
                <c:pt idx="518">
                  <c:v>20.571515858724432</c:v>
                </c:pt>
                <c:pt idx="519">
                  <c:v>20.668565487418267</c:v>
                </c:pt>
                <c:pt idx="520">
                  <c:v>20.763353214193181</c:v>
                </c:pt>
                <c:pt idx="521">
                  <c:v>20.855881996337875</c:v>
                </c:pt>
                <c:pt idx="522">
                  <c:v>20.946157276328208</c:v>
                </c:pt>
                <c:pt idx="523">
                  <c:v>21.03418694881406</c:v>
                </c:pt>
                <c:pt idx="524">
                  <c:v>21.119981317945697</c:v>
                </c:pt>
                <c:pt idx="525">
                  <c:v>21.203553045383572</c:v>
                </c:pt>
                <c:pt idx="526">
                  <c:v>21.284917089415366</c:v>
                </c:pt>
                <c:pt idx="527">
                  <c:v>21.364090635677002</c:v>
                </c:pt>
                <c:pt idx="528">
                  <c:v>21.441093020040551</c:v>
                </c:pt>
                <c:pt idx="529">
                  <c:v>21.515945644289317</c:v>
                </c:pt>
                <c:pt idx="530">
                  <c:v>21.588671885249546</c:v>
                </c:pt>
                <c:pt idx="531">
                  <c:v>21.659296998087406</c:v>
                </c:pt>
                <c:pt idx="532">
                  <c:v>21.727848014510297</c:v>
                </c:pt>
                <c:pt idx="533">
                  <c:v>21.794353636631861</c:v>
                </c:pt>
                <c:pt idx="534">
                  <c:v>21.858844127270928</c:v>
                </c:pt>
                <c:pt idx="535">
                  <c:v>21.921351197456506</c:v>
                </c:pt>
                <c:pt idx="536">
                  <c:v>21.981907891903763</c:v>
                </c:pt>
                <c:pt idx="537">
                  <c:v>22.040548473210571</c:v>
                </c:pt>
                <c:pt idx="538">
                  <c:v>22.097308305501418</c:v>
                </c:pt>
                <c:pt idx="539">
                  <c:v>22.152223738215763</c:v>
                </c:pt>
                <c:pt idx="540">
                  <c:v>22.205331990701971</c:v>
                </c:pt>
                <c:pt idx="541">
                  <c:v>22.256671038237691</c:v>
                </c:pt>
                <c:pt idx="542">
                  <c:v>22.306279500052078</c:v>
                </c:pt>
                <c:pt idx="543">
                  <c:v>22.354196529877342</c:v>
                </c:pt>
                <c:pt idx="544">
                  <c:v>22.400461709506356</c:v>
                </c:pt>
                <c:pt idx="545">
                  <c:v>22.445114945780823</c:v>
                </c:pt>
                <c:pt idx="546">
                  <c:v>22.48819637138179</c:v>
                </c:pt>
                <c:pt idx="547">
                  <c:v>22.529746249741237</c:v>
                </c:pt>
                <c:pt idx="548">
                  <c:v>22.569804884341476</c:v>
                </c:pt>
                <c:pt idx="549">
                  <c:v>22.608412532618111</c:v>
                </c:pt>
                <c:pt idx="550">
                  <c:v>22.645609324633579</c:v>
                </c:pt>
                <c:pt idx="551">
                  <c:v>22.681435186641462</c:v>
                </c:pt>
                <c:pt idx="552">
                  <c:v>22.715929769617542</c:v>
                </c:pt>
                <c:pt idx="553">
                  <c:v>22.74913238279342</c:v>
                </c:pt>
                <c:pt idx="554">
                  <c:v>22.781081932189377</c:v>
                </c:pt>
                <c:pt idx="555">
                  <c:v>22.811816864109808</c:v>
                </c:pt>
                <c:pt idx="556">
                  <c:v>22.841375113532777</c:v>
                </c:pt>
                <c:pt idx="557">
                  <c:v>22.869794057297899</c:v>
                </c:pt>
                <c:pt idx="558">
                  <c:v>22.897110471972191</c:v>
                </c:pt>
                <c:pt idx="559">
                  <c:v>22.923360496252897</c:v>
                </c:pt>
                <c:pt idx="560">
                  <c:v>22.948579597748235</c:v>
                </c:pt>
                <c:pt idx="561">
                  <c:v>22.972802543962555</c:v>
                </c:pt>
                <c:pt idx="562">
                  <c:v>22.996063377300487</c:v>
                </c:pt>
                <c:pt idx="563">
                  <c:v>23.018395393895645</c:v>
                </c:pt>
                <c:pt idx="564">
                  <c:v>23.039831126062857</c:v>
                </c:pt>
                <c:pt idx="565">
                  <c:v>23.060402328168585</c:v>
                </c:pt>
                <c:pt idx="566">
                  <c:v>23.080139965712021</c:v>
                </c:pt>
                <c:pt idx="567">
                  <c:v>23.099074207409089</c:v>
                </c:pt>
                <c:pt idx="568">
                  <c:v>23.117234420072876</c:v>
                </c:pt>
                <c:pt idx="569">
                  <c:v>23.134649166086646</c:v>
                </c:pt>
                <c:pt idx="570">
                  <c:v>23.151346203270009</c:v>
                </c:pt>
                <c:pt idx="571">
                  <c:v>23.167352486943507</c:v>
                </c:pt>
                <c:pt idx="572">
                  <c:v>23.182694174003295</c:v>
                </c:pt>
                <c:pt idx="573">
                  <c:v>23.197396628823988</c:v>
                </c:pt>
                <c:pt idx="574">
                  <c:v>23.211484430815489</c:v>
                </c:pt>
                <c:pt idx="575">
                  <c:v>23.224981383466819</c:v>
                </c:pt>
                <c:pt idx="576">
                  <c:v>23.237910524718945</c:v>
                </c:pt>
                <c:pt idx="577">
                  <c:v>23.250294138515905</c:v>
                </c:pt>
                <c:pt idx="578">
                  <c:v>23.26215376739291</c:v>
                </c:pt>
                <c:pt idx="579">
                  <c:v>23.273510225967865</c:v>
                </c:pt>
                <c:pt idx="580">
                  <c:v>23.284383615211723</c:v>
                </c:pt>
                <c:pt idx="581">
                  <c:v>23.29479333738092</c:v>
                </c:pt>
                <c:pt idx="582">
                  <c:v>23.304758111503695</c:v>
                </c:pt>
                <c:pt idx="583">
                  <c:v>23.31429598931976</c:v>
                </c:pt>
                <c:pt idx="584">
                  <c:v>23.32342437158065</c:v>
                </c:pt>
                <c:pt idx="585">
                  <c:v>23.332160024625299</c:v>
                </c:pt>
                <c:pt idx="586">
                  <c:v>23.340519097152733</c:v>
                </c:pt>
                <c:pt idx="587">
                  <c:v>23.348517137120329</c:v>
                </c:pt>
                <c:pt idx="588">
                  <c:v>23.356169108702758</c:v>
                </c:pt>
                <c:pt idx="589">
                  <c:v>23.363489409252622</c:v>
                </c:pt>
                <c:pt idx="590">
                  <c:v>23.370491886209724</c:v>
                </c:pt>
                <c:pt idx="591">
                  <c:v>23.377189853911354</c:v>
                </c:pt>
                <c:pt idx="592">
                  <c:v>23.383596110260989</c:v>
                </c:pt>
                <c:pt idx="593">
                  <c:v>23.389722953217515</c:v>
                </c:pt>
                <c:pt idx="594">
                  <c:v>23.395582197071803</c:v>
                </c:pt>
                <c:pt idx="595">
                  <c:v>23.401185188481179</c:v>
                </c:pt>
                <c:pt idx="596">
                  <c:v>23.406542822236574</c:v>
                </c:pt>
                <c:pt idx="597">
                  <c:v>23.411665556740356</c:v>
                </c:pt>
                <c:pt idx="598">
                  <c:v>23.416563429176218</c:v>
                </c:pt>
                <c:pt idx="599">
                  <c:v>23.4212460703556</c:v>
                </c:pt>
                <c:pt idx="600">
                  <c:v>23.42572271922764</c:v>
                </c:pt>
                <c:pt idx="601">
                  <c:v>23.430002237042288</c:v>
                </c:pt>
                <c:pt idx="602">
                  <c:v>23.434093121158558</c:v>
                </c:pt>
                <c:pt idx="603">
                  <c:v>23.438003518491676</c:v>
                </c:pt>
                <c:pt idx="604">
                  <c:v>23.441741238595156</c:v>
                </c:pt>
                <c:pt idx="605">
                  <c:v>23.445313766375229</c:v>
                </c:pt>
                <c:pt idx="606">
                  <c:v>23.448728274436483</c:v>
                </c:pt>
                <c:pt idx="607">
                  <c:v>23.451991635059418</c:v>
                </c:pt>
                <c:pt idx="608">
                  <c:v>23.455110431811161</c:v>
                </c:pt>
                <c:pt idx="609">
                  <c:v>23.458090970792185</c:v>
                </c:pt>
                <c:pt idx="610">
                  <c:v>23.460939291522461</c:v>
                </c:pt>
                <c:pt idx="611">
                  <c:v>23.463661177471742</c:v>
                </c:pt>
                <c:pt idx="612">
                  <c:v>23.466262166238614</c:v>
                </c:pt>
                <c:pt idx="613">
                  <c:v>23.468747559384607</c:v>
                </c:pt>
                <c:pt idx="614">
                  <c:v>23.471122431929182</c:v>
                </c:pt>
                <c:pt idx="615">
                  <c:v>23.473391641512677</c:v>
                </c:pt>
                <c:pt idx="616">
                  <c:v>23.475559837234016</c:v>
                </c:pt>
                <c:pt idx="617">
                  <c:v>23.47763146817082</c:v>
                </c:pt>
                <c:pt idx="618">
                  <c:v>23.479610791589373</c:v>
                </c:pt>
                <c:pt idx="619">
                  <c:v>23.48150188085252</c:v>
                </c:pt>
                <c:pt idx="620">
                  <c:v>23.483308633033175</c:v>
                </c:pt>
                <c:pt idx="621">
                  <c:v>23.485034776241861</c:v>
                </c:pt>
                <c:pt idx="622">
                  <c:v>23.486683876676107</c:v>
                </c:pt>
                <c:pt idx="623">
                  <c:v>23.488259345400092</c:v>
                </c:pt>
                <c:pt idx="624">
                  <c:v>23.489764444862516</c:v>
                </c:pt>
                <c:pt idx="625">
                  <c:v>23.49120229516102</c:v>
                </c:pt>
                <c:pt idx="626">
                  <c:v>23.492575880060894</c:v>
                </c:pt>
                <c:pt idx="627">
                  <c:v>23.493888052776406</c:v>
                </c:pt>
                <c:pt idx="628">
                  <c:v>23.495141541522266</c:v>
                </c:pt>
                <c:pt idx="629">
                  <c:v>23.496338954843239</c:v>
                </c:pt>
                <c:pt idx="630">
                  <c:v>23.497482786729407</c:v>
                </c:pt>
                <c:pt idx="631">
                  <c:v>23.498575421524464</c:v>
                </c:pt>
                <c:pt idx="632">
                  <c:v>23.499619138634614</c:v>
                </c:pt>
                <c:pt idx="633">
                  <c:v>23.500616117044906</c:v>
                </c:pt>
                <c:pt idx="634">
                  <c:v>23.50156843965031</c:v>
                </c:pt>
                <c:pt idx="635">
                  <c:v>23.502478097407998</c:v>
                </c:pt>
                <c:pt idx="636">
                  <c:v>23.503346993317916</c:v>
                </c:pt>
                <c:pt idx="637">
                  <c:v>23.504176946237614</c:v>
                </c:pt>
                <c:pt idx="638">
                  <c:v>23.504969694537987</c:v>
                </c:pt>
                <c:pt idx="639">
                  <c:v>23.505726899605826</c:v>
                </c:pt>
                <c:pt idx="640">
                  <c:v>23.50645014919915</c:v>
                </c:pt>
                <c:pt idx="641">
                  <c:v>23.507140960661054</c:v>
                </c:pt>
                <c:pt idx="642">
                  <c:v>23.507800783997592</c:v>
                </c:pt>
                <c:pt idx="643">
                  <c:v>23.508431004825031</c:v>
                </c:pt>
                <c:pt idx="644">
                  <c:v>23.50903294719182</c:v>
                </c:pt>
                <c:pt idx="645">
                  <c:v>23.509607876280047</c:v>
                </c:pt>
                <c:pt idx="646">
                  <c:v>23.510157000991473</c:v>
                </c:pt>
                <c:pt idx="647">
                  <c:v>23.51068147642264</c:v>
                </c:pt>
                <c:pt idx="648">
                  <c:v>23.511182406233644</c:v>
                </c:pt>
                <c:pt idx="649">
                  <c:v>23.511660844914903</c:v>
                </c:pt>
                <c:pt idx="650">
                  <c:v>23.512117799956123</c:v>
                </c:pt>
                <c:pt idx="651">
                  <c:v>23.512554233921513</c:v>
                </c:pt>
                <c:pt idx="652">
                  <c:v>23.512971066435043</c:v>
                </c:pt>
                <c:pt idx="653">
                  <c:v>23.513369176079603</c:v>
                </c:pt>
                <c:pt idx="654">
                  <c:v>23.513749402213623</c:v>
                </c:pt>
                <c:pt idx="655">
                  <c:v>23.514112546708539</c:v>
                </c:pt>
                <c:pt idx="656">
                  <c:v>23.514459375610585</c:v>
                </c:pt>
                <c:pt idx="657">
                  <c:v>23.51479062072994</c:v>
                </c:pt>
                <c:pt idx="658">
                  <c:v>23.515106981160457</c:v>
                </c:pt>
                <c:pt idx="659">
                  <c:v>23.515409124732738</c:v>
                </c:pt>
                <c:pt idx="660">
                  <c:v>23.515697689403641</c:v>
                </c:pt>
                <c:pt idx="661">
                  <c:v>23.515973284584661</c:v>
                </c:pt>
                <c:pt idx="662">
                  <c:v>23.516236492412055</c:v>
                </c:pt>
                <c:pt idx="663">
                  <c:v>23.516487868960979</c:v>
                </c:pt>
                <c:pt idx="664">
                  <c:v>23.516727945406217</c:v>
                </c:pt>
                <c:pt idx="665">
                  <c:v>23.516957229131737</c:v>
                </c:pt>
                <c:pt idx="666">
                  <c:v>23.517176204791262</c:v>
                </c:pt>
                <c:pt idx="667">
                  <c:v>23.517385335322043</c:v>
                </c:pt>
                <c:pt idx="668">
                  <c:v>23.517585062913739</c:v>
                </c:pt>
                <c:pt idx="669">
                  <c:v>23.517775809934513</c:v>
                </c:pt>
                <c:pt idx="670">
                  <c:v>23.517957979816096</c:v>
                </c:pt>
                <c:pt idx="671">
                  <c:v>23.518131957899655</c:v>
                </c:pt>
                <c:pt idx="672">
                  <c:v>23.518298112244061</c:v>
                </c:pt>
                <c:pt idx="673">
                  <c:v>23.518456794398439</c:v>
                </c:pt>
                <c:pt idx="674">
                  <c:v>23.518608340140336</c:v>
                </c:pt>
                <c:pt idx="675">
                  <c:v>23.518753070181042</c:v>
                </c:pt>
                <c:pt idx="676">
                  <c:v>23.518891290839729</c:v>
                </c:pt>
                <c:pt idx="677">
                  <c:v>23.519023294687365</c:v>
                </c:pt>
                <c:pt idx="678">
                  <c:v>23.519149361162221</c:v>
                </c:pt>
                <c:pt idx="679">
                  <c:v>23.519269757157751</c:v>
                </c:pt>
                <c:pt idx="680">
                  <c:v>23.519384737584502</c:v>
                </c:pt>
                <c:pt idx="681">
                  <c:v>23.519494545906738</c:v>
                </c:pt>
                <c:pt idx="682">
                  <c:v>23.519599414655382</c:v>
                </c:pt>
                <c:pt idx="683">
                  <c:v>23.519699565917875</c:v>
                </c:pt>
                <c:pt idx="684">
                  <c:v>23.519795211806311</c:v>
                </c:pt>
                <c:pt idx="685">
                  <c:v>23.51988655490463</c:v>
                </c:pt>
                <c:pt idx="686">
                  <c:v>23.519973788695793</c:v>
                </c:pt>
                <c:pt idx="687">
                  <c:v>23.520057097969939</c:v>
                </c:pt>
                <c:pt idx="688">
                  <c:v>23.520136659214259</c:v>
                </c:pt>
                <c:pt idx="689">
                  <c:v>23.520212640985513</c:v>
                </c:pt>
                <c:pt idx="690">
                  <c:v>23.520285204265775</c:v>
                </c:pt>
                <c:pt idx="691">
                  <c:v>23.520354502802363</c:v>
                </c:pt>
                <c:pt idx="692">
                  <c:v>23.520420683432484</c:v>
                </c:pt>
                <c:pt idx="693">
                  <c:v>23.520483886393471</c:v>
                </c:pt>
                <c:pt idx="694">
                  <c:v>23.520544245618915</c:v>
                </c:pt>
                <c:pt idx="695">
                  <c:v>23.520601889021833</c:v>
                </c:pt>
                <c:pt idx="696">
                  <c:v>23.520656938764859</c:v>
                </c:pt>
                <c:pt idx="697">
                  <c:v>23.520709511518518</c:v>
                </c:pt>
                <c:pt idx="698">
                  <c:v>23.5207597187079</c:v>
                </c:pt>
                <c:pt idx="699">
                  <c:v>23.52080766674819</c:v>
                </c:pt>
                <c:pt idx="700">
                  <c:v>23.52085345726978</c:v>
                </c:pt>
                <c:pt idx="701">
                  <c:v>23.520897187333119</c:v>
                </c:pt>
                <c:pt idx="702">
                  <c:v>23.520938949634115</c:v>
                </c:pt>
                <c:pt idx="703">
                  <c:v>23.520978832700187</c:v>
                </c:pt>
                <c:pt idx="704">
                  <c:v>23.52101692107756</c:v>
                </c:pt>
                <c:pt idx="705">
                  <c:v>23.521053295510171</c:v>
                </c:pt>
                <c:pt idx="706">
                  <c:v>23.521088033110573</c:v>
                </c:pt>
                <c:pt idx="707">
                  <c:v>23.521121207523109</c:v>
                </c:pt>
                <c:pt idx="708">
                  <c:v>23.521152889079808</c:v>
                </c:pt>
                <c:pt idx="709">
                  <c:v>23.521183144949241</c:v>
                </c:pt>
                <c:pt idx="710">
                  <c:v>23.521212039278751</c:v>
                </c:pt>
                <c:pt idx="711">
                  <c:v>23.521239633330268</c:v>
                </c:pt>
                <c:pt idx="712">
                  <c:v>23.521265985610015</c:v>
                </c:pt>
                <c:pt idx="713">
                  <c:v>23.521291151992408</c:v>
                </c:pt>
                <c:pt idx="714">
                  <c:v>23.521315185838368</c:v>
                </c:pt>
                <c:pt idx="715">
                  <c:v>23.521338138108327</c:v>
                </c:pt>
                <c:pt idx="716">
                  <c:v>23.521360057470226</c:v>
                </c:pt>
                <c:pt idx="717">
                  <c:v>23.52138099040252</c:v>
                </c:pt>
                <c:pt idx="718">
                  <c:v>23.521400981292707</c:v>
                </c:pt>
                <c:pt idx="719">
                  <c:v>23.521420072531264</c:v>
                </c:pt>
                <c:pt idx="720">
                  <c:v>23.52143830460161</c:v>
                </c:pt>
                <c:pt idx="721">
                  <c:v>23.521455716165704</c:v>
                </c:pt>
                <c:pt idx="722">
                  <c:v>23.521472344146055</c:v>
                </c:pt>
                <c:pt idx="723">
                  <c:v>23.521488223803985</c:v>
                </c:pt>
                <c:pt idx="724">
                  <c:v>23.521503388814267</c:v>
                </c:pt>
                <c:pt idx="725">
                  <c:v>23.52151787133652</c:v>
                </c:pt>
                <c:pt idx="726">
                  <c:v>23.521531702083387</c:v>
                </c:pt>
                <c:pt idx="727">
                  <c:v>23.521544910385586</c:v>
                </c:pt>
                <c:pt idx="728">
                  <c:v>23.521557524254092</c:v>
                </c:pt>
                <c:pt idx="729">
                  <c:v>23.521569570439517</c:v>
                </c:pt>
                <c:pt idx="730">
                  <c:v>23.521581074488743</c:v>
                </c:pt>
                <c:pt idx="731">
                  <c:v>23.521592060799165</c:v>
                </c:pt>
                <c:pt idx="732">
                  <c:v>23.521602552670345</c:v>
                </c:pt>
                <c:pt idx="733">
                  <c:v>23.521612572353405</c:v>
                </c:pt>
                <c:pt idx="734">
                  <c:v>23.52162214109822</c:v>
                </c:pt>
                <c:pt idx="735">
                  <c:v>23.521631279198431</c:v>
                </c:pt>
                <c:pt idx="736">
                  <c:v>23.521640006034481</c:v>
                </c:pt>
                <c:pt idx="737">
                  <c:v>23.521648340114737</c:v>
                </c:pt>
                <c:pt idx="738">
                  <c:v>23.521656299114653</c:v>
                </c:pt>
                <c:pt idx="739">
                  <c:v>23.521663899914287</c:v>
                </c:pt>
                <c:pt idx="740">
                  <c:v>23.521671158634135</c:v>
                </c:pt>
                <c:pt idx="741">
                  <c:v>23.521678090669184</c:v>
                </c:pt>
                <c:pt idx="742">
                  <c:v>23.521684710721686</c:v>
                </c:pt>
                <c:pt idx="743">
                  <c:v>23.521691032832265</c:v>
                </c:pt>
                <c:pt idx="744">
                  <c:v>23.521697070409658</c:v>
                </c:pt>
                <c:pt idx="745">
                  <c:v>23.521702836259195</c:v>
                </c:pt>
                <c:pt idx="746">
                  <c:v>23.521708342609998</c:v>
                </c:pt>
                <c:pt idx="747">
                  <c:v>23.521713601140732</c:v>
                </c:pt>
                <c:pt idx="748">
                  <c:v>23.52171862300461</c:v>
                </c:pt>
                <c:pt idx="749">
                  <c:v>23.521723418852844</c:v>
                </c:pt>
                <c:pt idx="750">
                  <c:v>23.521727998857344</c:v>
                </c:pt>
                <c:pt idx="751">
                  <c:v>23.521732372732224</c:v>
                </c:pt>
                <c:pt idx="752">
                  <c:v>23.521736549754451</c:v>
                </c:pt>
                <c:pt idx="753">
                  <c:v>23.521740538783519</c:v>
                </c:pt>
                <c:pt idx="754">
                  <c:v>23.521744348280144</c:v>
                </c:pt>
                <c:pt idx="755">
                  <c:v>23.521747986324314</c:v>
                </c:pt>
                <c:pt idx="756">
                  <c:v>23.521751460632409</c:v>
                </c:pt>
                <c:pt idx="757">
                  <c:v>23.521754778573488</c:v>
                </c:pt>
                <c:pt idx="758">
                  <c:v>23.521757947185009</c:v>
                </c:pt>
                <c:pt idx="759">
                  <c:v>23.521760973187703</c:v>
                </c:pt>
                <c:pt idx="760">
                  <c:v>23.521763862999819</c:v>
                </c:pt>
                <c:pt idx="761">
                  <c:v>23.521766622750789</c:v>
                </c:pt>
                <c:pt idx="762">
                  <c:v>23.52176925829415</c:v>
                </c:pt>
                <c:pt idx="763">
                  <c:v>23.521771775220024</c:v>
                </c:pt>
                <c:pt idx="764">
                  <c:v>23.521774178866941</c:v>
                </c:pt>
                <c:pt idx="765">
                  <c:v>23.521776474333194</c:v>
                </c:pt>
                <c:pt idx="766">
                  <c:v>23.521778666487577</c:v>
                </c:pt>
                <c:pt idx="767">
                  <c:v>23.521780759979805</c:v>
                </c:pt>
                <c:pt idx="768">
                  <c:v>23.5217827592503</c:v>
                </c:pt>
                <c:pt idx="769">
                  <c:v>23.521784668539681</c:v>
                </c:pt>
                <c:pt idx="770">
                  <c:v>23.521786491897686</c:v>
                </c:pt>
                <c:pt idx="771">
                  <c:v>23.521788233191764</c:v>
                </c:pt>
                <c:pt idx="772">
                  <c:v>23.521789896115365</c:v>
                </c:pt>
                <c:pt idx="773">
                  <c:v>23.521791484195667</c:v>
                </c:pt>
                <c:pt idx="774">
                  <c:v>23.521793000801139</c:v>
                </c:pt>
                <c:pt idx="775">
                  <c:v>23.521794449148608</c:v>
                </c:pt>
                <c:pt idx="776">
                  <c:v>23.521795832310168</c:v>
                </c:pt>
                <c:pt idx="777">
                  <c:v>23.521797153219609</c:v>
                </c:pt>
                <c:pt idx="778">
                  <c:v>23.52179841467872</c:v>
                </c:pt>
                <c:pt idx="779">
                  <c:v>23.521799619363165</c:v>
                </c:pt>
                <c:pt idx="780">
                  <c:v>23.521800769828175</c:v>
                </c:pt>
                <c:pt idx="781">
                  <c:v>23.521801868514032</c:v>
                </c:pt>
                <c:pt idx="782">
                  <c:v>23.521802917751145</c:v>
                </c:pt>
                <c:pt idx="783">
                  <c:v>23.521803919765034</c:v>
                </c:pt>
                <c:pt idx="784">
                  <c:v>23.521804876681102</c:v>
                </c:pt>
                <c:pt idx="785">
                  <c:v>23.521805790529051</c:v>
                </c:pt>
                <c:pt idx="786">
                  <c:v>23.521806663247226</c:v>
                </c:pt>
                <c:pt idx="787">
                  <c:v>23.521807496686804</c:v>
                </c:pt>
                <c:pt idx="788">
                  <c:v>23.52180829261556</c:v>
                </c:pt>
                <c:pt idx="789">
                  <c:v>23.521809052721764</c:v>
                </c:pt>
                <c:pt idx="790">
                  <c:v>23.521809778617673</c:v>
                </c:pt>
                <c:pt idx="791">
                  <c:v>23.521810471842997</c:v>
                </c:pt>
                <c:pt idx="792">
                  <c:v>23.521811133868148</c:v>
                </c:pt>
                <c:pt idx="793">
                  <c:v>23.521811766097358</c:v>
                </c:pt>
                <c:pt idx="794">
                  <c:v>23.521812369871654</c:v>
                </c:pt>
                <c:pt idx="795">
                  <c:v>23.521812946471698</c:v>
                </c:pt>
                <c:pt idx="796">
                  <c:v>23.521813497120547</c:v>
                </c:pt>
                <c:pt idx="797">
                  <c:v>23.521814022986185</c:v>
                </c:pt>
                <c:pt idx="798">
                  <c:v>23.521814525184027</c:v>
                </c:pt>
                <c:pt idx="799">
                  <c:v>23.521815004779292</c:v>
                </c:pt>
                <c:pt idx="800">
                  <c:v>23.52181546278927</c:v>
                </c:pt>
                <c:pt idx="801">
                  <c:v>23.521815900185452</c:v>
                </c:pt>
                <c:pt idx="802">
                  <c:v>23.521816317895592</c:v>
                </c:pt>
                <c:pt idx="803">
                  <c:v>23.521816716805731</c:v>
                </c:pt>
                <c:pt idx="804">
                  <c:v>23.521817097761968</c:v>
                </c:pt>
                <c:pt idx="805">
                  <c:v>23.521817461572404</c:v>
                </c:pt>
                <c:pt idx="806">
                  <c:v>23.521817809008681</c:v>
                </c:pt>
                <c:pt idx="807">
                  <c:v>23.521818140807781</c:v>
                </c:pt>
                <c:pt idx="808">
                  <c:v>23.521818457673504</c:v>
                </c:pt>
                <c:pt idx="809">
                  <c:v>23.521818760277938</c:v>
                </c:pt>
                <c:pt idx="810">
                  <c:v>23.52181904926293</c:v>
                </c:pt>
                <c:pt idx="811">
                  <c:v>23.521819325241495</c:v>
                </c:pt>
                <c:pt idx="812">
                  <c:v>23.521819588798984</c:v>
                </c:pt>
                <c:pt idx="813">
                  <c:v>23.521819840494445</c:v>
                </c:pt>
                <c:pt idx="814">
                  <c:v>23.521820080861758</c:v>
                </c:pt>
                <c:pt idx="815">
                  <c:v>23.521820310410774</c:v>
                </c:pt>
                <c:pt idx="816">
                  <c:v>23.521820529628393</c:v>
                </c:pt>
                <c:pt idx="817">
                  <c:v>23.521820738979621</c:v>
                </c:pt>
                <c:pt idx="818">
                  <c:v>23.521820938908462</c:v>
                </c:pt>
              </c:numCache>
            </c:numRef>
          </c:yVal>
          <c:smooth val="1"/>
          <c:extLst>
            <c:ext xmlns:c16="http://schemas.microsoft.com/office/drawing/2014/chart" uri="{C3380CC4-5D6E-409C-BE32-E72D297353CC}">
              <c16:uniqueId val="{00000000-5BFC-1644-9E1C-9C7FD8946710}"/>
            </c:ext>
          </c:extLst>
        </c:ser>
        <c:dLbls>
          <c:showLegendKey val="0"/>
          <c:showVal val="0"/>
          <c:showCatName val="0"/>
          <c:showSerName val="0"/>
          <c:showPercent val="0"/>
          <c:showBubbleSize val="0"/>
        </c:dLbls>
        <c:axId val="529360000"/>
        <c:axId val="529361920"/>
      </c:scatterChart>
      <c:scatterChart>
        <c:scatterStyle val="smoothMarker"/>
        <c:varyColors val="0"/>
        <c:ser>
          <c:idx val="1"/>
          <c:order val="1"/>
          <c:tx>
            <c:v>phase</c:v>
          </c:tx>
          <c:spPr>
            <a:ln w="38100" cap="rnd" cmpd="sng" algn="ctr">
              <a:solidFill>
                <a:schemeClr val="accent2">
                  <a:shade val="76667"/>
                  <a:shade val="95000"/>
                  <a:satMod val="105000"/>
                </a:schemeClr>
              </a:solidFill>
              <a:prstDash val="solid"/>
              <a:round/>
            </a:ln>
          </c:spPr>
          <c:marker>
            <c:symbol val="none"/>
          </c:marker>
          <c:xVal>
            <c:numRef>
              <c:f>Sheet2!$W$4:$W$822</c:f>
              <c:numCache>
                <c:formatCode>0</c:formatCode>
                <c:ptCount val="819"/>
                <c:pt idx="0">
                  <c:v>100</c:v>
                </c:pt>
                <c:pt idx="1">
                  <c:v>102.32929922807543</c:v>
                </c:pt>
                <c:pt idx="2">
                  <c:v>104.71285480508999</c:v>
                </c:pt>
                <c:pt idx="3">
                  <c:v>107.15193052376068</c:v>
                </c:pt>
                <c:pt idx="4">
                  <c:v>109.64781961431854</c:v>
                </c:pt>
                <c:pt idx="5">
                  <c:v>112.20184543019636</c:v>
                </c:pt>
                <c:pt idx="6">
                  <c:v>114.81536214968834</c:v>
                </c:pt>
                <c:pt idx="7">
                  <c:v>117.489755493953</c:v>
                </c:pt>
                <c:pt idx="8">
                  <c:v>120.22644346174133</c:v>
                </c:pt>
                <c:pt idx="9">
                  <c:v>123.02687708123818</c:v>
                </c:pt>
                <c:pt idx="10">
                  <c:v>125.8925411794168</c:v>
                </c:pt>
                <c:pt idx="11">
                  <c:v>128.82495516931345</c:v>
                </c:pt>
                <c:pt idx="12">
                  <c:v>131.82567385564076</c:v>
                </c:pt>
                <c:pt idx="13">
                  <c:v>134.89628825916535</c:v>
                </c:pt>
                <c:pt idx="14">
                  <c:v>138.03842646028852</c:v>
                </c:pt>
                <c:pt idx="15">
                  <c:v>141.25375446227542</c:v>
                </c:pt>
                <c:pt idx="16">
                  <c:v>144.54397707459276</c:v>
                </c:pt>
                <c:pt idx="17">
                  <c:v>147.91083881682073</c:v>
                </c:pt>
                <c:pt idx="18">
                  <c:v>151.35612484362088</c:v>
                </c:pt>
                <c:pt idx="19">
                  <c:v>154.88166189124817</c:v>
                </c:pt>
                <c:pt idx="20">
                  <c:v>158.48931924611136</c:v>
                </c:pt>
                <c:pt idx="21">
                  <c:v>162.18100973589299</c:v>
                </c:pt>
                <c:pt idx="22">
                  <c:v>165.95869074375614</c:v>
                </c:pt>
                <c:pt idx="23">
                  <c:v>169.82436524617447</c:v>
                </c:pt>
                <c:pt idx="24">
                  <c:v>173.78008287493756</c:v>
                </c:pt>
                <c:pt idx="25">
                  <c:v>177.82794100389236</c:v>
                </c:pt>
                <c:pt idx="26">
                  <c:v>181.97008586099841</c:v>
                </c:pt>
                <c:pt idx="27">
                  <c:v>186.2087136662868</c:v>
                </c:pt>
                <c:pt idx="28">
                  <c:v>190.54607179632478</c:v>
                </c:pt>
                <c:pt idx="29">
                  <c:v>194.98445997580464</c:v>
                </c:pt>
                <c:pt idx="30">
                  <c:v>199.52623149688804</c:v>
                </c:pt>
                <c:pt idx="31">
                  <c:v>204.17379446695298</c:v>
                </c:pt>
                <c:pt idx="32">
                  <c:v>208.92961308540401</c:v>
                </c:pt>
                <c:pt idx="33">
                  <c:v>213.79620895022333</c:v>
                </c:pt>
                <c:pt idx="34">
                  <c:v>218.77616239495538</c:v>
                </c:pt>
                <c:pt idx="35">
                  <c:v>223.87211385683403</c:v>
                </c:pt>
                <c:pt idx="36">
                  <c:v>229.08676527677738</c:v>
                </c:pt>
                <c:pt idx="37">
                  <c:v>234.42288153199235</c:v>
                </c:pt>
                <c:pt idx="38">
                  <c:v>239.88329190194906</c:v>
                </c:pt>
                <c:pt idx="39">
                  <c:v>245.47089156850305</c:v>
                </c:pt>
                <c:pt idx="40">
                  <c:v>251.188643150958</c:v>
                </c:pt>
                <c:pt idx="41">
                  <c:v>257.03957827688646</c:v>
                </c:pt>
                <c:pt idx="42">
                  <c:v>263.02679918953822</c:v>
                </c:pt>
                <c:pt idx="43">
                  <c:v>269.15348039269156</c:v>
                </c:pt>
                <c:pt idx="44">
                  <c:v>275.42287033381666</c:v>
                </c:pt>
                <c:pt idx="45">
                  <c:v>281.83829312644548</c:v>
                </c:pt>
                <c:pt idx="46">
                  <c:v>288.40315031266067</c:v>
                </c:pt>
                <c:pt idx="47">
                  <c:v>295.12092266663865</c:v>
                </c:pt>
                <c:pt idx="48">
                  <c:v>301.99517204020162</c:v>
                </c:pt>
                <c:pt idx="49">
                  <c:v>309.0295432513592</c:v>
                </c:pt>
                <c:pt idx="50">
                  <c:v>316.22776601683802</c:v>
                </c:pt>
                <c:pt idx="51">
                  <c:v>323.59365692962831</c:v>
                </c:pt>
                <c:pt idx="52">
                  <c:v>331.13112148259125</c:v>
                </c:pt>
                <c:pt idx="53">
                  <c:v>338.84415613920271</c:v>
                </c:pt>
                <c:pt idx="54">
                  <c:v>346.73685045253183</c:v>
                </c:pt>
                <c:pt idx="55">
                  <c:v>354.81338923357555</c:v>
                </c:pt>
                <c:pt idx="56">
                  <c:v>363.07805477010157</c:v>
                </c:pt>
                <c:pt idx="57">
                  <c:v>371.53522909717276</c:v>
                </c:pt>
                <c:pt idx="58">
                  <c:v>380.1893963205614</c:v>
                </c:pt>
                <c:pt idx="59">
                  <c:v>389.04514499428075</c:v>
                </c:pt>
                <c:pt idx="60">
                  <c:v>398.10717055349755</c:v>
                </c:pt>
                <c:pt idx="61">
                  <c:v>407.38027780411301</c:v>
                </c:pt>
                <c:pt idx="62">
                  <c:v>416.86938347033561</c:v>
                </c:pt>
                <c:pt idx="63">
                  <c:v>426.57951880159266</c:v>
                </c:pt>
                <c:pt idx="64">
                  <c:v>436.51583224016611</c:v>
                </c:pt>
                <c:pt idx="65">
                  <c:v>446.68359215096325</c:v>
                </c:pt>
                <c:pt idx="66">
                  <c:v>457.08818961487509</c:v>
                </c:pt>
                <c:pt idx="67">
                  <c:v>467.73514128719819</c:v>
                </c:pt>
                <c:pt idx="68">
                  <c:v>478.63009232263857</c:v>
                </c:pt>
                <c:pt idx="69">
                  <c:v>489.77881936844631</c:v>
                </c:pt>
                <c:pt idx="70">
                  <c:v>501.18723362727235</c:v>
                </c:pt>
                <c:pt idx="71">
                  <c:v>512.86138399136485</c:v>
                </c:pt>
                <c:pt idx="72">
                  <c:v>524.80746024977282</c:v>
                </c:pt>
                <c:pt idx="73">
                  <c:v>537.03179637025289</c:v>
                </c:pt>
                <c:pt idx="74">
                  <c:v>549.54087385762466</c:v>
                </c:pt>
                <c:pt idx="75">
                  <c:v>562.34132519034915</c:v>
                </c:pt>
                <c:pt idx="76">
                  <c:v>575.43993733715695</c:v>
                </c:pt>
                <c:pt idx="77">
                  <c:v>588.84365535558948</c:v>
                </c:pt>
                <c:pt idx="78">
                  <c:v>602.55958607435821</c:v>
                </c:pt>
                <c:pt idx="79">
                  <c:v>616.59500186148261</c:v>
                </c:pt>
                <c:pt idx="80">
                  <c:v>630.95734448019368</c:v>
                </c:pt>
                <c:pt idx="81">
                  <c:v>645.65422903465583</c:v>
                </c:pt>
                <c:pt idx="82">
                  <c:v>660.6934480075962</c:v>
                </c:pt>
                <c:pt idx="83">
                  <c:v>676.0829753919819</c:v>
                </c:pt>
                <c:pt idx="84">
                  <c:v>691.8309709189366</c:v>
                </c:pt>
                <c:pt idx="85">
                  <c:v>707.94578438413862</c:v>
                </c:pt>
                <c:pt idx="86">
                  <c:v>724.4359600749907</c:v>
                </c:pt>
                <c:pt idx="87">
                  <c:v>741.31024130091816</c:v>
                </c:pt>
                <c:pt idx="88">
                  <c:v>758.57757502918366</c:v>
                </c:pt>
                <c:pt idx="89">
                  <c:v>776.2471166286922</c:v>
                </c:pt>
                <c:pt idx="90">
                  <c:v>794.32823472428197</c:v>
                </c:pt>
                <c:pt idx="91">
                  <c:v>812.83051616409966</c:v>
                </c:pt>
                <c:pt idx="92">
                  <c:v>831.76377110267129</c:v>
                </c:pt>
                <c:pt idx="93">
                  <c:v>851.13803820237661</c:v>
                </c:pt>
                <c:pt idx="94">
                  <c:v>870.96358995608068</c:v>
                </c:pt>
                <c:pt idx="95">
                  <c:v>891.25093813374565</c:v>
                </c:pt>
                <c:pt idx="96">
                  <c:v>912.01083935590975</c:v>
                </c:pt>
                <c:pt idx="97">
                  <c:v>933.25430079699174</c:v>
                </c:pt>
                <c:pt idx="98">
                  <c:v>954.99258602143652</c:v>
                </c:pt>
                <c:pt idx="99">
                  <c:v>977.23722095581127</c:v>
                </c:pt>
                <c:pt idx="100">
                  <c:v>1000</c:v>
                </c:pt>
                <c:pt idx="101">
                  <c:v>1023.2929922807544</c:v>
                </c:pt>
                <c:pt idx="102">
                  <c:v>1047.1285480508998</c:v>
                </c:pt>
                <c:pt idx="103">
                  <c:v>1071.5193052376067</c:v>
                </c:pt>
                <c:pt idx="104">
                  <c:v>1096.4781961431861</c:v>
                </c:pt>
                <c:pt idx="105">
                  <c:v>1122.0184543019634</c:v>
                </c:pt>
                <c:pt idx="106">
                  <c:v>1148.1536214968835</c:v>
                </c:pt>
                <c:pt idx="107">
                  <c:v>1174.8975549395293</c:v>
                </c:pt>
                <c:pt idx="108">
                  <c:v>1202.2644346174136</c:v>
                </c:pt>
                <c:pt idx="109">
                  <c:v>1230.2687708123822</c:v>
                </c:pt>
                <c:pt idx="110">
                  <c:v>1258.9254117941678</c:v>
                </c:pt>
                <c:pt idx="111">
                  <c:v>1288.2495516931342</c:v>
                </c:pt>
                <c:pt idx="112">
                  <c:v>1318.2567385564084</c:v>
                </c:pt>
                <c:pt idx="113">
                  <c:v>1348.9628825916539</c:v>
                </c:pt>
                <c:pt idx="114">
                  <c:v>1380.3842646028861</c:v>
                </c:pt>
                <c:pt idx="115">
                  <c:v>1412.5375446227542</c:v>
                </c:pt>
                <c:pt idx="116">
                  <c:v>1445.4397707459284</c:v>
                </c:pt>
                <c:pt idx="117">
                  <c:v>1479.1083881682084</c:v>
                </c:pt>
                <c:pt idx="118">
                  <c:v>1513.5612484362091</c:v>
                </c:pt>
                <c:pt idx="119">
                  <c:v>1548.816618912482</c:v>
                </c:pt>
                <c:pt idx="120">
                  <c:v>1584.8931924611154</c:v>
                </c:pt>
                <c:pt idx="121">
                  <c:v>1621.8100973589303</c:v>
                </c:pt>
                <c:pt idx="122">
                  <c:v>1659.5869074375623</c:v>
                </c:pt>
                <c:pt idx="123">
                  <c:v>1698.2436524617444</c:v>
                </c:pt>
                <c:pt idx="124">
                  <c:v>1737.8008287493767</c:v>
                </c:pt>
                <c:pt idx="125">
                  <c:v>1778.2794100389242</c:v>
                </c:pt>
                <c:pt idx="126">
                  <c:v>1819.700858609983</c:v>
                </c:pt>
                <c:pt idx="127">
                  <c:v>1862.0871366628685</c:v>
                </c:pt>
                <c:pt idx="128">
                  <c:v>1905.460717963248</c:v>
                </c:pt>
                <c:pt idx="129">
                  <c:v>1949.8445997580459</c:v>
                </c:pt>
                <c:pt idx="130">
                  <c:v>1995.2623149688802</c:v>
                </c:pt>
                <c:pt idx="131">
                  <c:v>2041.7379446695315</c:v>
                </c:pt>
                <c:pt idx="132">
                  <c:v>2089.2961308540398</c:v>
                </c:pt>
                <c:pt idx="133">
                  <c:v>2137.962089502234</c:v>
                </c:pt>
                <c:pt idx="134">
                  <c:v>2187.7616239495524</c:v>
                </c:pt>
                <c:pt idx="135">
                  <c:v>2238.7211385683413</c:v>
                </c:pt>
                <c:pt idx="136">
                  <c:v>2290.8676527677744</c:v>
                </c:pt>
                <c:pt idx="137">
                  <c:v>2344.2288153199233</c:v>
                </c:pt>
                <c:pt idx="138">
                  <c:v>2398.8329190194913</c:v>
                </c:pt>
                <c:pt idx="139">
                  <c:v>2454.7089156850329</c:v>
                </c:pt>
                <c:pt idx="140">
                  <c:v>2511.8864315095807</c:v>
                </c:pt>
                <c:pt idx="141">
                  <c:v>2570.3957827688664</c:v>
                </c:pt>
                <c:pt idx="142">
                  <c:v>2630.2679918953818</c:v>
                </c:pt>
                <c:pt idx="143">
                  <c:v>2691.5348039269179</c:v>
                </c:pt>
                <c:pt idx="144">
                  <c:v>2754.2287033381681</c:v>
                </c:pt>
                <c:pt idx="145">
                  <c:v>2818.3829312644552</c:v>
                </c:pt>
                <c:pt idx="146">
                  <c:v>2884.0315031266073</c:v>
                </c:pt>
                <c:pt idx="147">
                  <c:v>2951.2092266663894</c:v>
                </c:pt>
                <c:pt idx="148">
                  <c:v>3019.9517204020167</c:v>
                </c:pt>
                <c:pt idx="149">
                  <c:v>3090.2954325135938</c:v>
                </c:pt>
                <c:pt idx="150">
                  <c:v>3162.2776601683827</c:v>
                </c:pt>
                <c:pt idx="151">
                  <c:v>3235.9365692962824</c:v>
                </c:pt>
                <c:pt idx="152">
                  <c:v>3311.3112148259138</c:v>
                </c:pt>
                <c:pt idx="153">
                  <c:v>3388.4415613920246</c:v>
                </c:pt>
                <c:pt idx="154">
                  <c:v>3467.3685045253183</c:v>
                </c:pt>
                <c:pt idx="155">
                  <c:v>3548.1338923357566</c:v>
                </c:pt>
                <c:pt idx="156">
                  <c:v>3630.7805477010152</c:v>
                </c:pt>
                <c:pt idx="157">
                  <c:v>3715.3522909717267</c:v>
                </c:pt>
                <c:pt idx="158">
                  <c:v>3801.8939632056163</c:v>
                </c:pt>
                <c:pt idx="159">
                  <c:v>3890.4514499428064</c:v>
                </c:pt>
                <c:pt idx="160">
                  <c:v>3981.071705534976</c:v>
                </c:pt>
                <c:pt idx="161">
                  <c:v>4073.8027780411271</c:v>
                </c:pt>
                <c:pt idx="162">
                  <c:v>4168.6938347033574</c:v>
                </c:pt>
                <c:pt idx="163">
                  <c:v>4265.7951880159289</c:v>
                </c:pt>
                <c:pt idx="164">
                  <c:v>4365.1583224016622</c:v>
                </c:pt>
                <c:pt idx="165">
                  <c:v>4466.8359215096334</c:v>
                </c:pt>
                <c:pt idx="166">
                  <c:v>4570.8818961487559</c:v>
                </c:pt>
                <c:pt idx="167">
                  <c:v>4677.3514128719835</c:v>
                </c:pt>
                <c:pt idx="168">
                  <c:v>4786.3009232263885</c:v>
                </c:pt>
                <c:pt idx="169">
                  <c:v>4897.7881936844624</c:v>
                </c:pt>
                <c:pt idx="170">
                  <c:v>5011.8723362727269</c:v>
                </c:pt>
                <c:pt idx="171">
                  <c:v>5128.6138399136516</c:v>
                </c:pt>
                <c:pt idx="172">
                  <c:v>5248.0746024977288</c:v>
                </c:pt>
                <c:pt idx="173">
                  <c:v>5370.3179637025296</c:v>
                </c:pt>
                <c:pt idx="174">
                  <c:v>5495.4087385762532</c:v>
                </c:pt>
                <c:pt idx="175">
                  <c:v>5623.4132519034929</c:v>
                </c:pt>
                <c:pt idx="176">
                  <c:v>5754.3993733715706</c:v>
                </c:pt>
                <c:pt idx="177">
                  <c:v>5888.4365535558954</c:v>
                </c:pt>
                <c:pt idx="178">
                  <c:v>6025.5958607435778</c:v>
                </c:pt>
                <c:pt idx="179">
                  <c:v>6165.9500186148271</c:v>
                </c:pt>
                <c:pt idx="180">
                  <c:v>6309.5734448019321</c:v>
                </c:pt>
                <c:pt idx="181">
                  <c:v>6456.5422903465596</c:v>
                </c:pt>
                <c:pt idx="182">
                  <c:v>6606.9344800759645</c:v>
                </c:pt>
                <c:pt idx="183">
                  <c:v>6760.8297539198211</c:v>
                </c:pt>
                <c:pt idx="184">
                  <c:v>6918.3097091893669</c:v>
                </c:pt>
                <c:pt idx="185">
                  <c:v>7079.4578438413873</c:v>
                </c:pt>
                <c:pt idx="186">
                  <c:v>7244.3596007499027</c:v>
                </c:pt>
                <c:pt idx="187">
                  <c:v>7413.1024130091828</c:v>
                </c:pt>
                <c:pt idx="188">
                  <c:v>7585.7757502918375</c:v>
                </c:pt>
                <c:pt idx="189">
                  <c:v>7762.4711662869231</c:v>
                </c:pt>
                <c:pt idx="190">
                  <c:v>7943.2823472428208</c:v>
                </c:pt>
                <c:pt idx="191">
                  <c:v>8128.3051616409975</c:v>
                </c:pt>
                <c:pt idx="192">
                  <c:v>8317.6377110267131</c:v>
                </c:pt>
                <c:pt idx="193">
                  <c:v>8511.3803820237772</c:v>
                </c:pt>
                <c:pt idx="194">
                  <c:v>8709.6358995608098</c:v>
                </c:pt>
                <c:pt idx="195">
                  <c:v>8912.509381337466</c:v>
                </c:pt>
                <c:pt idx="196">
                  <c:v>9120.1083935590977</c:v>
                </c:pt>
                <c:pt idx="197">
                  <c:v>9332.5430079699199</c:v>
                </c:pt>
                <c:pt idx="198">
                  <c:v>9549.9258602143673</c:v>
                </c:pt>
                <c:pt idx="199">
                  <c:v>9772.3722095581143</c:v>
                </c:pt>
                <c:pt idx="200">
                  <c:v>10000</c:v>
                </c:pt>
                <c:pt idx="201">
                  <c:v>10232.929922807547</c:v>
                </c:pt>
                <c:pt idx="202">
                  <c:v>10471.285480508999</c:v>
                </c:pt>
                <c:pt idx="203">
                  <c:v>10715.193052376069</c:v>
                </c:pt>
                <c:pt idx="204">
                  <c:v>10964.781961431863</c:v>
                </c:pt>
                <c:pt idx="205">
                  <c:v>11220.184543019637</c:v>
                </c:pt>
                <c:pt idx="206">
                  <c:v>11481.536214968839</c:v>
                </c:pt>
                <c:pt idx="207">
                  <c:v>11748.975549395294</c:v>
                </c:pt>
                <c:pt idx="208">
                  <c:v>12022.644346174138</c:v>
                </c:pt>
                <c:pt idx="209">
                  <c:v>12302.687708123824</c:v>
                </c:pt>
                <c:pt idx="210">
                  <c:v>12589.25411794168</c:v>
                </c:pt>
                <c:pt idx="211">
                  <c:v>12882.495516931347</c:v>
                </c:pt>
                <c:pt idx="212">
                  <c:v>13182.567385564089</c:v>
                </c:pt>
                <c:pt idx="213">
                  <c:v>13489.628825916541</c:v>
                </c:pt>
                <c:pt idx="214">
                  <c:v>13803.842646028863</c:v>
                </c:pt>
                <c:pt idx="215">
                  <c:v>14125.375446227545</c:v>
                </c:pt>
                <c:pt idx="216">
                  <c:v>14454.397707459288</c:v>
                </c:pt>
                <c:pt idx="217">
                  <c:v>14791.083881682087</c:v>
                </c:pt>
                <c:pt idx="218">
                  <c:v>15135.612484362093</c:v>
                </c:pt>
                <c:pt idx="219">
                  <c:v>15488.166189124822</c:v>
                </c:pt>
                <c:pt idx="220">
                  <c:v>15848.931924611155</c:v>
                </c:pt>
                <c:pt idx="221">
                  <c:v>16218.100973589308</c:v>
                </c:pt>
                <c:pt idx="222">
                  <c:v>16595.869074375627</c:v>
                </c:pt>
                <c:pt idx="223">
                  <c:v>16982.436524617446</c:v>
                </c:pt>
                <c:pt idx="224">
                  <c:v>17378.008287493773</c:v>
                </c:pt>
                <c:pt idx="225">
                  <c:v>17782.794100389245</c:v>
                </c:pt>
                <c:pt idx="226">
                  <c:v>18197.008586099833</c:v>
                </c:pt>
                <c:pt idx="227">
                  <c:v>18620.871366628686</c:v>
                </c:pt>
                <c:pt idx="228">
                  <c:v>19054.607179632483</c:v>
                </c:pt>
                <c:pt idx="229">
                  <c:v>19498.445997580464</c:v>
                </c:pt>
                <c:pt idx="230">
                  <c:v>19952.623149688803</c:v>
                </c:pt>
                <c:pt idx="231">
                  <c:v>20417.379446695319</c:v>
                </c:pt>
                <c:pt idx="232">
                  <c:v>20892.961308540398</c:v>
                </c:pt>
                <c:pt idx="233">
                  <c:v>21379.620895022344</c:v>
                </c:pt>
                <c:pt idx="234">
                  <c:v>21877.616239495528</c:v>
                </c:pt>
                <c:pt idx="235">
                  <c:v>22387.211385683418</c:v>
                </c:pt>
                <c:pt idx="236">
                  <c:v>22908.676527677748</c:v>
                </c:pt>
                <c:pt idx="237">
                  <c:v>23442.288153199239</c:v>
                </c:pt>
                <c:pt idx="238">
                  <c:v>23988.32919019492</c:v>
                </c:pt>
                <c:pt idx="239">
                  <c:v>24547.089156850339</c:v>
                </c:pt>
                <c:pt idx="240">
                  <c:v>25118.864315095812</c:v>
                </c:pt>
                <c:pt idx="241">
                  <c:v>25703.957827688668</c:v>
                </c:pt>
                <c:pt idx="242">
                  <c:v>26302.679918953821</c:v>
                </c:pt>
                <c:pt idx="243">
                  <c:v>26915.348039269185</c:v>
                </c:pt>
                <c:pt idx="244">
                  <c:v>27542.28703338169</c:v>
                </c:pt>
                <c:pt idx="245">
                  <c:v>28183.829312644561</c:v>
                </c:pt>
                <c:pt idx="246">
                  <c:v>28840.315031266076</c:v>
                </c:pt>
                <c:pt idx="247">
                  <c:v>29512.092266663898</c:v>
                </c:pt>
                <c:pt idx="248">
                  <c:v>30199.517204020176</c:v>
                </c:pt>
                <c:pt idx="249">
                  <c:v>30902.954325135921</c:v>
                </c:pt>
                <c:pt idx="250">
                  <c:v>31622.776601684531</c:v>
                </c:pt>
                <c:pt idx="251">
                  <c:v>32359.36569296358</c:v>
                </c:pt>
                <c:pt idx="252">
                  <c:v>33113.112148259883</c:v>
                </c:pt>
                <c:pt idx="253">
                  <c:v>33884.415613921039</c:v>
                </c:pt>
                <c:pt idx="254">
                  <c:v>34673.685045253958</c:v>
                </c:pt>
                <c:pt idx="255">
                  <c:v>35481.338923358424</c:v>
                </c:pt>
                <c:pt idx="256">
                  <c:v>36307.805477010959</c:v>
                </c:pt>
                <c:pt idx="257">
                  <c:v>37153.522909718165</c:v>
                </c:pt>
                <c:pt idx="258">
                  <c:v>38018.939632056979</c:v>
                </c:pt>
                <c:pt idx="259">
                  <c:v>38904.514499429002</c:v>
                </c:pt>
                <c:pt idx="260">
                  <c:v>39810.717055350688</c:v>
                </c:pt>
                <c:pt idx="261">
                  <c:v>40738.02778041226</c:v>
                </c:pt>
                <c:pt idx="262">
                  <c:v>41686.938347034535</c:v>
                </c:pt>
                <c:pt idx="263">
                  <c:v>42657.95188016029</c:v>
                </c:pt>
                <c:pt idx="264">
                  <c:v>43651.583224017639</c:v>
                </c:pt>
                <c:pt idx="265">
                  <c:v>44668.359215097371</c:v>
                </c:pt>
                <c:pt idx="266">
                  <c:v>45708.818961488585</c:v>
                </c:pt>
                <c:pt idx="267">
                  <c:v>46773.514128720919</c:v>
                </c:pt>
                <c:pt idx="268">
                  <c:v>47863.009232264958</c:v>
                </c:pt>
                <c:pt idx="269">
                  <c:v>48977.881936845763</c:v>
                </c:pt>
                <c:pt idx="270">
                  <c:v>50118.7233627284</c:v>
                </c:pt>
                <c:pt idx="271">
                  <c:v>51286.138399137766</c:v>
                </c:pt>
                <c:pt idx="272">
                  <c:v>52480.746024978471</c:v>
                </c:pt>
                <c:pt idx="273">
                  <c:v>53703.179637026609</c:v>
                </c:pt>
                <c:pt idx="274">
                  <c:v>54954.087385763814</c:v>
                </c:pt>
                <c:pt idx="275">
                  <c:v>56234.132519036291</c:v>
                </c:pt>
                <c:pt idx="276">
                  <c:v>57543.9937337171</c:v>
                </c:pt>
                <c:pt idx="277">
                  <c:v>58884.365535560224</c:v>
                </c:pt>
                <c:pt idx="278">
                  <c:v>60255.958607437242</c:v>
                </c:pt>
                <c:pt idx="279">
                  <c:v>61659.500186149708</c:v>
                </c:pt>
                <c:pt idx="280">
                  <c:v>63095.734448020849</c:v>
                </c:pt>
                <c:pt idx="281">
                  <c:v>64565.422903467101</c:v>
                </c:pt>
                <c:pt idx="282">
                  <c:v>66069.344800761188</c:v>
                </c:pt>
                <c:pt idx="283">
                  <c:v>67608.29753919979</c:v>
                </c:pt>
                <c:pt idx="284">
                  <c:v>69183.097091895295</c:v>
                </c:pt>
                <c:pt idx="285">
                  <c:v>70794.578438415469</c:v>
                </c:pt>
                <c:pt idx="286">
                  <c:v>72443.596007500717</c:v>
                </c:pt>
                <c:pt idx="287">
                  <c:v>74131.024130093487</c:v>
                </c:pt>
                <c:pt idx="288">
                  <c:v>75857.757502920154</c:v>
                </c:pt>
                <c:pt idx="289">
                  <c:v>77624.711662870977</c:v>
                </c:pt>
                <c:pt idx="290">
                  <c:v>79432.823472430129</c:v>
                </c:pt>
                <c:pt idx="291">
                  <c:v>81283.051616411802</c:v>
                </c:pt>
                <c:pt idx="292">
                  <c:v>83176.377110270929</c:v>
                </c:pt>
                <c:pt idx="293">
                  <c:v>85113.803820239584</c:v>
                </c:pt>
                <c:pt idx="294">
                  <c:v>87096.358995612216</c:v>
                </c:pt>
                <c:pt idx="295">
                  <c:v>89125.093813378786</c:v>
                </c:pt>
                <c:pt idx="296">
                  <c:v>91201.083935595307</c:v>
                </c:pt>
                <c:pt idx="297">
                  <c:v>93325.430079703525</c:v>
                </c:pt>
                <c:pt idx="298">
                  <c:v>95499.258602148111</c:v>
                </c:pt>
                <c:pt idx="299">
                  <c:v>97723.722095585676</c:v>
                </c:pt>
                <c:pt idx="300">
                  <c:v>100000.00000000471</c:v>
                </c:pt>
                <c:pt idx="301">
                  <c:v>102329.29922808021</c:v>
                </c:pt>
                <c:pt idx="302">
                  <c:v>104712.85480509486</c:v>
                </c:pt>
                <c:pt idx="303">
                  <c:v>107151.93052376565</c:v>
                </c:pt>
                <c:pt idx="304">
                  <c:v>109647.81961432361</c:v>
                </c:pt>
                <c:pt idx="305">
                  <c:v>112201.84543020178</c:v>
                </c:pt>
                <c:pt idx="306">
                  <c:v>114815.36214969361</c:v>
                </c:pt>
                <c:pt idx="307">
                  <c:v>117489.75549395839</c:v>
                </c:pt>
                <c:pt idx="308">
                  <c:v>120226.44346174685</c:v>
                </c:pt>
                <c:pt idx="309">
                  <c:v>123026.87708124405</c:v>
                </c:pt>
                <c:pt idx="310">
                  <c:v>125892.54117942275</c:v>
                </c:pt>
                <c:pt idx="311">
                  <c:v>128824.95516931932</c:v>
                </c:pt>
                <c:pt idx="312">
                  <c:v>131825.67385564678</c:v>
                </c:pt>
                <c:pt idx="313">
                  <c:v>134896.28825917176</c:v>
                </c:pt>
                <c:pt idx="314">
                  <c:v>138038.42646029504</c:v>
                </c:pt>
                <c:pt idx="315">
                  <c:v>141253.75446228212</c:v>
                </c:pt>
                <c:pt idx="316">
                  <c:v>144543.97707459933</c:v>
                </c:pt>
                <c:pt idx="317">
                  <c:v>147910.83881682772</c:v>
                </c:pt>
                <c:pt idx="318">
                  <c:v>151356.12484362794</c:v>
                </c:pt>
                <c:pt idx="319">
                  <c:v>154881.66189125541</c:v>
                </c:pt>
                <c:pt idx="320">
                  <c:v>158489.3192461188</c:v>
                </c:pt>
                <c:pt idx="321">
                  <c:v>162181.00973590088</c:v>
                </c:pt>
                <c:pt idx="322">
                  <c:v>165958.69074376384</c:v>
                </c:pt>
                <c:pt idx="323">
                  <c:v>169824.36524618237</c:v>
                </c:pt>
                <c:pt idx="324">
                  <c:v>173780.08287494563</c:v>
                </c:pt>
                <c:pt idx="325">
                  <c:v>177827.94100390084</c:v>
                </c:pt>
                <c:pt idx="326">
                  <c:v>181970.0858610071</c:v>
                </c:pt>
                <c:pt idx="327">
                  <c:v>186208.71366629537</c:v>
                </c:pt>
                <c:pt idx="328">
                  <c:v>190546.07179633353</c:v>
                </c:pt>
                <c:pt idx="329">
                  <c:v>194984.45997581352</c:v>
                </c:pt>
                <c:pt idx="330">
                  <c:v>199526.2314968975</c:v>
                </c:pt>
                <c:pt idx="331">
                  <c:v>204173.79446696263</c:v>
                </c:pt>
                <c:pt idx="332">
                  <c:v>208929.61308541353</c:v>
                </c:pt>
                <c:pt idx="333">
                  <c:v>213796.20895023298</c:v>
                </c:pt>
                <c:pt idx="334">
                  <c:v>218776.16239496562</c:v>
                </c:pt>
                <c:pt idx="335">
                  <c:v>223872.11385684973</c:v>
                </c:pt>
                <c:pt idx="336">
                  <c:v>229086.76527679298</c:v>
                </c:pt>
                <c:pt idx="337">
                  <c:v>234422.88153200864</c:v>
                </c:pt>
                <c:pt idx="338">
                  <c:v>239883.29190196586</c:v>
                </c:pt>
                <c:pt idx="339">
                  <c:v>245470.89156852019</c:v>
                </c:pt>
                <c:pt idx="340">
                  <c:v>251188.64315097555</c:v>
                </c:pt>
                <c:pt idx="341">
                  <c:v>257039.57827690477</c:v>
                </c:pt>
                <c:pt idx="342">
                  <c:v>263026.79918955651</c:v>
                </c:pt>
                <c:pt idx="343">
                  <c:v>269153.48039271031</c:v>
                </c:pt>
                <c:pt idx="344">
                  <c:v>275422.87033383577</c:v>
                </c:pt>
                <c:pt idx="345">
                  <c:v>281838.2931264654</c:v>
                </c:pt>
                <c:pt idx="346">
                  <c:v>288403.1503126811</c:v>
                </c:pt>
                <c:pt idx="347">
                  <c:v>295120.922666659</c:v>
                </c:pt>
                <c:pt idx="348">
                  <c:v>301995.1720402225</c:v>
                </c:pt>
                <c:pt idx="349">
                  <c:v>309029.54325138091</c:v>
                </c:pt>
                <c:pt idx="350">
                  <c:v>316227.76601686032</c:v>
                </c:pt>
                <c:pt idx="351">
                  <c:v>323593.6569296511</c:v>
                </c:pt>
                <c:pt idx="352">
                  <c:v>331131.1214826139</c:v>
                </c:pt>
                <c:pt idx="353">
                  <c:v>338844.15613922582</c:v>
                </c:pt>
                <c:pt idx="354">
                  <c:v>346736.85045255604</c:v>
                </c:pt>
                <c:pt idx="355">
                  <c:v>354813.38923360041</c:v>
                </c:pt>
                <c:pt idx="356">
                  <c:v>363078.05477012682</c:v>
                </c:pt>
                <c:pt idx="357">
                  <c:v>371535.22909719788</c:v>
                </c:pt>
                <c:pt idx="358">
                  <c:v>380189.39632058778</c:v>
                </c:pt>
                <c:pt idx="359">
                  <c:v>389045.14499430778</c:v>
                </c:pt>
                <c:pt idx="360">
                  <c:v>398107.17055352498</c:v>
                </c:pt>
                <c:pt idx="361">
                  <c:v>407380.27780414105</c:v>
                </c:pt>
                <c:pt idx="362">
                  <c:v>416869.38347036514</c:v>
                </c:pt>
                <c:pt idx="363">
                  <c:v>426579.51880162227</c:v>
                </c:pt>
                <c:pt idx="364">
                  <c:v>436515.83224019624</c:v>
                </c:pt>
                <c:pt idx="365">
                  <c:v>446683.59215099411</c:v>
                </c:pt>
                <c:pt idx="366">
                  <c:v>457088.18961490749</c:v>
                </c:pt>
                <c:pt idx="367">
                  <c:v>467735.14128723129</c:v>
                </c:pt>
                <c:pt idx="368">
                  <c:v>478630.09232267219</c:v>
                </c:pt>
                <c:pt idx="369">
                  <c:v>489778.81936847995</c:v>
                </c:pt>
                <c:pt idx="370">
                  <c:v>501187.23362730764</c:v>
                </c:pt>
                <c:pt idx="371">
                  <c:v>512861.383991401</c:v>
                </c:pt>
                <c:pt idx="372">
                  <c:v>524807.46024980955</c:v>
                </c:pt>
                <c:pt idx="373">
                  <c:v>537031.79637029045</c:v>
                </c:pt>
                <c:pt idx="374">
                  <c:v>549540.87385766313</c:v>
                </c:pt>
                <c:pt idx="375">
                  <c:v>562341.32519038848</c:v>
                </c:pt>
                <c:pt idx="376">
                  <c:v>575439.93733719713</c:v>
                </c:pt>
                <c:pt idx="377">
                  <c:v>588843.65535563009</c:v>
                </c:pt>
                <c:pt idx="378">
                  <c:v>602559.58607441373</c:v>
                </c:pt>
                <c:pt idx="379">
                  <c:v>616595.00186153932</c:v>
                </c:pt>
                <c:pt idx="380">
                  <c:v>630957.34448025166</c:v>
                </c:pt>
                <c:pt idx="381">
                  <c:v>645654.22903471533</c:v>
                </c:pt>
                <c:pt idx="382">
                  <c:v>660693.44800765836</c:v>
                </c:pt>
                <c:pt idx="383">
                  <c:v>676082.97539204429</c:v>
                </c:pt>
                <c:pt idx="384">
                  <c:v>691830.97091900045</c:v>
                </c:pt>
                <c:pt idx="385">
                  <c:v>707945.78438420314</c:v>
                </c:pt>
                <c:pt idx="386">
                  <c:v>724435.96007505804</c:v>
                </c:pt>
                <c:pt idx="387">
                  <c:v>741310.24130098708</c:v>
                </c:pt>
                <c:pt idx="388">
                  <c:v>758577.57502925477</c:v>
                </c:pt>
                <c:pt idx="389">
                  <c:v>776247.11662876303</c:v>
                </c:pt>
                <c:pt idx="390">
                  <c:v>794328.23472435586</c:v>
                </c:pt>
                <c:pt idx="391">
                  <c:v>812830.51616417523</c:v>
                </c:pt>
                <c:pt idx="392">
                  <c:v>831763.77110274858</c:v>
                </c:pt>
                <c:pt idx="393">
                  <c:v>851138.03820245573</c:v>
                </c:pt>
                <c:pt idx="394">
                  <c:v>870963.5899561618</c:v>
                </c:pt>
                <c:pt idx="395">
                  <c:v>891250.93813382846</c:v>
                </c:pt>
                <c:pt idx="396">
                  <c:v>912010.83935599448</c:v>
                </c:pt>
                <c:pt idx="397">
                  <c:v>933254.30079707771</c:v>
                </c:pt>
                <c:pt idx="398">
                  <c:v>954992.58602152625</c:v>
                </c:pt>
                <c:pt idx="399">
                  <c:v>977237.22095590306</c:v>
                </c:pt>
                <c:pt idx="400">
                  <c:v>1000000.0000000926</c:v>
                </c:pt>
                <c:pt idx="401">
                  <c:v>1023292.9922808487</c:v>
                </c:pt>
                <c:pt idx="402">
                  <c:v>1047128.548050998</c:v>
                </c:pt>
                <c:pt idx="403">
                  <c:v>1071519.3052377072</c:v>
                </c:pt>
                <c:pt idx="404">
                  <c:v>1096478.1961432882</c:v>
                </c:pt>
                <c:pt idx="405">
                  <c:v>1122018.4543020669</c:v>
                </c:pt>
                <c:pt idx="406">
                  <c:v>1148153.6214969885</c:v>
                </c:pt>
                <c:pt idx="407">
                  <c:v>1174897.5549396398</c:v>
                </c:pt>
                <c:pt idx="408">
                  <c:v>1202264.4346175254</c:v>
                </c:pt>
                <c:pt idx="409">
                  <c:v>1230268.7708124965</c:v>
                </c:pt>
                <c:pt idx="410">
                  <c:v>1258925.4117942825</c:v>
                </c:pt>
                <c:pt idx="411">
                  <c:v>1288249.5516932542</c:v>
                </c:pt>
                <c:pt idx="412">
                  <c:v>1318256.7385565301</c:v>
                </c:pt>
                <c:pt idx="413">
                  <c:v>1348962.8825917793</c:v>
                </c:pt>
                <c:pt idx="414">
                  <c:v>1380384.2646030132</c:v>
                </c:pt>
                <c:pt idx="415">
                  <c:v>1412537.5446228881</c:v>
                </c:pt>
                <c:pt idx="416">
                  <c:v>1445439.7707460616</c:v>
                </c:pt>
                <c:pt idx="417">
                  <c:v>1479108.3881683447</c:v>
                </c:pt>
                <c:pt idx="418">
                  <c:v>1513561.2484363485</c:v>
                </c:pt>
                <c:pt idx="419">
                  <c:v>1548816.6189126275</c:v>
                </c:pt>
                <c:pt idx="420">
                  <c:v>1584893.1924612629</c:v>
                </c:pt>
                <c:pt idx="421">
                  <c:v>1621810.0973591171</c:v>
                </c:pt>
                <c:pt idx="422">
                  <c:v>1659586.9074377548</c:v>
                </c:pt>
                <c:pt idx="423">
                  <c:v>1698243.652461943</c:v>
                </c:pt>
                <c:pt idx="424">
                  <c:v>1737800.8287495789</c:v>
                </c:pt>
                <c:pt idx="425">
                  <c:v>1778279.4100391273</c:v>
                </c:pt>
                <c:pt idx="426">
                  <c:v>1819700.8586101958</c:v>
                </c:pt>
                <c:pt idx="427">
                  <c:v>1862087.1366630846</c:v>
                </c:pt>
                <c:pt idx="428">
                  <c:v>1905460.7179634692</c:v>
                </c:pt>
                <c:pt idx="429">
                  <c:v>1949844.5997582723</c:v>
                </c:pt>
                <c:pt idx="430">
                  <c:v>1995262.3149691082</c:v>
                </c:pt>
                <c:pt idx="431">
                  <c:v>2041737.9446697666</c:v>
                </c:pt>
                <c:pt idx="432">
                  <c:v>2089296.1308542823</c:v>
                </c:pt>
                <c:pt idx="433">
                  <c:v>2137962.0895024803</c:v>
                </c:pt>
                <c:pt idx="434">
                  <c:v>2187761.6239498062</c:v>
                </c:pt>
                <c:pt idx="435">
                  <c:v>2238721.138568603</c:v>
                </c:pt>
                <c:pt idx="436">
                  <c:v>2290867.6527680382</c:v>
                </c:pt>
                <c:pt idx="437">
                  <c:v>2344228.8153201933</c:v>
                </c:pt>
                <c:pt idx="438">
                  <c:v>2398832.9190197675</c:v>
                </c:pt>
                <c:pt idx="439">
                  <c:v>2454708.9156853179</c:v>
                </c:pt>
                <c:pt idx="440">
                  <c:v>2511886.4315098748</c:v>
                </c:pt>
                <c:pt idx="441">
                  <c:v>2570395.7827691603</c:v>
                </c:pt>
                <c:pt idx="442">
                  <c:v>2630267.991895685</c:v>
                </c:pt>
                <c:pt idx="443">
                  <c:v>2691534.8039272306</c:v>
                </c:pt>
                <c:pt idx="444">
                  <c:v>2754228.703338488</c:v>
                </c:pt>
                <c:pt idx="445">
                  <c:v>2818382.9312647828</c:v>
                </c:pt>
                <c:pt idx="446">
                  <c:v>2884031.5031269374</c:v>
                </c:pt>
                <c:pt idx="447">
                  <c:v>2951209.2266667299</c:v>
                </c:pt>
                <c:pt idx="448">
                  <c:v>3019951.7204023674</c:v>
                </c:pt>
                <c:pt idx="449">
                  <c:v>3090295.4325139499</c:v>
                </c:pt>
                <c:pt idx="450">
                  <c:v>3162277.660168747</c:v>
                </c:pt>
                <c:pt idx="451">
                  <c:v>3235936.5692966641</c:v>
                </c:pt>
                <c:pt idx="452">
                  <c:v>3311311.2148262952</c:v>
                </c:pt>
                <c:pt idx="453">
                  <c:v>3388441.5613924181</c:v>
                </c:pt>
                <c:pt idx="454">
                  <c:v>3467368.5045257183</c:v>
                </c:pt>
                <c:pt idx="455">
                  <c:v>3548133.8923361655</c:v>
                </c:pt>
                <c:pt idx="456">
                  <c:v>3630780.5477014398</c:v>
                </c:pt>
                <c:pt idx="457">
                  <c:v>3715352.2909721546</c:v>
                </c:pt>
                <c:pt idx="458">
                  <c:v>3801893.9632060509</c:v>
                </c:pt>
                <c:pt idx="459">
                  <c:v>3890451.4499432547</c:v>
                </c:pt>
                <c:pt idx="460">
                  <c:v>3981071.7055354384</c:v>
                </c:pt>
                <c:pt idx="461">
                  <c:v>4073802.778041604</c:v>
                </c:pt>
                <c:pt idx="462">
                  <c:v>4168693.8347038412</c:v>
                </c:pt>
                <c:pt idx="463">
                  <c:v>4265795.1880164174</c:v>
                </c:pt>
                <c:pt idx="464">
                  <c:v>4365158.322402169</c:v>
                </c:pt>
                <c:pt idx="465">
                  <c:v>4466835.921510255</c:v>
                </c:pt>
                <c:pt idx="466">
                  <c:v>4570881.8961493801</c:v>
                </c:pt>
                <c:pt idx="467">
                  <c:v>4677351.4128726339</c:v>
                </c:pt>
                <c:pt idx="468">
                  <c:v>4786300.9232270503</c:v>
                </c:pt>
                <c:pt idx="469">
                  <c:v>4897788.1936851442</c:v>
                </c:pt>
                <c:pt idx="470">
                  <c:v>5011872.3362734206</c:v>
                </c:pt>
                <c:pt idx="471">
                  <c:v>5128613.8399143713</c:v>
                </c:pt>
                <c:pt idx="472">
                  <c:v>5248074.602498455</c:v>
                </c:pt>
                <c:pt idx="473">
                  <c:v>5370317.9637032738</c:v>
                </c:pt>
                <c:pt idx="474">
                  <c:v>5495408.7385770082</c:v>
                </c:pt>
                <c:pt idx="475">
                  <c:v>5623413.2519042809</c:v>
                </c:pt>
                <c:pt idx="476">
                  <c:v>5754399.3733723778</c:v>
                </c:pt>
                <c:pt idx="477">
                  <c:v>5888436.5535567049</c:v>
                </c:pt>
                <c:pt idx="478">
                  <c:v>6025595.8607444111</c:v>
                </c:pt>
                <c:pt idx="479">
                  <c:v>6165950.0186156854</c:v>
                </c:pt>
                <c:pt idx="480">
                  <c:v>6309573.444802816</c:v>
                </c:pt>
                <c:pt idx="481">
                  <c:v>6456542.2903474588</c:v>
                </c:pt>
                <c:pt idx="482">
                  <c:v>6606934.4800768839</c:v>
                </c:pt>
                <c:pt idx="483">
                  <c:v>6760829.7539207507</c:v>
                </c:pt>
                <c:pt idx="484">
                  <c:v>6918309.7091903305</c:v>
                </c:pt>
                <c:pt idx="485">
                  <c:v>7079457.8438423667</c:v>
                </c:pt>
                <c:pt idx="486">
                  <c:v>7244359.600750911</c:v>
                </c:pt>
                <c:pt idx="487">
                  <c:v>7413102.4130102079</c:v>
                </c:pt>
                <c:pt idx="488">
                  <c:v>7585775.7502928935</c:v>
                </c:pt>
                <c:pt idx="489">
                  <c:v>7762471.1662879968</c:v>
                </c:pt>
                <c:pt idx="490">
                  <c:v>7943282.34724392</c:v>
                </c:pt>
                <c:pt idx="491">
                  <c:v>8128305.1616421212</c:v>
                </c:pt>
                <c:pt idx="492">
                  <c:v>8317637.7110278793</c:v>
                </c:pt>
                <c:pt idx="493">
                  <c:v>8511380.3820249606</c:v>
                </c:pt>
                <c:pt idx="494">
                  <c:v>8709635.8995620143</c:v>
                </c:pt>
                <c:pt idx="495">
                  <c:v>8912509.3813386895</c:v>
                </c:pt>
                <c:pt idx="496">
                  <c:v>9120108.393560376</c:v>
                </c:pt>
                <c:pt idx="497">
                  <c:v>9332543.0079712179</c:v>
                </c:pt>
                <c:pt idx="498">
                  <c:v>9549925.8602156974</c:v>
                </c:pt>
                <c:pt idx="499">
                  <c:v>9772372.2095594574</c:v>
                </c:pt>
                <c:pt idx="500">
                  <c:v>10000000.000001399</c:v>
                </c:pt>
                <c:pt idx="501">
                  <c:v>10232929.922808971</c:v>
                </c:pt>
                <c:pt idx="502">
                  <c:v>10471285.480510458</c:v>
                </c:pt>
                <c:pt idx="503">
                  <c:v>10715193.052377559</c:v>
                </c:pt>
                <c:pt idx="504">
                  <c:v>10964781.961433399</c:v>
                </c:pt>
                <c:pt idx="505">
                  <c:v>11220184.543021198</c:v>
                </c:pt>
                <c:pt idx="506">
                  <c:v>11481536.214970427</c:v>
                </c:pt>
                <c:pt idx="507">
                  <c:v>11748975.54939693</c:v>
                </c:pt>
                <c:pt idx="508">
                  <c:v>12022644.346176079</c:v>
                </c:pt>
                <c:pt idx="509">
                  <c:v>12302687.708125811</c:v>
                </c:pt>
                <c:pt idx="510">
                  <c:v>12589254.117943712</c:v>
                </c:pt>
                <c:pt idx="511">
                  <c:v>12882495.516933426</c:v>
                </c:pt>
                <c:pt idx="512">
                  <c:v>13182567.385566227</c:v>
                </c:pt>
                <c:pt idx="513">
                  <c:v>13489628.825918742</c:v>
                </c:pt>
                <c:pt idx="514">
                  <c:v>13803842.64603108</c:v>
                </c:pt>
                <c:pt idx="515">
                  <c:v>14125375.446229823</c:v>
                </c:pt>
                <c:pt idx="516">
                  <c:v>14454397.707461633</c:v>
                </c:pt>
                <c:pt idx="517">
                  <c:v>14791083.881684486</c:v>
                </c:pt>
                <c:pt idx="518">
                  <c:v>15135612.484364549</c:v>
                </c:pt>
                <c:pt idx="519">
                  <c:v>15488166.189127307</c:v>
                </c:pt>
                <c:pt idx="520">
                  <c:v>15848931.924613714</c:v>
                </c:pt>
                <c:pt idx="521">
                  <c:v>16218100.973591939</c:v>
                </c:pt>
                <c:pt idx="522">
                  <c:v>16595869.074378304</c:v>
                </c:pt>
                <c:pt idx="523">
                  <c:v>16982436.524620201</c:v>
                </c:pt>
                <c:pt idx="524">
                  <c:v>17378008.287496608</c:v>
                </c:pt>
                <c:pt idx="525">
                  <c:v>17782794.100392114</c:v>
                </c:pt>
                <c:pt idx="526">
                  <c:v>18197008.586102787</c:v>
                </c:pt>
                <c:pt idx="527">
                  <c:v>18620871.366631694</c:v>
                </c:pt>
                <c:pt idx="528">
                  <c:v>19054607.179635592</c:v>
                </c:pt>
                <c:pt idx="529">
                  <c:v>19498445.997583646</c:v>
                </c:pt>
                <c:pt idx="530">
                  <c:v>19952623.149692025</c:v>
                </c:pt>
                <c:pt idx="531">
                  <c:v>20417379.446698599</c:v>
                </c:pt>
                <c:pt idx="532">
                  <c:v>20892961.308543772</c:v>
                </c:pt>
                <c:pt idx="533">
                  <c:v>21379620.895025812</c:v>
                </c:pt>
                <c:pt idx="534">
                  <c:v>21877616.239499096</c:v>
                </c:pt>
                <c:pt idx="535">
                  <c:v>22387211.385687009</c:v>
                </c:pt>
                <c:pt idx="536">
                  <c:v>22908676.527681425</c:v>
                </c:pt>
                <c:pt idx="537">
                  <c:v>23442288.15320304</c:v>
                </c:pt>
                <c:pt idx="538">
                  <c:v>23988329.190198813</c:v>
                </c:pt>
                <c:pt idx="539">
                  <c:v>24547089.156854298</c:v>
                </c:pt>
                <c:pt idx="540">
                  <c:v>25118864.315099843</c:v>
                </c:pt>
                <c:pt idx="541">
                  <c:v>25703957.827692818</c:v>
                </c:pt>
                <c:pt idx="542">
                  <c:v>26302679.918958094</c:v>
                </c:pt>
                <c:pt idx="543">
                  <c:v>26915348.039273527</c:v>
                </c:pt>
                <c:pt idx="544">
                  <c:v>27542287.033386134</c:v>
                </c:pt>
                <c:pt idx="545">
                  <c:v>28183829.312649161</c:v>
                </c:pt>
                <c:pt idx="546">
                  <c:v>28840315.031270735</c:v>
                </c:pt>
                <c:pt idx="547">
                  <c:v>29512092.26666864</c:v>
                </c:pt>
                <c:pt idx="548">
                  <c:v>30199517.204025052</c:v>
                </c:pt>
                <c:pt idx="549">
                  <c:v>30902954.325140961</c:v>
                </c:pt>
                <c:pt idx="550">
                  <c:v>31622776.601688966</c:v>
                </c:pt>
                <c:pt idx="551">
                  <c:v>32359365.692968801</c:v>
                </c:pt>
                <c:pt idx="552">
                  <c:v>33113112.14826528</c:v>
                </c:pt>
                <c:pt idx="553">
                  <c:v>33884415.613926567</c:v>
                </c:pt>
                <c:pt idx="554">
                  <c:v>34673685.045259625</c:v>
                </c:pt>
                <c:pt idx="555">
                  <c:v>35481338.923364088</c:v>
                </c:pt>
                <c:pt idx="556">
                  <c:v>36307805.477016889</c:v>
                </c:pt>
                <c:pt idx="557">
                  <c:v>37153522.909724161</c:v>
                </c:pt>
                <c:pt idx="558">
                  <c:v>38018939.632063188</c:v>
                </c:pt>
                <c:pt idx="559">
                  <c:v>38904514.499435283</c:v>
                </c:pt>
                <c:pt idx="560">
                  <c:v>39810717.055357039</c:v>
                </c:pt>
                <c:pt idx="561">
                  <c:v>40738027.780418836</c:v>
                </c:pt>
                <c:pt idx="562">
                  <c:v>41686938.347041272</c:v>
                </c:pt>
                <c:pt idx="563">
                  <c:v>42657951.880167171</c:v>
                </c:pt>
                <c:pt idx="564">
                  <c:v>43651583.224024683</c:v>
                </c:pt>
                <c:pt idx="565">
                  <c:v>44668359.215104662</c:v>
                </c:pt>
                <c:pt idx="566">
                  <c:v>45708818.961495966</c:v>
                </c:pt>
                <c:pt idx="567">
                  <c:v>46773514.128728472</c:v>
                </c:pt>
                <c:pt idx="568">
                  <c:v>47863009.232272685</c:v>
                </c:pt>
                <c:pt idx="569">
                  <c:v>48977881.936853759</c:v>
                </c:pt>
                <c:pt idx="570">
                  <c:v>50118723.362736568</c:v>
                </c:pt>
                <c:pt idx="571">
                  <c:v>51286138.399145961</c:v>
                </c:pt>
                <c:pt idx="572">
                  <c:v>52480746.024986945</c:v>
                </c:pt>
                <c:pt idx="573">
                  <c:v>53703179.637035273</c:v>
                </c:pt>
                <c:pt idx="574">
                  <c:v>54954087.385772683</c:v>
                </c:pt>
                <c:pt idx="575">
                  <c:v>56234132.519045368</c:v>
                </c:pt>
                <c:pt idx="576">
                  <c:v>57543993.733726382</c:v>
                </c:pt>
                <c:pt idx="577">
                  <c:v>58884365.535569832</c:v>
                </c:pt>
                <c:pt idx="578">
                  <c:v>60255958.607446961</c:v>
                </c:pt>
                <c:pt idx="579">
                  <c:v>61659500.186159655</c:v>
                </c:pt>
                <c:pt idx="580">
                  <c:v>63095734.448031031</c:v>
                </c:pt>
                <c:pt idx="581">
                  <c:v>64565422.903477632</c:v>
                </c:pt>
                <c:pt idx="582">
                  <c:v>66069344.800771847</c:v>
                </c:pt>
                <c:pt idx="583">
                  <c:v>67608297.539210707</c:v>
                </c:pt>
                <c:pt idx="584">
                  <c:v>69183097.091906458</c:v>
                </c:pt>
                <c:pt idx="585">
                  <c:v>70794578.438426882</c:v>
                </c:pt>
                <c:pt idx="586">
                  <c:v>72443596.007512525</c:v>
                </c:pt>
                <c:pt idx="587">
                  <c:v>74131024.130105585</c:v>
                </c:pt>
                <c:pt idx="588">
                  <c:v>75857757.502932385</c:v>
                </c:pt>
                <c:pt idx="589">
                  <c:v>77624711.662883505</c:v>
                </c:pt>
                <c:pt idx="590">
                  <c:v>79432823.472442955</c:v>
                </c:pt>
                <c:pt idx="591">
                  <c:v>81283051.616425052</c:v>
                </c:pt>
                <c:pt idx="592">
                  <c:v>83176377.110282585</c:v>
                </c:pt>
                <c:pt idx="593">
                  <c:v>85113803.820253327</c:v>
                </c:pt>
                <c:pt idx="594">
                  <c:v>87096358.995624259</c:v>
                </c:pt>
                <c:pt idx="595">
                  <c:v>89125093.813393027</c:v>
                </c:pt>
                <c:pt idx="596">
                  <c:v>91201083.935609847</c:v>
                </c:pt>
                <c:pt idx="597">
                  <c:v>93325430.079718754</c:v>
                </c:pt>
                <c:pt idx="598">
                  <c:v>95499258.602163702</c:v>
                </c:pt>
                <c:pt idx="599">
                  <c:v>97723722.095601618</c:v>
                </c:pt>
                <c:pt idx="600">
                  <c:v>100000000.00002068</c:v>
                </c:pt>
                <c:pt idx="601">
                  <c:v>102329299.22809692</c:v>
                </c:pt>
                <c:pt idx="602">
                  <c:v>104712854.80511194</c:v>
                </c:pt>
                <c:pt idx="603">
                  <c:v>107151930.52378313</c:v>
                </c:pt>
                <c:pt idx="604">
                  <c:v>109647819.61434153</c:v>
                </c:pt>
                <c:pt idx="605">
                  <c:v>112201845.43021989</c:v>
                </c:pt>
                <c:pt idx="606">
                  <c:v>114815362.14971235</c:v>
                </c:pt>
                <c:pt idx="607">
                  <c:v>117489755.49397758</c:v>
                </c:pt>
                <c:pt idx="608">
                  <c:v>120226443.46176647</c:v>
                </c:pt>
                <c:pt idx="609">
                  <c:v>123026877.08126393</c:v>
                </c:pt>
                <c:pt idx="610">
                  <c:v>125892541.17944308</c:v>
                </c:pt>
                <c:pt idx="611">
                  <c:v>128824955.16934036</c:v>
                </c:pt>
                <c:pt idx="612">
                  <c:v>131825673.85566828</c:v>
                </c:pt>
                <c:pt idx="613">
                  <c:v>134896288.25919357</c:v>
                </c:pt>
                <c:pt idx="614">
                  <c:v>138038426.46031731</c:v>
                </c:pt>
                <c:pt idx="615">
                  <c:v>141253754.46230492</c:v>
                </c:pt>
                <c:pt idx="616">
                  <c:v>144543977.07462293</c:v>
                </c:pt>
                <c:pt idx="617">
                  <c:v>147910838.81685162</c:v>
                </c:pt>
                <c:pt idx="618">
                  <c:v>151356124.84365237</c:v>
                </c:pt>
                <c:pt idx="619">
                  <c:v>154881661.89128041</c:v>
                </c:pt>
                <c:pt idx="620">
                  <c:v>158489319.24614435</c:v>
                </c:pt>
                <c:pt idx="621">
                  <c:v>162181009.73592675</c:v>
                </c:pt>
                <c:pt idx="622">
                  <c:v>165958690.7437906</c:v>
                </c:pt>
                <c:pt idx="623">
                  <c:v>169824365.24620977</c:v>
                </c:pt>
                <c:pt idx="624">
                  <c:v>173780082.87497368</c:v>
                </c:pt>
                <c:pt idx="625">
                  <c:v>177827941.00392923</c:v>
                </c:pt>
                <c:pt idx="626">
                  <c:v>181970085.86103681</c:v>
                </c:pt>
                <c:pt idx="627">
                  <c:v>186208713.66632539</c:v>
                </c:pt>
                <c:pt idx="628">
                  <c:v>190546071.79636425</c:v>
                </c:pt>
                <c:pt idx="629">
                  <c:v>194984459.97584498</c:v>
                </c:pt>
                <c:pt idx="630">
                  <c:v>199526231.49693006</c:v>
                </c:pt>
                <c:pt idx="631">
                  <c:v>204173794.46699595</c:v>
                </c:pt>
                <c:pt idx="632">
                  <c:v>208929613.08544725</c:v>
                </c:pt>
                <c:pt idx="633">
                  <c:v>213796208.95026746</c:v>
                </c:pt>
                <c:pt idx="634">
                  <c:v>218776162.39500052</c:v>
                </c:pt>
                <c:pt idx="635">
                  <c:v>223872113.85688108</c:v>
                </c:pt>
                <c:pt idx="636">
                  <c:v>229086765.27682549</c:v>
                </c:pt>
                <c:pt idx="637">
                  <c:v>234422881.5320465</c:v>
                </c:pt>
                <c:pt idx="638">
                  <c:v>239883291.9020046</c:v>
                </c:pt>
                <c:pt idx="639">
                  <c:v>245470891.56855461</c:v>
                </c:pt>
                <c:pt idx="640">
                  <c:v>251188643.15101612</c:v>
                </c:pt>
                <c:pt idx="641">
                  <c:v>257039578.2769458</c:v>
                </c:pt>
                <c:pt idx="642">
                  <c:v>263026799.18959898</c:v>
                </c:pt>
                <c:pt idx="643">
                  <c:v>269153480.39275372</c:v>
                </c:pt>
                <c:pt idx="644">
                  <c:v>275422870.33388025</c:v>
                </c:pt>
                <c:pt idx="645">
                  <c:v>281838293.12651044</c:v>
                </c:pt>
                <c:pt idx="646">
                  <c:v>288403150.31272817</c:v>
                </c:pt>
                <c:pt idx="647">
                  <c:v>295120922.66670662</c:v>
                </c:pt>
                <c:pt idx="648">
                  <c:v>301995172.04027122</c:v>
                </c:pt>
                <c:pt idx="649">
                  <c:v>309029543.25143027</c:v>
                </c:pt>
                <c:pt idx="650">
                  <c:v>316227766.01691192</c:v>
                </c:pt>
                <c:pt idx="651">
                  <c:v>323593656.92970389</c:v>
                </c:pt>
                <c:pt idx="652">
                  <c:v>331131121.48266727</c:v>
                </c:pt>
                <c:pt idx="653">
                  <c:v>338844156.1392805</c:v>
                </c:pt>
                <c:pt idx="654">
                  <c:v>346736850.45261264</c:v>
                </c:pt>
                <c:pt idx="655">
                  <c:v>354813389.23365825</c:v>
                </c:pt>
                <c:pt idx="656">
                  <c:v>363078054.77018601</c:v>
                </c:pt>
                <c:pt idx="657">
                  <c:v>371535229.09725785</c:v>
                </c:pt>
                <c:pt idx="658">
                  <c:v>380189396.32064986</c:v>
                </c:pt>
                <c:pt idx="659">
                  <c:v>389045144.99437124</c:v>
                </c:pt>
                <c:pt idx="660">
                  <c:v>398107170.55359</c:v>
                </c:pt>
                <c:pt idx="661">
                  <c:v>407380277.80420756</c:v>
                </c:pt>
                <c:pt idx="662">
                  <c:v>416869383.47043097</c:v>
                </c:pt>
                <c:pt idx="663">
                  <c:v>426579518.80169189</c:v>
                </c:pt>
                <c:pt idx="664">
                  <c:v>436515832.24026746</c:v>
                </c:pt>
                <c:pt idx="665">
                  <c:v>446683592.15106696</c:v>
                </c:pt>
                <c:pt idx="666">
                  <c:v>457088189.61498129</c:v>
                </c:pt>
                <c:pt idx="667">
                  <c:v>467735141.28730685</c:v>
                </c:pt>
                <c:pt idx="668">
                  <c:v>478630092.3227495</c:v>
                </c:pt>
                <c:pt idx="669">
                  <c:v>489778819.36855984</c:v>
                </c:pt>
                <c:pt idx="670">
                  <c:v>501187233.62738854</c:v>
                </c:pt>
                <c:pt idx="671">
                  <c:v>512861383.99148375</c:v>
                </c:pt>
                <c:pt idx="672">
                  <c:v>524807460.24989426</c:v>
                </c:pt>
                <c:pt idx="673">
                  <c:v>537031796.37037718</c:v>
                </c:pt>
                <c:pt idx="674">
                  <c:v>549540873.85775185</c:v>
                </c:pt>
                <c:pt idx="675">
                  <c:v>562341325.19047928</c:v>
                </c:pt>
                <c:pt idx="676">
                  <c:v>575439937.33729017</c:v>
                </c:pt>
                <c:pt idx="677">
                  <c:v>588843655.35572517</c:v>
                </c:pt>
                <c:pt idx="678">
                  <c:v>602559586.07449698</c:v>
                </c:pt>
                <c:pt idx="679">
                  <c:v>616595001.8616246</c:v>
                </c:pt>
                <c:pt idx="680">
                  <c:v>630957344.48033905</c:v>
                </c:pt>
                <c:pt idx="681">
                  <c:v>645654229.03482068</c:v>
                </c:pt>
                <c:pt idx="682">
                  <c:v>660693448.00776494</c:v>
                </c:pt>
                <c:pt idx="683">
                  <c:v>676082975.39215457</c:v>
                </c:pt>
                <c:pt idx="684">
                  <c:v>691830970.91911328</c:v>
                </c:pt>
                <c:pt idx="685">
                  <c:v>707945784.38431871</c:v>
                </c:pt>
                <c:pt idx="686">
                  <c:v>724435960.07517505</c:v>
                </c:pt>
                <c:pt idx="687">
                  <c:v>741310241.30110669</c:v>
                </c:pt>
                <c:pt idx="688">
                  <c:v>758577575.02937734</c:v>
                </c:pt>
                <c:pt idx="689">
                  <c:v>776247116.6288898</c:v>
                </c:pt>
                <c:pt idx="690">
                  <c:v>794328234.72448397</c:v>
                </c:pt>
                <c:pt idx="691">
                  <c:v>812830516.1643064</c:v>
                </c:pt>
                <c:pt idx="692">
                  <c:v>831763771.10288286</c:v>
                </c:pt>
                <c:pt idx="693">
                  <c:v>851138038.20259321</c:v>
                </c:pt>
                <c:pt idx="694">
                  <c:v>870963589.9563024</c:v>
                </c:pt>
                <c:pt idx="695">
                  <c:v>891250938.13397229</c:v>
                </c:pt>
                <c:pt idx="696">
                  <c:v>912010839.35614169</c:v>
                </c:pt>
                <c:pt idx="697">
                  <c:v>933254300.79722834</c:v>
                </c:pt>
                <c:pt idx="698">
                  <c:v>954992586.02167869</c:v>
                </c:pt>
                <c:pt idx="699">
                  <c:v>977237220.95605898</c:v>
                </c:pt>
                <c:pt idx="700">
                  <c:v>1000000000.0002539</c:v>
                </c:pt>
                <c:pt idx="701">
                  <c:v>1023292992.2810138</c:v>
                </c:pt>
                <c:pt idx="702">
                  <c:v>1047128548.0511653</c:v>
                </c:pt>
                <c:pt idx="703">
                  <c:v>1071519305.2378783</c:v>
                </c:pt>
                <c:pt idx="704">
                  <c:v>1096478196.1434631</c:v>
                </c:pt>
                <c:pt idx="705">
                  <c:v>1122018454.3022518</c:v>
                </c:pt>
                <c:pt idx="706">
                  <c:v>1148153621.4971778</c:v>
                </c:pt>
                <c:pt idx="707">
                  <c:v>1174897554.9398313</c:v>
                </c:pt>
                <c:pt idx="708">
                  <c:v>1202264434.6177216</c:v>
                </c:pt>
                <c:pt idx="709">
                  <c:v>1230268770.8126972</c:v>
                </c:pt>
                <c:pt idx="710">
                  <c:v>1258925411.7944858</c:v>
                </c:pt>
                <c:pt idx="711">
                  <c:v>1288249551.6934597</c:v>
                </c:pt>
                <c:pt idx="712">
                  <c:v>1318256738.5567405</c:v>
                </c:pt>
                <c:pt idx="713">
                  <c:v>1348962882.5919943</c:v>
                </c:pt>
                <c:pt idx="714">
                  <c:v>1380384264.6032383</c:v>
                </c:pt>
                <c:pt idx="715">
                  <c:v>1412537544.623116</c:v>
                </c:pt>
                <c:pt idx="716">
                  <c:v>1445439770.7462976</c:v>
                </c:pt>
                <c:pt idx="717">
                  <c:v>1479108388.1685858</c:v>
                </c:pt>
                <c:pt idx="718">
                  <c:v>1513561248.4365954</c:v>
                </c:pt>
                <c:pt idx="719">
                  <c:v>1548816618.9128776</c:v>
                </c:pt>
                <c:pt idx="720">
                  <c:v>1584893192.461513</c:v>
                </c:pt>
                <c:pt idx="721">
                  <c:v>1621810097.3593388</c:v>
                </c:pt>
                <c:pt idx="722">
                  <c:v>1659586907.4379847</c:v>
                </c:pt>
                <c:pt idx="723">
                  <c:v>1698243652.4621778</c:v>
                </c:pt>
                <c:pt idx="724">
                  <c:v>1737800828.749856</c:v>
                </c:pt>
                <c:pt idx="725">
                  <c:v>1778279410.0394206</c:v>
                </c:pt>
                <c:pt idx="726">
                  <c:v>1819700858.6104929</c:v>
                </c:pt>
                <c:pt idx="727">
                  <c:v>1862087136.6633887</c:v>
                </c:pt>
                <c:pt idx="728">
                  <c:v>1905460717.9637802</c:v>
                </c:pt>
                <c:pt idx="729">
                  <c:v>1949844599.7585905</c:v>
                </c:pt>
                <c:pt idx="730">
                  <c:v>1995262314.9694302</c:v>
                </c:pt>
                <c:pt idx="731">
                  <c:v>2041737944.6700928</c:v>
                </c:pt>
                <c:pt idx="732">
                  <c:v>2089296130.8546157</c:v>
                </c:pt>
                <c:pt idx="733">
                  <c:v>2137962089.5028291</c:v>
                </c:pt>
                <c:pt idx="734">
                  <c:v>2187761623.9501634</c:v>
                </c:pt>
                <c:pt idx="735">
                  <c:v>2238721138.5689645</c:v>
                </c:pt>
                <c:pt idx="736">
                  <c:v>2290867652.7684121</c:v>
                </c:pt>
                <c:pt idx="737">
                  <c:v>2344228815.3205757</c:v>
                </c:pt>
                <c:pt idx="738">
                  <c:v>2398832919.0201592</c:v>
                </c:pt>
                <c:pt idx="739">
                  <c:v>2454708915.6857147</c:v>
                </c:pt>
                <c:pt idx="740">
                  <c:v>2511886431.5102711</c:v>
                </c:pt>
                <c:pt idx="741">
                  <c:v>2570395782.7695704</c:v>
                </c:pt>
                <c:pt idx="742">
                  <c:v>2630267991.8961139</c:v>
                </c:pt>
                <c:pt idx="743">
                  <c:v>2691534803.9276648</c:v>
                </c:pt>
                <c:pt idx="744">
                  <c:v>2754228703.3389325</c:v>
                </c:pt>
                <c:pt idx="745">
                  <c:v>2818382931.2652373</c:v>
                </c:pt>
                <c:pt idx="746">
                  <c:v>2884031503.1274076</c:v>
                </c:pt>
                <c:pt idx="747">
                  <c:v>2951209226.6672058</c:v>
                </c:pt>
                <c:pt idx="748">
                  <c:v>3019951720.4028554</c:v>
                </c:pt>
                <c:pt idx="749">
                  <c:v>3090295432.5144486</c:v>
                </c:pt>
                <c:pt idx="750">
                  <c:v>3162277660.1692681</c:v>
                </c:pt>
                <c:pt idx="751">
                  <c:v>3235936569.2971921</c:v>
                </c:pt>
                <c:pt idx="752">
                  <c:v>3311311214.8268294</c:v>
                </c:pt>
                <c:pt idx="753">
                  <c:v>3388441561.3929653</c:v>
                </c:pt>
                <c:pt idx="754">
                  <c:v>3467368504.5262775</c:v>
                </c:pt>
                <c:pt idx="755">
                  <c:v>3548133892.3367381</c:v>
                </c:pt>
                <c:pt idx="756">
                  <c:v>3630780547.7020192</c:v>
                </c:pt>
                <c:pt idx="757">
                  <c:v>3715352290.9727545</c:v>
                </c:pt>
                <c:pt idx="758">
                  <c:v>3801893963.2066779</c:v>
                </c:pt>
                <c:pt idx="759">
                  <c:v>3890451449.9438963</c:v>
                </c:pt>
                <c:pt idx="760">
                  <c:v>3981071705.5360885</c:v>
                </c:pt>
                <c:pt idx="761">
                  <c:v>4073802778.0422688</c:v>
                </c:pt>
                <c:pt idx="762">
                  <c:v>4168693834.7045064</c:v>
                </c:pt>
                <c:pt idx="763">
                  <c:v>4265795188.0171056</c:v>
                </c:pt>
                <c:pt idx="764">
                  <c:v>4365158322.4028664</c:v>
                </c:pt>
                <c:pt idx="765">
                  <c:v>4466835921.5108652</c:v>
                </c:pt>
                <c:pt idx="766">
                  <c:v>4570881896.150012</c:v>
                </c:pt>
                <c:pt idx="767">
                  <c:v>4677351412.8732891</c:v>
                </c:pt>
                <c:pt idx="768">
                  <c:v>4786300923.2278233</c:v>
                </c:pt>
                <c:pt idx="769">
                  <c:v>4897788193.6859341</c:v>
                </c:pt>
                <c:pt idx="770">
                  <c:v>5011872336.2742472</c:v>
                </c:pt>
                <c:pt idx="771">
                  <c:v>5128613839.9152079</c:v>
                </c:pt>
                <c:pt idx="772">
                  <c:v>5248074602.4993029</c:v>
                </c:pt>
                <c:pt idx="773">
                  <c:v>5370317963.7041397</c:v>
                </c:pt>
                <c:pt idx="774">
                  <c:v>5495408738.5778952</c:v>
                </c:pt>
                <c:pt idx="775">
                  <c:v>5623413251.9051781</c:v>
                </c:pt>
                <c:pt idx="776">
                  <c:v>5754399373.3732967</c:v>
                </c:pt>
                <c:pt idx="777">
                  <c:v>5888436553.5576553</c:v>
                </c:pt>
                <c:pt idx="778">
                  <c:v>6025595860.7454052</c:v>
                </c:pt>
                <c:pt idx="779">
                  <c:v>6165950018.6166916</c:v>
                </c:pt>
                <c:pt idx="780">
                  <c:v>6309573444.8038464</c:v>
                </c:pt>
                <c:pt idx="781">
                  <c:v>6456542290.3485117</c:v>
                </c:pt>
                <c:pt idx="782">
                  <c:v>6606934480.0779381</c:v>
                </c:pt>
                <c:pt idx="783">
                  <c:v>6760829753.9218416</c:v>
                </c:pt>
                <c:pt idx="784">
                  <c:v>6918309709.1914358</c:v>
                </c:pt>
                <c:pt idx="785">
                  <c:v>7079457843.8434973</c:v>
                </c:pt>
                <c:pt idx="786">
                  <c:v>7244359600.7520924</c:v>
                </c:pt>
                <c:pt idx="787">
                  <c:v>7413102413.0114174</c:v>
                </c:pt>
                <c:pt idx="788">
                  <c:v>7585775750.2941322</c:v>
                </c:pt>
                <c:pt idx="789">
                  <c:v>7762471166.2892637</c:v>
                </c:pt>
                <c:pt idx="790">
                  <c:v>7943282347.2452154</c:v>
                </c:pt>
                <c:pt idx="791">
                  <c:v>8128305161.6434479</c:v>
                </c:pt>
                <c:pt idx="792">
                  <c:v>8317637711.0292225</c:v>
                </c:pt>
                <c:pt idx="793">
                  <c:v>8511380382.0263042</c:v>
                </c:pt>
                <c:pt idx="794">
                  <c:v>8709635899.5634041</c:v>
                </c:pt>
                <c:pt idx="795">
                  <c:v>8912509381.3401451</c:v>
                </c:pt>
                <c:pt idx="796">
                  <c:v>9120108393.5618477</c:v>
                </c:pt>
                <c:pt idx="797">
                  <c:v>9332543007.9727249</c:v>
                </c:pt>
                <c:pt idx="798">
                  <c:v>9549925860.2172394</c:v>
                </c:pt>
                <c:pt idx="799">
                  <c:v>9772372209.5610523</c:v>
                </c:pt>
                <c:pt idx="800">
                  <c:v>10000000000.003012</c:v>
                </c:pt>
                <c:pt idx="801">
                  <c:v>10232929922.810623</c:v>
                </c:pt>
                <c:pt idx="802">
                  <c:v>10471285480.512148</c:v>
                </c:pt>
                <c:pt idx="803">
                  <c:v>10715193052.379326</c:v>
                </c:pt>
                <c:pt idx="804">
                  <c:v>10964781961.435188</c:v>
                </c:pt>
                <c:pt idx="805">
                  <c:v>11220184543.02301</c:v>
                </c:pt>
                <c:pt idx="806">
                  <c:v>11481536214.972279</c:v>
                </c:pt>
                <c:pt idx="807">
                  <c:v>11748975549.398827</c:v>
                </c:pt>
                <c:pt idx="808">
                  <c:v>12022644346.177742</c:v>
                </c:pt>
                <c:pt idx="809">
                  <c:v>12302687708.127819</c:v>
                </c:pt>
                <c:pt idx="810">
                  <c:v>12589254117.945452</c:v>
                </c:pt>
                <c:pt idx="811">
                  <c:v>12882495516.935253</c:v>
                </c:pt>
                <c:pt idx="812">
                  <c:v>13182567385.568354</c:v>
                </c:pt>
                <c:pt idx="813">
                  <c:v>13489628825.92087</c:v>
                </c:pt>
                <c:pt idx="814">
                  <c:v>13803842646.033283</c:v>
                </c:pt>
                <c:pt idx="815">
                  <c:v>14125375446.23213</c:v>
                </c:pt>
                <c:pt idx="816">
                  <c:v>14454397707.463968</c:v>
                </c:pt>
                <c:pt idx="817">
                  <c:v>14791083881.686874</c:v>
                </c:pt>
                <c:pt idx="818">
                  <c:v>15135612484.366991</c:v>
                </c:pt>
              </c:numCache>
            </c:numRef>
          </c:xVal>
          <c:yVal>
            <c:numRef>
              <c:f>Sheet2!$AY$4:$AY$822</c:f>
              <c:numCache>
                <c:formatCode>0.0000</c:formatCode>
                <c:ptCount val="819"/>
                <c:pt idx="0">
                  <c:v>5.3503184522155772E-3</c:v>
                </c:pt>
                <c:pt idx="1">
                  <c:v>5.4749433777004277E-3</c:v>
                </c:pt>
                <c:pt idx="2">
                  <c:v>5.6024711905466344E-3</c:v>
                </c:pt>
                <c:pt idx="3">
                  <c:v>5.7329695076823763E-3</c:v>
                </c:pt>
                <c:pt idx="4">
                  <c:v>5.8665075210360849E-3</c:v>
                </c:pt>
                <c:pt idx="5">
                  <c:v>6.0031560342228901E-3</c:v>
                </c:pt>
                <c:pt idx="6">
                  <c:v>6.1429875000855901E-3</c:v>
                </c:pt>
                <c:pt idx="7">
                  <c:v>6.28607605911007E-3</c:v>
                </c:pt>
                <c:pt idx="8">
                  <c:v>6.4324975787355479E-3</c:v>
                </c:pt>
                <c:pt idx="9">
                  <c:v>6.5823296935804323E-3</c:v>
                </c:pt>
                <c:pt idx="10">
                  <c:v>6.7356518466051962E-3</c:v>
                </c:pt>
                <c:pt idx="11">
                  <c:v>6.8925453312340184E-3</c:v>
                </c:pt>
                <c:pt idx="12">
                  <c:v>7.0530933344576073E-3</c:v>
                </c:pt>
                <c:pt idx="13">
                  <c:v>7.2173809809399627E-3</c:v>
                </c:pt>
                <c:pt idx="14">
                  <c:v>7.3854953781525672E-3</c:v>
                </c:pt>
                <c:pt idx="15">
                  <c:v>7.5575256625598289E-3</c:v>
                </c:pt>
                <c:pt idx="16">
                  <c:v>7.7335630468803717E-3</c:v>
                </c:pt>
                <c:pt idx="17">
                  <c:v>7.9137008684491295E-3</c:v>
                </c:pt>
                <c:pt idx="18">
                  <c:v>8.0980346387059879E-3</c:v>
                </c:pt>
                <c:pt idx="19">
                  <c:v>8.2866620938370945E-3</c:v>
                </c:pt>
                <c:pt idx="20">
                  <c:v>8.4796832465958219E-3</c:v>
                </c:pt>
                <c:pt idx="21">
                  <c:v>8.677200439330738E-3</c:v>
                </c:pt>
                <c:pt idx="22">
                  <c:v>8.8793183982487835E-3</c:v>
                </c:pt>
                <c:pt idx="23">
                  <c:v>9.0861442889423553E-3</c:v>
                </c:pt>
                <c:pt idx="24">
                  <c:v>9.2977877732098469E-3</c:v>
                </c:pt>
                <c:pt idx="25">
                  <c:v>9.5143610671996302E-3</c:v>
                </c:pt>
                <c:pt idx="26">
                  <c:v>9.7359790009083971E-3</c:v>
                </c:pt>
                <c:pt idx="27">
                  <c:v>9.9627590790654346E-3</c:v>
                </c:pt>
                <c:pt idx="28">
                  <c:v>1.0194821543435003E-2</c:v>
                </c:pt>
                <c:pt idx="29">
                  <c:v>1.0432289436569949E-2</c:v>
                </c:pt>
                <c:pt idx="30">
                  <c:v>1.0675288667050324E-2</c:v>
                </c:pt>
                <c:pt idx="31">
                  <c:v>1.0923948076241582E-2</c:v>
                </c:pt>
                <c:pt idx="32">
                  <c:v>1.1178399506607782E-2</c:v>
                </c:pt>
                <c:pt idx="33">
                  <c:v>1.1438777871615973E-2</c:v>
                </c:pt>
                <c:pt idx="34">
                  <c:v>1.1705221227268863E-2</c:v>
                </c:pt>
                <c:pt idx="35">
                  <c:v>1.1977870845303705E-2</c:v>
                </c:pt>
                <c:pt idx="36">
                  <c:v>1.2256871288096164E-2</c:v>
                </c:pt>
                <c:pt idx="37">
                  <c:v>1.2542370485308903E-2</c:v>
                </c:pt>
                <c:pt idx="38">
                  <c:v>1.2834519812325529E-2</c:v>
                </c:pt>
                <c:pt idx="39">
                  <c:v>1.3133474170511538E-2</c:v>
                </c:pt>
                <c:pt idx="40">
                  <c:v>1.3439392069344649E-2</c:v>
                </c:pt>
                <c:pt idx="41">
                  <c:v>1.3752435710458305E-2</c:v>
                </c:pt>
                <c:pt idx="42">
                  <c:v>1.4072771073642649E-2</c:v>
                </c:pt>
                <c:pt idx="43">
                  <c:v>1.4400568004848841E-2</c:v>
                </c:pt>
                <c:pt idx="44">
                  <c:v>1.473600030624312E-2</c:v>
                </c:pt>
                <c:pt idx="45">
                  <c:v>1.5079245828358488E-2</c:v>
                </c:pt>
                <c:pt idx="46">
                  <c:v>1.543048656439292E-2</c:v>
                </c:pt>
                <c:pt idx="47">
                  <c:v>1.5789908746703957E-2</c:v>
                </c:pt>
                <c:pt idx="48">
                  <c:v>1.6157702945550977E-2</c:v>
                </c:pt>
                <c:pt idx="49">
                  <c:v>1.6534064170137378E-2</c:v>
                </c:pt>
                <c:pt idx="50">
                  <c:v>1.6919191972006312E-2</c:v>
                </c:pt>
                <c:pt idx="51">
                  <c:v>1.7313290550844847E-2</c:v>
                </c:pt>
                <c:pt idx="52">
                  <c:v>1.7716568862752483E-2</c:v>
                </c:pt>
                <c:pt idx="53">
                  <c:v>1.812924073103157E-2</c:v>
                </c:pt>
                <c:pt idx="54">
                  <c:v>1.8551524959558321E-2</c:v>
                </c:pt>
                <c:pt idx="55">
                  <c:v>1.8983645448794516E-2</c:v>
                </c:pt>
                <c:pt idx="56">
                  <c:v>1.9425831314501443E-2</c:v>
                </c:pt>
                <c:pt idx="57">
                  <c:v>1.9878317009218879E-2</c:v>
                </c:pt>
                <c:pt idx="58">
                  <c:v>2.0341342446573769E-2</c:v>
                </c:pt>
                <c:pt idx="59">
                  <c:v>2.0815153128484233E-2</c:v>
                </c:pt>
                <c:pt idx="60">
                  <c:v>2.1300000275326553E-2</c:v>
                </c:pt>
                <c:pt idx="61">
                  <c:v>2.1796140959133951E-2</c:v>
                </c:pt>
                <c:pt idx="62">
                  <c:v>2.2303838239898028E-2</c:v>
                </c:pt>
                <c:pt idx="63">
                  <c:v>2.2823361305044868E-2</c:v>
                </c:pt>
                <c:pt idx="64">
                  <c:v>2.3354985612159925E-2</c:v>
                </c:pt>
                <c:pt idx="65">
                  <c:v>2.3898993035037213E-2</c:v>
                </c:pt>
                <c:pt idx="66">
                  <c:v>2.4455672013130442E-2</c:v>
                </c:pt>
                <c:pt idx="67">
                  <c:v>2.5025317704485107E-2</c:v>
                </c:pt>
                <c:pt idx="68">
                  <c:v>2.5608232142232734E-2</c:v>
                </c:pt>
                <c:pt idx="69">
                  <c:v>2.6204724394730119E-2</c:v>
                </c:pt>
                <c:pt idx="70">
                  <c:v>2.6815110729428757E-2</c:v>
                </c:pt>
                <c:pt idx="71">
                  <c:v>2.7439714780560901E-2</c:v>
                </c:pt>
                <c:pt idx="72">
                  <c:v>2.8078867720731503E-2</c:v>
                </c:pt>
                <c:pt idx="73">
                  <c:v>2.8732908436506766E-2</c:v>
                </c:pt>
                <c:pt idx="74">
                  <c:v>2.9402183708092645E-2</c:v>
                </c:pt>
                <c:pt idx="75">
                  <c:v>3.0087048393198229E-2</c:v>
                </c:pt>
                <c:pt idx="76">
                  <c:v>3.0787865615181712E-2</c:v>
                </c:pt>
                <c:pt idx="77">
                  <c:v>3.1505006955578667E-2</c:v>
                </c:pt>
                <c:pt idx="78">
                  <c:v>3.2238852651114411E-2</c:v>
                </c:pt>
                <c:pt idx="79">
                  <c:v>3.2989791795305479E-2</c:v>
                </c:pt>
                <c:pt idx="80">
                  <c:v>3.3758222544756362E-2</c:v>
                </c:pt>
                <c:pt idx="81">
                  <c:v>3.4544552330261401E-2</c:v>
                </c:pt>
                <c:pt idx="82">
                  <c:v>3.5349198072823482E-2</c:v>
                </c:pt>
                <c:pt idx="83">
                  <c:v>3.6172586404704075E-2</c:v>
                </c:pt>
                <c:pt idx="84">
                  <c:v>3.7015153895621926E-2</c:v>
                </c:pt>
                <c:pt idx="85">
                  <c:v>3.7877347284220091E-2</c:v>
                </c:pt>
                <c:pt idx="86">
                  <c:v>3.875962371492396E-2</c:v>
                </c:pt>
                <c:pt idx="87">
                  <c:v>3.9662450980316413E-2</c:v>
                </c:pt>
                <c:pt idx="88">
                  <c:v>4.058630776915749E-2</c:v>
                </c:pt>
                <c:pt idx="89">
                  <c:v>4.1531683920181348E-2</c:v>
                </c:pt>
                <c:pt idx="90">
                  <c:v>4.2499080681803476E-2</c:v>
                </c:pt>
                <c:pt idx="91">
                  <c:v>4.3489010977877551E-2</c:v>
                </c:pt>
                <c:pt idx="92">
                  <c:v>4.4501999679641351E-2</c:v>
                </c:pt>
                <c:pt idx="93">
                  <c:v>4.5538583883996515E-2</c:v>
                </c:pt>
                <c:pt idx="94">
                  <c:v>4.6599313198269599E-2</c:v>
                </c:pt>
                <c:pt idx="95">
                  <c:v>4.7684750031605223E-2</c:v>
                </c:pt>
                <c:pt idx="96">
                  <c:v>4.8795469893145697E-2</c:v>
                </c:pt>
                <c:pt idx="97">
                  <c:v>4.993206169715543E-2</c:v>
                </c:pt>
                <c:pt idx="98">
                  <c:v>5.1095128075251212E-2</c:v>
                </c:pt>
                <c:pt idx="99">
                  <c:v>5.2285285695904703E-2</c:v>
                </c:pt>
                <c:pt idx="100">
                  <c:v>5.3503165591385578E-2</c:v>
                </c:pt>
                <c:pt idx="101">
                  <c:v>5.4749413492319141E-2</c:v>
                </c:pt>
                <c:pt idx="102">
                  <c:v>5.6024690170035252E-2</c:v>
                </c:pt>
                <c:pt idx="103">
                  <c:v>5.7329671786890454E-2</c:v>
                </c:pt>
                <c:pt idx="104">
                  <c:v>5.8665050254748587E-2</c:v>
                </c:pt>
                <c:pt idx="105">
                  <c:v>6.0031533601809434E-2</c:v>
                </c:pt>
                <c:pt idx="106">
                  <c:v>6.1429846347981251E-2</c:v>
                </c:pt>
                <c:pt idx="107">
                  <c:v>6.286072988899348E-2</c:v>
                </c:pt>
                <c:pt idx="108">
                  <c:v>6.4324942889456227E-2</c:v>
                </c:pt>
                <c:pt idx="109">
                  <c:v>6.5823261685071632E-2</c:v>
                </c:pt>
                <c:pt idx="110">
                  <c:v>6.7356480694212975E-2</c:v>
                </c:pt>
                <c:pt idx="111">
                  <c:v>6.8925412839087347E-2</c:v>
                </c:pt>
                <c:pt idx="112">
                  <c:v>7.0530889976706437E-2</c:v>
                </c:pt>
                <c:pt idx="113">
                  <c:v>7.2173763339892352E-2</c:v>
                </c:pt>
                <c:pt idx="114">
                  <c:v>7.3854903988554155E-2</c:v>
                </c:pt>
                <c:pt idx="115">
                  <c:v>7.5575203271470895E-2</c:v>
                </c:pt>
                <c:pt idx="116">
                  <c:v>7.7335573298829494E-2</c:v>
                </c:pt>
                <c:pt idx="117">
                  <c:v>7.9136947425763923E-2</c:v>
                </c:pt>
                <c:pt idx="118">
                  <c:v>8.0980280747154951E-2</c:v>
                </c:pt>
                <c:pt idx="119">
                  <c:v>8.286655060395022E-2</c:v>
                </c:pt>
                <c:pt idx="120">
                  <c:v>8.4796757101273823E-2</c:v>
                </c:pt>
                <c:pt idx="121">
                  <c:v>8.6771923638598841E-2</c:v>
                </c:pt>
                <c:pt idx="122">
                  <c:v>8.8793097452265199E-2</c:v>
                </c:pt>
                <c:pt idx="123">
                  <c:v>9.0861350170626756E-2</c:v>
                </c:pt>
                <c:pt idx="124">
                  <c:v>9.2977778382125995E-2</c:v>
                </c:pt>
                <c:pt idx="125">
                  <c:v>9.5143504216591956E-2</c:v>
                </c:pt>
                <c:pt idx="126">
                  <c:v>9.7359675940073317E-2</c:v>
                </c:pt>
                <c:pt idx="127">
                  <c:v>9.9627468563518964E-2</c:v>
                </c:pt>
                <c:pt idx="128">
                  <c:v>0.10194808446562781</c:v>
                </c:pt>
                <c:pt idx="129">
                  <c:v>0.10432275403019979</c:v>
                </c:pt>
                <c:pt idx="130">
                  <c:v>0.10675273629832245</c:v>
                </c:pt>
                <c:pt idx="131">
                  <c:v>0.1092393196357396</c:v>
                </c:pt>
                <c:pt idx="132">
                  <c:v>0.11178382241575413</c:v>
                </c:pt>
                <c:pt idx="133">
                  <c:v>0.11438759371802798</c:v>
                </c:pt>
                <c:pt idx="134">
                  <c:v>0.11705201404364482</c:v>
                </c:pt>
                <c:pt idx="135">
                  <c:v>0.11977849604681895</c:v>
                </c:pt>
                <c:pt idx="136">
                  <c:v>0.122568485283631</c:v>
                </c:pt>
                <c:pt idx="137">
                  <c:v>0.12542346097819199</c:v>
                </c:pt>
                <c:pt idx="138">
                  <c:v>0.12834493680663617</c:v>
                </c:pt>
                <c:pt idx="139">
                  <c:v>0.13133446169935933</c:v>
                </c:pt>
                <c:pt idx="140">
                  <c:v>0.13439362066192495</c:v>
                </c:pt>
                <c:pt idx="141">
                  <c:v>0.13752403561507359</c:v>
                </c:pt>
                <c:pt idx="142">
                  <c:v>0.14072736625427568</c:v>
                </c:pt>
                <c:pt idx="143">
                  <c:v>0.14400531092928667</c:v>
                </c:pt>
                <c:pt idx="144">
                  <c:v>0.14735960754416244</c:v>
                </c:pt>
                <c:pt idx="145">
                  <c:v>0.15079203447821624</c:v>
                </c:pt>
                <c:pt idx="146">
                  <c:v>0.15430441152839816</c:v>
                </c:pt>
                <c:pt idx="147">
                  <c:v>0.15789860087359717</c:v>
                </c:pt>
                <c:pt idx="148">
                  <c:v>0.16157650806137211</c:v>
                </c:pt>
                <c:pt idx="149">
                  <c:v>0.16534008301763545</c:v>
                </c:pt>
                <c:pt idx="150">
                  <c:v>0.16919132107981549</c:v>
                </c:pt>
                <c:pt idx="151">
                  <c:v>0.17313226405404947</c:v>
                </c:pt>
                <c:pt idx="152">
                  <c:v>0.17716500129695884</c:v>
                </c:pt>
                <c:pt idx="153">
                  <c:v>0.18129167082257586</c:v>
                </c:pt>
                <c:pt idx="154">
                  <c:v>0.18551446043501113</c:v>
                </c:pt>
                <c:pt idx="155">
                  <c:v>0.18983560888744808</c:v>
                </c:pt>
                <c:pt idx="156">
                  <c:v>0.19425740706808337</c:v>
                </c:pt>
                <c:pt idx="157">
                  <c:v>0.19878219921363113</c:v>
                </c:pt>
                <c:pt idx="158">
                  <c:v>0.20341238415103094</c:v>
                </c:pt>
                <c:pt idx="159">
                  <c:v>0.20815041656801109</c:v>
                </c:pt>
                <c:pt idx="160">
                  <c:v>0.21299880831317805</c:v>
                </c:pt>
                <c:pt idx="161">
                  <c:v>0.21796012972630671</c:v>
                </c:pt>
                <c:pt idx="162">
                  <c:v>0.22303701099954065</c:v>
                </c:pt>
                <c:pt idx="163">
                  <c:v>0.22823214357020419</c:v>
                </c:pt>
                <c:pt idx="164">
                  <c:v>0.23354828154596796</c:v>
                </c:pt>
                <c:pt idx="165">
                  <c:v>0.23898824316310496</c:v>
                </c:pt>
                <c:pt idx="166">
                  <c:v>0.24455491227860787</c:v>
                </c:pt>
                <c:pt idx="167">
                  <c:v>0.25025123989694292</c:v>
                </c:pt>
                <c:pt idx="168">
                  <c:v>0.2560802457322453</c:v>
                </c:pt>
                <c:pt idx="169">
                  <c:v>0.26204501980676342</c:v>
                </c:pt>
                <c:pt idx="170">
                  <c:v>0.26814872408639889</c:v>
                </c:pt>
                <c:pt idx="171">
                  <c:v>0.27439459415418216</c:v>
                </c:pt>
                <c:pt idx="172">
                  <c:v>0.28078594092257037</c:v>
                </c:pt>
                <c:pt idx="173">
                  <c:v>0.28732615238544845</c:v>
                </c:pt>
                <c:pt idx="174">
                  <c:v>0.29401869541075332</c:v>
                </c:pt>
                <c:pt idx="175">
                  <c:v>0.30086711757464785</c:v>
                </c:pt>
                <c:pt idx="176">
                  <c:v>0.30787504903820695</c:v>
                </c:pt>
                <c:pt idx="177">
                  <c:v>0.31504620446757697</c:v>
                </c:pt>
                <c:pt idx="178">
                  <c:v>0.32238438499861727</c:v>
                </c:pt>
                <c:pt idx="179">
                  <c:v>0.32989348024703724</c:v>
                </c:pt>
                <c:pt idx="180">
                  <c:v>0.33757747036506436</c:v>
                </c:pt>
                <c:pt idx="181">
                  <c:v>0.34544042814571896</c:v>
                </c:pt>
                <c:pt idx="182">
                  <c:v>0.35348652117576679</c:v>
                </c:pt>
                <c:pt idx="183">
                  <c:v>0.3617200140384757</c:v>
                </c:pt>
                <c:pt idx="184">
                  <c:v>0.3701452705672994</c:v>
                </c:pt>
                <c:pt idx="185">
                  <c:v>0.37876675615165362</c:v>
                </c:pt>
                <c:pt idx="186">
                  <c:v>0.38758904009596551</c:v>
                </c:pt>
                <c:pt idx="187">
                  <c:v>0.39661679803321365</c:v>
                </c:pt>
                <c:pt idx="188">
                  <c:v>0.40585481439418097</c:v>
                </c:pt>
                <c:pt idx="189">
                  <c:v>0.41530798493370091</c:v>
                </c:pt>
                <c:pt idx="190">
                  <c:v>0.42498131931516603</c:v>
                </c:pt>
                <c:pt idx="191">
                  <c:v>0.43487994375463557</c:v>
                </c:pt>
                <c:pt idx="192">
                  <c:v>0.44500910372587021</c:v>
                </c:pt>
                <c:pt idx="193">
                  <c:v>0.45537416672767667</c:v>
                </c:pt>
                <c:pt idx="194">
                  <c:v>0.46598062511495419</c:v>
                </c:pt>
                <c:pt idx="195">
                  <c:v>0.47683409899488927</c:v>
                </c:pt>
                <c:pt idx="196">
                  <c:v>0.48794033918973168</c:v>
                </c:pt>
                <c:pt idx="197">
                  <c:v>0.49930523026767415</c:v>
                </c:pt>
                <c:pt idx="198">
                  <c:v>0.51093479364332228</c:v>
                </c:pt>
                <c:pt idx="199">
                  <c:v>0.5228351907493346</c:v>
                </c:pt>
                <c:pt idx="200">
                  <c:v>0.53501272628079144</c:v>
                </c:pt>
                <c:pt idx="201">
                  <c:v>0.54747385151392225</c:v>
                </c:pt>
                <c:pt idx="202">
                  <c:v>0.56022516770082154</c:v>
                </c:pt>
                <c:pt idx="203">
                  <c:v>0.57327342954184424</c:v>
                </c:pt>
                <c:pt idx="204">
                  <c:v>0.58662554873737971</c:v>
                </c:pt>
                <c:pt idx="205">
                  <c:v>0.60028859762074804</c:v>
                </c:pt>
                <c:pt idx="206">
                  <c:v>0.61426981287400184</c:v>
                </c:pt>
                <c:pt idx="207">
                  <c:v>0.62857659932842214</c:v>
                </c:pt>
                <c:pt idx="208">
                  <c:v>0.6432165338515784</c:v>
                </c:pt>
                <c:pt idx="209">
                  <c:v>0.65819736932279316</c:v>
                </c:pt>
                <c:pt idx="210">
                  <c:v>0.67352703869895281</c:v>
                </c:pt>
                <c:pt idx="211">
                  <c:v>0.68921365917258204</c:v>
                </c:pt>
                <c:pt idx="212">
                  <c:v>0.70526553642417</c:v>
                </c:pt>
                <c:pt idx="213">
                  <c:v>0.72169116897075103</c:v>
                </c:pt>
                <c:pt idx="214">
                  <c:v>0.73849925261279459</c:v>
                </c:pt>
                <c:pt idx="215">
                  <c:v>0.75569868498145709</c:v>
                </c:pt>
                <c:pt idx="216">
                  <c:v>0.77329857018833703</c:v>
                </c:pt>
                <c:pt idx="217">
                  <c:v>0.79130822357984165</c:v>
                </c:pt>
                <c:pt idx="218">
                  <c:v>0.80973717659836975</c:v>
                </c:pt>
                <c:pt idx="219">
                  <c:v>0.82859518175249625</c:v>
                </c:pt>
                <c:pt idx="220">
                  <c:v>0.84789221769840672</c:v>
                </c:pt>
                <c:pt idx="221">
                  <c:v>0.86763849443484342</c:v>
                </c:pt>
                <c:pt idx="222">
                  <c:v>0.88784445861387606</c:v>
                </c:pt>
                <c:pt idx="223">
                  <c:v>0.90852079896979687</c:v>
                </c:pt>
                <c:pt idx="224">
                  <c:v>0.92967845186853371</c:v>
                </c:pt>
                <c:pt idx="225">
                  <c:v>0.95132860697991761</c:v>
                </c:pt>
                <c:pt idx="226">
                  <c:v>0.97348271307525647</c:v>
                </c:pt>
                <c:pt idx="227">
                  <c:v>0.99615248395261613</c:v>
                </c:pt>
                <c:pt idx="228">
                  <c:v>1.0193499044922647</c:v>
                </c:pt>
                <c:pt idx="229">
                  <c:v>1.0430872368447672</c:v>
                </c:pt>
                <c:pt idx="230">
                  <c:v>1.0673770267542104</c:v>
                </c:pt>
                <c:pt idx="231">
                  <c:v>1.0922321100190615</c:v>
                </c:pt>
                <c:pt idx="232">
                  <c:v>1.1176656190931795</c:v>
                </c:pt>
                <c:pt idx="233">
                  <c:v>1.1436909898295311</c:v>
                </c:pt>
                <c:pt idx="234">
                  <c:v>1.1703219683690933</c:v>
                </c:pt>
                <c:pt idx="235">
                  <c:v>1.1975726181775506</c:v>
                </c:pt>
                <c:pt idx="236">
                  <c:v>1.225457327232254</c:v>
                </c:pt>
                <c:pt idx="237">
                  <c:v>1.2539908153620354</c:v>
                </c:pt>
                <c:pt idx="238">
                  <c:v>1.2831881417423525</c:v>
                </c:pt>
                <c:pt idx="239">
                  <c:v>1.313064712548305</c:v>
                </c:pt>
                <c:pt idx="240">
                  <c:v>1.3436362887679825</c:v>
                </c:pt>
                <c:pt idx="241">
                  <c:v>1.3749189941786428</c:v>
                </c:pt>
                <c:pt idx="242">
                  <c:v>1.4069293234880929</c:v>
                </c:pt>
                <c:pt idx="243">
                  <c:v>1.4396841506437317</c:v>
                </c:pt>
                <c:pt idx="244">
                  <c:v>1.4732007373115192</c:v>
                </c:pt>
                <c:pt idx="245">
                  <c:v>1.5074967415272318</c:v>
                </c:pt>
                <c:pt idx="246">
                  <c:v>1.5425902265221618</c:v>
                </c:pt>
                <c:pt idx="247">
                  <c:v>1.5784996697254481</c:v>
                </c:pt>
                <c:pt idx="248">
                  <c:v>1.6152439719450653</c:v>
                </c:pt>
                <c:pt idx="249">
                  <c:v>1.6528424667294788</c:v>
                </c:pt>
                <c:pt idx="250">
                  <c:v>1.6913149299117958</c:v>
                </c:pt>
                <c:pt idx="251">
                  <c:v>1.7306815893379759</c:v>
                </c:pt>
                <c:pt idx="252">
                  <c:v>1.7709631347812251</c:v>
                </c:pt>
                <c:pt idx="253">
                  <c:v>1.8121807280432765</c:v>
                </c:pt>
                <c:pt idx="254">
                  <c:v>1.8543560132443893</c:v>
                </c:pt>
                <c:pt idx="255">
                  <c:v>1.8975111273029337</c:v>
                </c:pt>
                <c:pt idx="256">
                  <c:v>1.9416687106054447</c:v>
                </c:pt>
                <c:pt idx="257">
                  <c:v>1.9868519178678945</c:v>
                </c:pt>
                <c:pt idx="258">
                  <c:v>2.0330844291884098</c:v>
                </c:pt>
                <c:pt idx="259">
                  <c:v>2.0803904612917878</c:v>
                </c:pt>
                <c:pt idx="260">
                  <c:v>2.1287947789654056</c:v>
                </c:pt>
                <c:pt idx="261">
                  <c:v>2.1783227066862363</c:v>
                </c:pt>
                <c:pt idx="262">
                  <c:v>2.2290001404379556</c:v>
                </c:pt>
                <c:pt idx="263">
                  <c:v>2.280853559716991</c:v>
                </c:pt>
                <c:pt idx="264">
                  <c:v>2.3339100397257968</c:v>
                </c:pt>
                <c:pt idx="265">
                  <c:v>2.3881972637512563</c:v>
                </c:pt>
                <c:pt idx="266">
                  <c:v>2.4437435357255666</c:v>
                </c:pt>
                <c:pt idx="267">
                  <c:v>2.5005777929664439</c:v>
                </c:pt>
                <c:pt idx="268">
                  <c:v>2.5587296190929054</c:v>
                </c:pt>
                <c:pt idx="269">
                  <c:v>2.6182292571122208</c:v>
                </c:pt>
                <c:pt idx="270">
                  <c:v>2.6791076226729817</c:v>
                </c:pt>
                <c:pt idx="271">
                  <c:v>2.7413963174784661</c:v>
                </c:pt>
                <c:pt idx="272">
                  <c:v>2.805127642853658</c:v>
                </c:pt>
                <c:pt idx="273">
                  <c:v>2.8703346134585539</c:v>
                </c:pt>
                <c:pt idx="274">
                  <c:v>2.9370509711391497</c:v>
                </c:pt>
                <c:pt idx="275">
                  <c:v>3.0053111989069641</c:v>
                </c:pt>
                <c:pt idx="276">
                  <c:v>3.0751505350363999</c:v>
                </c:pt>
                <c:pt idx="277">
                  <c:v>3.146604987268431</c:v>
                </c:pt>
                <c:pt idx="278">
                  <c:v>3.2197113471077308</c:v>
                </c:pt>
                <c:pt idx="279">
                  <c:v>3.2945072041989167</c:v>
                </c:pt>
                <c:pt idx="280">
                  <c:v>3.3710309607664874</c:v>
                </c:pt>
                <c:pt idx="281">
                  <c:v>3.449321846101038</c:v>
                </c:pt>
                <c:pt idx="282">
                  <c:v>3.5294199310730914</c:v>
                </c:pt>
                <c:pt idx="283">
                  <c:v>3.611366142653889</c:v>
                </c:pt>
                <c:pt idx="284">
                  <c:v>3.6952022784206973</c:v>
                </c:pt>
                <c:pt idx="285">
                  <c:v>3.7809710210221232</c:v>
                </c:pt>
                <c:pt idx="286">
                  <c:v>3.868715952576812</c:v>
                </c:pt>
                <c:pt idx="287">
                  <c:v>3.9584815689765724</c:v>
                </c:pt>
                <c:pt idx="288">
                  <c:v>4.0503132940625131</c:v>
                </c:pt>
                <c:pt idx="289">
                  <c:v>4.1442574936401853</c:v>
                </c:pt>
                <c:pt idx="290">
                  <c:v>4.2403614892968946</c:v>
                </c:pt>
                <c:pt idx="291">
                  <c:v>4.3386735719813228</c:v>
                </c:pt>
                <c:pt idx="292">
                  <c:v>4.4392430153027602</c:v>
                </c:pt>
                <c:pt idx="293">
                  <c:v>4.5421200885026138</c:v>
                </c:pt>
                <c:pt idx="294">
                  <c:v>4.6473560690507574</c:v>
                </c:pt>
                <c:pt idx="295">
                  <c:v>4.7550032548085879</c:v>
                </c:pt>
                <c:pt idx="296">
                  <c:v>4.8651149757063212</c:v>
                </c:pt>
                <c:pt idx="297">
                  <c:v>4.9777456048680104</c:v>
                </c:pt>
                <c:pt idx="298">
                  <c:v>5.0929505691200969</c:v>
                </c:pt>
                <c:pt idx="299">
                  <c:v>5.2107863588112675</c:v>
                </c:pt>
                <c:pt idx="300">
                  <c:v>5.3313105368672078</c:v>
                </c:pt>
                <c:pt idx="301">
                  <c:v>5.454581746998362</c:v>
                </c:pt>
                <c:pt idx="302">
                  <c:v>5.5806597209731166</c:v>
                </c:pt>
                <c:pt idx="303">
                  <c:v>5.7096052848628505</c:v>
                </c:pt>
                <c:pt idx="304">
                  <c:v>5.8414803641590067</c:v>
                </c:pt>
                <c:pt idx="305">
                  <c:v>5.9763479876556991</c:v>
                </c:pt>
                <c:pt idx="306">
                  <c:v>6.1142722899843314</c:v>
                </c:pt>
                <c:pt idx="307">
                  <c:v>6.2553185126797137</c:v>
                </c:pt>
                <c:pt idx="308">
                  <c:v>6.3995530036488883</c:v>
                </c:pt>
                <c:pt idx="309">
                  <c:v>6.5470432149066289</c:v>
                </c:pt>
                <c:pt idx="310">
                  <c:v>6.6978576984325917</c:v>
                </c:pt>
                <c:pt idx="311">
                  <c:v>6.8520660999968364</c:v>
                </c:pt>
                <c:pt idx="312">
                  <c:v>7.0097391507910594</c:v>
                </c:pt>
                <c:pt idx="313">
                  <c:v>7.1709486566935503</c:v>
                </c:pt>
                <c:pt idx="314">
                  <c:v>7.3357674849863184</c:v>
                </c:pt>
                <c:pt idx="315">
                  <c:v>7.5042695483326369</c:v>
                </c:pt>
                <c:pt idx="316">
                  <c:v>7.6765297858127122</c:v>
                </c:pt>
                <c:pt idx="317">
                  <c:v>7.8526241408049042</c:v>
                </c:pt>
                <c:pt idx="318">
                  <c:v>8.0326295354885264</c:v>
                </c:pt>
                <c:pt idx="319">
                  <c:v>8.2166238417337816</c:v>
                </c:pt>
                <c:pt idx="320">
                  <c:v>8.4046858481322708</c:v>
                </c:pt>
                <c:pt idx="321">
                  <c:v>8.5968952229107458</c:v>
                </c:pt>
                <c:pt idx="322">
                  <c:v>8.7933324724587578</c:v>
                </c:pt>
                <c:pt idx="323">
                  <c:v>8.9940788951898902</c:v>
                </c:pt>
                <c:pt idx="324">
                  <c:v>9.1992165304439055</c:v>
                </c:pt>
                <c:pt idx="325">
                  <c:v>9.4088281021269253</c:v>
                </c:pt>
                <c:pt idx="326">
                  <c:v>9.6229969567747347</c:v>
                </c:pt>
                <c:pt idx="327">
                  <c:v>9.8418069957144247</c:v>
                </c:pt>
                <c:pt idx="328">
                  <c:v>10.06534260098883</c:v>
                </c:pt>
                <c:pt idx="329">
                  <c:v>10.293688554698901</c:v>
                </c:pt>
                <c:pt idx="330">
                  <c:v>10.526929951410827</c:v>
                </c:pt>
                <c:pt idx="331">
                  <c:v>10.765152103266267</c:v>
                </c:pt>
                <c:pt idx="332">
                  <c:v>11.008440437428419</c:v>
                </c:pt>
                <c:pt idx="333">
                  <c:v>11.256880385490733</c:v>
                </c:pt>
                <c:pt idx="334">
                  <c:v>11.51055726447211</c:v>
                </c:pt>
                <c:pt idx="335">
                  <c:v>11.76955614902109</c:v>
                </c:pt>
                <c:pt idx="336">
                  <c:v>12.033961734450378</c:v>
                </c:pt>
                <c:pt idx="337">
                  <c:v>12.303858190231413</c:v>
                </c:pt>
                <c:pt idx="338">
                  <c:v>12.579329003575594</c:v>
                </c:pt>
                <c:pt idx="339">
                  <c:v>12.860456812747675</c:v>
                </c:pt>
                <c:pt idx="340">
                  <c:v>13.147323229762845</c:v>
                </c:pt>
                <c:pt idx="341">
                  <c:v>13.440008652138438</c:v>
                </c:pt>
                <c:pt idx="342">
                  <c:v>13.738592063391149</c:v>
                </c:pt>
                <c:pt idx="343">
                  <c:v>14.043150821997038</c:v>
                </c:pt>
                <c:pt idx="344">
                  <c:v>14.353760438561086</c:v>
                </c:pt>
                <c:pt idx="345">
                  <c:v>14.670494340980994</c:v>
                </c:pt>
                <c:pt idx="346">
                  <c:v>14.993423627430944</c:v>
                </c:pt>
                <c:pt idx="347">
                  <c:v>15.322616807040948</c:v>
                </c:pt>
                <c:pt idx="348">
                  <c:v>15.658139528202316</c:v>
                </c:pt>
                <c:pt idx="349">
                  <c:v>16.000054294493111</c:v>
                </c:pt>
                <c:pt idx="350">
                  <c:v>16.348420168288364</c:v>
                </c:pt>
                <c:pt idx="351">
                  <c:v>16.703292462198061</c:v>
                </c:pt>
                <c:pt idx="352">
                  <c:v>17.064722418562802</c:v>
                </c:pt>
                <c:pt idx="353">
                  <c:v>17.432756877332661</c:v>
                </c:pt>
                <c:pt idx="354">
                  <c:v>17.807437932758312</c:v>
                </c:pt>
                <c:pt idx="355">
                  <c:v>18.188802579436416</c:v>
                </c:pt>
                <c:pt idx="356">
                  <c:v>18.576882348372425</c:v>
                </c:pt>
                <c:pt idx="357">
                  <c:v>18.971702933852804</c:v>
                </c:pt>
                <c:pt idx="358">
                  <c:v>19.373283812057146</c:v>
                </c:pt>
                <c:pt idx="359">
                  <c:v>19.781637852484483</c:v>
                </c:pt>
                <c:pt idx="360">
                  <c:v>20.196770923421564</c:v>
                </c:pt>
                <c:pt idx="361">
                  <c:v>20.618681492836451</c:v>
                </c:pt>
                <c:pt idx="362">
                  <c:v>21.047360226245157</c:v>
                </c:pt>
                <c:pt idx="363">
                  <c:v>21.48278958326382</c:v>
                </c:pt>
                <c:pt idx="364">
                  <c:v>21.924943414727988</c:v>
                </c:pt>
                <c:pt idx="365">
                  <c:v>22.373786562426687</c:v>
                </c:pt>
                <c:pt idx="366">
                  <c:v>22.829274463667353</c:v>
                </c:pt>
                <c:pt idx="367">
                  <c:v>23.291352763047417</c:v>
                </c:pt>
                <c:pt idx="368">
                  <c:v>23.759956933964869</c:v>
                </c:pt>
                <c:pt idx="369">
                  <c:v>24.235011912544003</c:v>
                </c:pt>
                <c:pt idx="370">
                  <c:v>24.71643174678729</c:v>
                </c:pt>
                <c:pt idx="371">
                  <c:v>25.204119263879456</c:v>
                </c:pt>
                <c:pt idx="372">
                  <c:v>25.697965758670929</c:v>
                </c:pt>
                <c:pt idx="373">
                  <c:v>26.197850706441344</c:v>
                </c:pt>
                <c:pt idx="374">
                  <c:v>26.703641503096669</c:v>
                </c:pt>
                <c:pt idx="375">
                  <c:v>27.215193235974542</c:v>
                </c:pt>
                <c:pt idx="376">
                  <c:v>27.732348488422751</c:v>
                </c:pt>
                <c:pt idx="377">
                  <c:v>28.254937181270908</c:v>
                </c:pt>
                <c:pt idx="378">
                  <c:v>28.782776454233709</c:v>
                </c:pt>
                <c:pt idx="379">
                  <c:v>29.315670590158252</c:v>
                </c:pt>
                <c:pt idx="380">
                  <c:v>29.853410984875289</c:v>
                </c:pt>
                <c:pt idx="381">
                  <c:v>30.395776165189258</c:v>
                </c:pt>
                <c:pt idx="382">
                  <c:v>30.942531857310765</c:v>
                </c:pt>
                <c:pt idx="383">
                  <c:v>31.493431107730494</c:v>
                </c:pt>
                <c:pt idx="384">
                  <c:v>32.048214458203304</c:v>
                </c:pt>
                <c:pt idx="385">
                  <c:v>32.606610176132655</c:v>
                </c:pt>
                <c:pt idx="386">
                  <c:v>33.168334541235339</c:v>
                </c:pt>
                <c:pt idx="387">
                  <c:v>33.733092188916508</c:v>
                </c:pt>
                <c:pt idx="388">
                  <c:v>34.300576510310428</c:v>
                </c:pt>
                <c:pt idx="389">
                  <c:v>34.870470108439903</c:v>
                </c:pt>
                <c:pt idx="390">
                  <c:v>35.442445309430397</c:v>
                </c:pt>
                <c:pt idx="391">
                  <c:v>36.016164727183757</c:v>
                </c:pt>
                <c:pt idx="392">
                  <c:v>36.591281879386116</c:v>
                </c:pt>
                <c:pt idx="393">
                  <c:v>37.167441852193683</c:v>
                </c:pt>
                <c:pt idx="394">
                  <c:v>37.74428201042732</c:v>
                </c:pt>
                <c:pt idx="395">
                  <c:v>38.321432749611972</c:v>
                </c:pt>
                <c:pt idx="396">
                  <c:v>38.898518285733736</c:v>
                </c:pt>
                <c:pt idx="397">
                  <c:v>39.475157478160803</c:v>
                </c:pt>
                <c:pt idx="398">
                  <c:v>40.050964680794728</c:v>
                </c:pt>
                <c:pt idx="399">
                  <c:v>40.62555061618945</c:v>
                </c:pt>
                <c:pt idx="400">
                  <c:v>41.19852326710749</c:v>
                </c:pt>
                <c:pt idx="401">
                  <c:v>41.76948877977528</c:v>
                </c:pt>
                <c:pt idx="402">
                  <c:v>42.338052372962302</c:v>
                </c:pt>
                <c:pt idx="403">
                  <c:v>42.903819246941183</c:v>
                </c:pt>
                <c:pt idx="404">
                  <c:v>43.466395486388912</c:v>
                </c:pt>
                <c:pt idx="405">
                  <c:v>44.025388951364832</c:v>
                </c:pt>
                <c:pt idx="406">
                  <c:v>44.580410150647381</c:v>
                </c:pt>
                <c:pt idx="407">
                  <c:v>45.131073091923653</c:v>
                </c:pt>
                <c:pt idx="408">
                  <c:v>45.676996103603571</c:v>
                </c:pt>
                <c:pt idx="409">
                  <c:v>46.217802623365223</c:v>
                </c:pt>
                <c:pt idx="410">
                  <c:v>46.753121948924274</c:v>
                </c:pt>
                <c:pt idx="411">
                  <c:v>47.282589946954928</c:v>
                </c:pt>
                <c:pt idx="412">
                  <c:v>47.805849716557603</c:v>
                </c:pt>
                <c:pt idx="413">
                  <c:v>48.3225522041716</c:v>
                </c:pt>
                <c:pt idx="414">
                  <c:v>48.832356767348358</c:v>
                </c:pt>
                <c:pt idx="415">
                  <c:v>49.334931685337807</c:v>
                </c:pt>
                <c:pt idx="416">
                  <c:v>49.829954614976323</c:v>
                </c:pt>
                <c:pt idx="417">
                  <c:v>50.317112990902054</c:v>
                </c:pt>
                <c:pt idx="418">
                  <c:v>50.796104369643921</c:v>
                </c:pt>
                <c:pt idx="419">
                  <c:v>51.266636717640246</c:v>
                </c:pt>
                <c:pt idx="420">
                  <c:v>51.728428643721941</c:v>
                </c:pt>
                <c:pt idx="421">
                  <c:v>52.18120957705024</c:v>
                </c:pt>
                <c:pt idx="422">
                  <c:v>52.62471989191301</c:v>
                </c:pt>
                <c:pt idx="423">
                  <c:v>53.058710981174926</c:v>
                </c:pt>
                <c:pt idx="424">
                  <c:v>53.482945280502648</c:v>
                </c:pt>
                <c:pt idx="425">
                  <c:v>53.897196245799449</c:v>
                </c:pt>
                <c:pt idx="426">
                  <c:v>54.301248286532093</c:v>
                </c:pt>
                <c:pt idx="427">
                  <c:v>54.694896657847082</c:v>
                </c:pt>
                <c:pt idx="428">
                  <c:v>55.077947314546286</c:v>
                </c:pt>
                <c:pt idx="429">
                  <c:v>55.450216730118242</c:v>
                </c:pt>
                <c:pt idx="430">
                  <c:v>55.811531684114286</c:v>
                </c:pt>
                <c:pt idx="431">
                  <c:v>56.161729021210014</c:v>
                </c:pt>
                <c:pt idx="432">
                  <c:v>56.500655385311248</c:v>
                </c:pt>
                <c:pt idx="433">
                  <c:v>56.828166932052007</c:v>
                </c:pt>
                <c:pt idx="434">
                  <c:v>57.144129022988722</c:v>
                </c:pt>
                <c:pt idx="435">
                  <c:v>57.448415904729956</c:v>
                </c:pt>
                <c:pt idx="436">
                  <c:v>57.740910376152016</c:v>
                </c:pt>
                <c:pt idx="437">
                  <c:v>58.021503446744774</c:v>
                </c:pt>
                <c:pt idx="438">
                  <c:v>58.290093989008525</c:v>
                </c:pt>
                <c:pt idx="439">
                  <c:v>58.546588387690321</c:v>
                </c:pt>
                <c:pt idx="440">
                  <c:v>58.790900188502874</c:v>
                </c:pt>
                <c:pt idx="441">
                  <c:v>59.022949748819642</c:v>
                </c:pt>
                <c:pt idx="442">
                  <c:v>59.242663892684476</c:v>
                </c:pt>
                <c:pt idx="443">
                  <c:v>59.449975572317641</c:v>
                </c:pt>
                <c:pt idx="444">
                  <c:v>59.644823538143157</c:v>
                </c:pt>
                <c:pt idx="445">
                  <c:v>59.827152019207283</c:v>
                </c:pt>
                <c:pt idx="446">
                  <c:v>59.996910415704413</c:v>
                </c:pt>
                <c:pt idx="447">
                  <c:v>60.154053005180401</c:v>
                </c:pt>
                <c:pt idx="448">
                  <c:v>60.298538663837768</c:v>
                </c:pt>
                <c:pt idx="449">
                  <c:v>60.430330604232225</c:v>
                </c:pt>
                <c:pt idx="450">
                  <c:v>60.549396130516612</c:v>
                </c:pt>
                <c:pt idx="451">
                  <c:v>60.655706412265054</c:v>
                </c:pt>
                <c:pt idx="452">
                  <c:v>60.749236277791766</c:v>
                </c:pt>
                <c:pt idx="453">
                  <c:v>60.829964027767048</c:v>
                </c:pt>
                <c:pt idx="454">
                  <c:v>60.897871269828258</c:v>
                </c:pt>
                <c:pt idx="455">
                  <c:v>60.952942774784219</c:v>
                </c:pt>
                <c:pt idx="456">
                  <c:v>60.995166354917728</c:v>
                </c:pt>
                <c:pt idx="457">
                  <c:v>61.024532764802167</c:v>
                </c:pt>
                <c:pt idx="458">
                  <c:v>61.041035624963641</c:v>
                </c:pt>
                <c:pt idx="459">
                  <c:v>61.04467136863925</c:v>
                </c:pt>
                <c:pt idx="460">
                  <c:v>61.035439211803826</c:v>
                </c:pt>
                <c:pt idx="461">
                  <c:v>61.013341146561473</c:v>
                </c:pt>
                <c:pt idx="462">
                  <c:v>60.9783819579227</c:v>
                </c:pt>
                <c:pt idx="463">
                  <c:v>60.930569263913981</c:v>
                </c:pt>
                <c:pt idx="464">
                  <c:v>60.869913578890092</c:v>
                </c:pt>
                <c:pt idx="465">
                  <c:v>60.796428399843357</c:v>
                </c:pt>
                <c:pt idx="466">
                  <c:v>60.710130315424692</c:v>
                </c:pt>
                <c:pt idx="467">
                  <c:v>60.611039137307827</c:v>
                </c:pt>
                <c:pt idx="468">
                  <c:v>60.49917805344397</c:v>
                </c:pt>
                <c:pt idx="469">
                  <c:v>60.374573802661075</c:v>
                </c:pt>
                <c:pt idx="470">
                  <c:v>60.237256869967318</c:v>
                </c:pt>
                <c:pt idx="471">
                  <c:v>60.087261701815919</c:v>
                </c:pt>
                <c:pt idx="472">
                  <c:v>59.924626940481026</c:v>
                </c:pt>
                <c:pt idx="473">
                  <c:v>59.749395676579425</c:v>
                </c:pt>
                <c:pt idx="474">
                  <c:v>59.561615718652803</c:v>
                </c:pt>
                <c:pt idx="475">
                  <c:v>59.361339878596766</c:v>
                </c:pt>
                <c:pt idx="476">
                  <c:v>59.148626271589698</c:v>
                </c:pt>
                <c:pt idx="477">
                  <c:v>58.923538629033771</c:v>
                </c:pt>
                <c:pt idx="478">
                  <c:v>58.686146622875867</c:v>
                </c:pt>
                <c:pt idx="479">
                  <c:v>58.436526199525034</c:v>
                </c:pt>
                <c:pt idx="480">
                  <c:v>58.174759921429967</c:v>
                </c:pt>
                <c:pt idx="481">
                  <c:v>57.900937314223</c:v>
                </c:pt>
                <c:pt idx="482">
                  <c:v>57.615155217181211</c:v>
                </c:pt>
                <c:pt idx="483">
                  <c:v>57.317518134597869</c:v>
                </c:pt>
                <c:pt idx="484">
                  <c:v>57.008138585504739</c:v>
                </c:pt>
                <c:pt idx="485">
                  <c:v>56.687137449038929</c:v>
                </c:pt>
                <c:pt idx="486">
                  <c:v>56.354644302605706</c:v>
                </c:pt>
                <c:pt idx="487">
                  <c:v>56.010797749862043</c:v>
                </c:pt>
                <c:pt idx="488">
                  <c:v>55.655745735427729</c:v>
                </c:pt>
                <c:pt idx="489">
                  <c:v>55.289645843133073</c:v>
                </c:pt>
                <c:pt idx="490">
                  <c:v>54.912665574532355</c:v>
                </c:pt>
                <c:pt idx="491">
                  <c:v>54.52498260435685</c:v>
                </c:pt>
                <c:pt idx="492">
                  <c:v>54.126785009551341</c:v>
                </c:pt>
                <c:pt idx="493">
                  <c:v>53.718271468538838</c:v>
                </c:pt>
                <c:pt idx="494">
                  <c:v>53.299651427390835</c:v>
                </c:pt>
                <c:pt idx="495">
                  <c:v>52.871145229649997</c:v>
                </c:pt>
                <c:pt idx="496">
                  <c:v>52.432984206658517</c:v>
                </c:pt>
                <c:pt idx="497">
                  <c:v>51.985410725392839</c:v>
                </c:pt>
                <c:pt idx="498">
                  <c:v>51.528678190994036</c:v>
                </c:pt>
                <c:pt idx="499">
                  <c:v>51.063051001415943</c:v>
                </c:pt>
                <c:pt idx="500">
                  <c:v>50.588804451886574</c:v>
                </c:pt>
                <c:pt idx="501">
                  <c:v>50.106224587197481</c:v>
                </c:pt>
                <c:pt idx="502">
                  <c:v>49.615608000192218</c:v>
                </c:pt>
                <c:pt idx="503">
                  <c:v>49.117261575225591</c:v>
                </c:pt>
                <c:pt idx="504">
                  <c:v>48.611502175796993</c:v>
                </c:pt>
                <c:pt idx="505">
                  <c:v>48.098656276028422</c:v>
                </c:pt>
                <c:pt idx="506">
                  <c:v>47.579059536150169</c:v>
                </c:pt>
                <c:pt idx="507">
                  <c:v>47.053056322672262</c:v>
                </c:pt>
                <c:pt idx="508">
                  <c:v>46.520999174448342</c:v>
                </c:pt>
                <c:pt idx="509">
                  <c:v>45.983248216379749</c:v>
                </c:pt>
                <c:pt idx="510">
                  <c:v>45.440170523033842</c:v>
                </c:pt>
                <c:pt idx="511">
                  <c:v>44.892139434998434</c:v>
                </c:pt>
                <c:pt idx="512">
                  <c:v>44.339533831288577</c:v>
                </c:pt>
                <c:pt idx="513">
                  <c:v>43.782737361620676</c:v>
                </c:pt>
                <c:pt idx="514">
                  <c:v>43.2221376428203</c:v>
                </c:pt>
                <c:pt idx="515">
                  <c:v>42.658125424044577</c:v>
                </c:pt>
                <c:pt idx="516">
                  <c:v>42.091093725865449</c:v>
                </c:pt>
                <c:pt idx="517">
                  <c:v>41.521436958569915</c:v>
                </c:pt>
                <c:pt idx="518">
                  <c:v>40.949550025283294</c:v>
                </c:pt>
                <c:pt idx="519">
                  <c:v>40.375827415706524</c:v>
                </c:pt>
                <c:pt idx="520">
                  <c:v>39.800662296372266</c:v>
                </c:pt>
                <c:pt idx="521">
                  <c:v>39.224445603371031</c:v>
                </c:pt>
                <c:pt idx="522">
                  <c:v>38.647565143468128</c:v>
                </c:pt>
                <c:pt idx="523">
                  <c:v>38.070404709437149</c:v>
                </c:pt>
                <c:pt idx="524">
                  <c:v>37.493343215264595</c:v>
                </c:pt>
                <c:pt idx="525">
                  <c:v>36.916753856648093</c:v>
                </c:pt>
                <c:pt idx="526">
                  <c:v>36.341003301913624</c:v>
                </c:pt>
                <c:pt idx="527">
                  <c:v>35.766450918127497</c:v>
                </c:pt>
                <c:pt idx="528">
                  <c:v>35.193448036775131</c:v>
                </c:pt>
                <c:pt idx="529">
                  <c:v>34.622337262937442</c:v>
                </c:pt>
                <c:pt idx="530">
                  <c:v>34.053451831416233</c:v>
                </c:pt>
                <c:pt idx="531">
                  <c:v>33.487115012757087</c:v>
                </c:pt>
                <c:pt idx="532">
                  <c:v>32.923639571596418</c:v>
                </c:pt>
                <c:pt idx="533">
                  <c:v>32.363327279226695</c:v>
                </c:pt>
                <c:pt idx="534">
                  <c:v>31.806468481744446</c:v>
                </c:pt>
                <c:pt idx="535">
                  <c:v>31.253341724617087</c:v>
                </c:pt>
                <c:pt idx="536">
                  <c:v>30.704213433995257</c:v>
                </c:pt>
                <c:pt idx="537">
                  <c:v>30.159337654605658</c:v>
                </c:pt>
                <c:pt idx="538">
                  <c:v>29.618955843594271</c:v>
                </c:pt>
                <c:pt idx="539">
                  <c:v>29.083296719257454</c:v>
                </c:pt>
                <c:pt idx="540">
                  <c:v>28.55257616320165</c:v>
                </c:pt>
                <c:pt idx="541">
                  <c:v>28.026997174112736</c:v>
                </c:pt>
                <c:pt idx="542">
                  <c:v>27.506749871000906</c:v>
                </c:pt>
                <c:pt idx="543">
                  <c:v>26.992011543509648</c:v>
                </c:pt>
                <c:pt idx="544">
                  <c:v>26.482946746650349</c:v>
                </c:pt>
                <c:pt idx="545">
                  <c:v>25.97970743713249</c:v>
                </c:pt>
                <c:pt idx="546">
                  <c:v>25.482433148316794</c:v>
                </c:pt>
                <c:pt idx="547">
                  <c:v>24.991251200711808</c:v>
                </c:pt>
                <c:pt idx="548">
                  <c:v>24.50627694487136</c:v>
                </c:pt>
                <c:pt idx="549">
                  <c:v>24.02761403351802</c:v>
                </c:pt>
                <c:pt idx="550">
                  <c:v>23.555354719724804</c:v>
                </c:pt>
                <c:pt idx="551">
                  <c:v>23.089580178019702</c:v>
                </c:pt>
                <c:pt idx="552">
                  <c:v>22.63036084534447</c:v>
                </c:pt>
                <c:pt idx="553">
                  <c:v>22.177756778875732</c:v>
                </c:pt>
                <c:pt idx="554">
                  <c:v>21.731818027838159</c:v>
                </c:pt>
                <c:pt idx="555">
                  <c:v>21.292585016549978</c:v>
                </c:pt>
                <c:pt idx="556">
                  <c:v>20.860088936087649</c:v>
                </c:pt>
                <c:pt idx="557">
                  <c:v>20.434352142104999</c:v>
                </c:pt>
                <c:pt idx="558">
                  <c:v>20.015388556498451</c:v>
                </c:pt>
                <c:pt idx="559">
                  <c:v>19.603204070776513</c:v>
                </c:pt>
                <c:pt idx="560">
                  <c:v>19.197796949157194</c:v>
                </c:pt>
                <c:pt idx="561">
                  <c:v>18.799158229585302</c:v>
                </c:pt>
                <c:pt idx="562">
                  <c:v>18.407272121030061</c:v>
                </c:pt>
                <c:pt idx="563">
                  <c:v>18.022116395585996</c:v>
                </c:pt>
                <c:pt idx="564">
                  <c:v>17.643662774063216</c:v>
                </c:pt>
                <c:pt idx="565">
                  <c:v>17.271877303906066</c:v>
                </c:pt>
                <c:pt idx="566">
                  <c:v>16.906720728430003</c:v>
                </c:pt>
                <c:pt idx="567">
                  <c:v>16.548148846506479</c:v>
                </c:pt>
                <c:pt idx="568">
                  <c:v>16.196112861961993</c:v>
                </c:pt>
                <c:pt idx="569">
                  <c:v>15.850559722080632</c:v>
                </c:pt>
                <c:pt idx="570">
                  <c:v>15.511432444719603</c:v>
                </c:pt>
                <c:pt idx="571">
                  <c:v>15.178670433653508</c:v>
                </c:pt>
                <c:pt idx="572">
                  <c:v>14.852209781865653</c:v>
                </c:pt>
                <c:pt idx="573">
                  <c:v>14.531983562594306</c:v>
                </c:pt>
                <c:pt idx="574">
                  <c:v>14.217922108026698</c:v>
                </c:pt>
                <c:pt idx="575">
                  <c:v>13.909953275607066</c:v>
                </c:pt>
                <c:pt idx="576">
                  <c:v>13.608002701994124</c:v>
                </c:pt>
                <c:pt idx="577">
                  <c:v>13.311994044761619</c:v>
                </c:pt>
                <c:pt idx="578">
                  <c:v>13.021849211988851</c:v>
                </c:pt>
                <c:pt idx="579">
                  <c:v>12.737488579934578</c:v>
                </c:pt>
                <c:pt idx="580">
                  <c:v>12.458831199026221</c:v>
                </c:pt>
                <c:pt idx="581">
                  <c:v>12.185794988431425</c:v>
                </c:pt>
                <c:pt idx="582">
                  <c:v>11.918296919506844</c:v>
                </c:pt>
                <c:pt idx="583">
                  <c:v>11.656253188442037</c:v>
                </c:pt>
                <c:pt idx="584">
                  <c:v>11.399579378437139</c:v>
                </c:pt>
                <c:pt idx="585">
                  <c:v>11.148190611765187</c:v>
                </c:pt>
                <c:pt idx="586">
                  <c:v>10.902001692083232</c:v>
                </c:pt>
                <c:pt idx="587">
                  <c:v>10.660927237363396</c:v>
                </c:pt>
                <c:pt idx="588">
                  <c:v>10.424881803818622</c:v>
                </c:pt>
                <c:pt idx="589">
                  <c:v>10.193780001202029</c:v>
                </c:pt>
                <c:pt idx="590">
                  <c:v>9.9675365998565866</c:v>
                </c:pt>
                <c:pt idx="591">
                  <c:v>9.7460666298902368</c:v>
                </c:pt>
                <c:pt idx="592">
                  <c:v>9.5292854728471212</c:v>
                </c:pt>
                <c:pt idx="593">
                  <c:v>9.3171089462403955</c:v>
                </c:pt>
                <c:pt idx="594">
                  <c:v>9.1094533813040215</c:v>
                </c:pt>
                <c:pt idx="595">
                  <c:v>8.9062356943138923</c:v>
                </c:pt>
                <c:pt idx="596">
                  <c:v>8.7073734518194073</c:v>
                </c:pt>
                <c:pt idx="597">
                  <c:v>8.5127849301142646</c:v>
                </c:pt>
                <c:pt idx="598">
                  <c:v>8.3223891692705081</c:v>
                </c:pt>
                <c:pt idx="599">
                  <c:v>8.1361060220427817</c:v>
                </c:pt>
                <c:pt idx="600">
                  <c:v>7.9538561979422724</c:v>
                </c:pt>
                <c:pt idx="601">
                  <c:v>7.7755613027676844</c:v>
                </c:pt>
                <c:pt idx="602">
                  <c:v>7.6011438738687929</c:v>
                </c:pt>
                <c:pt idx="603">
                  <c:v>7.4305274114061461</c:v>
                </c:pt>
                <c:pt idx="604">
                  <c:v>7.2636364058604812</c:v>
                </c:pt>
                <c:pt idx="605">
                  <c:v>7.1003963620322423</c:v>
                </c:pt>
                <c:pt idx="606">
                  <c:v>6.9407338197616468</c:v>
                </c:pt>
                <c:pt idx="607">
                  <c:v>6.784576371588031</c:v>
                </c:pt>
                <c:pt idx="608">
                  <c:v>6.6318526775565516</c:v>
                </c:pt>
                <c:pt idx="609">
                  <c:v>6.4824924773700445</c:v>
                </c:pt>
                <c:pt idx="610">
                  <c:v>6.3364266000731391</c:v>
                </c:pt>
                <c:pt idx="611">
                  <c:v>6.1935869714461091</c:v>
                </c:pt>
                <c:pt idx="612">
                  <c:v>6.0539066192764039</c:v>
                </c:pt>
                <c:pt idx="613">
                  <c:v>5.9173196766661391</c:v>
                </c:pt>
                <c:pt idx="614">
                  <c:v>5.7837613835255439</c:v>
                </c:pt>
                <c:pt idx="615">
                  <c:v>5.6531680863930092</c:v>
                </c:pt>
                <c:pt idx="616">
                  <c:v>5.5254772367151332</c:v>
                </c:pt>
                <c:pt idx="617">
                  <c:v>5.4006273877113813</c:v>
                </c:pt>
                <c:pt idx="618">
                  <c:v>5.2785581899410232</c:v>
                </c:pt>
                <c:pt idx="619">
                  <c:v>5.1592103856827976</c:v>
                </c:pt>
                <c:pt idx="620">
                  <c:v>5.0425258022308697</c:v>
                </c:pt>
                <c:pt idx="621">
                  <c:v>4.9284473442040309</c:v>
                </c:pt>
                <c:pt idx="622">
                  <c:v>4.8169189849590737</c:v>
                </c:pt>
                <c:pt idx="623">
                  <c:v>4.7078857571936652</c:v>
                </c:pt>
                <c:pt idx="624">
                  <c:v>4.6012937428177878</c:v>
                </c:pt>
                <c:pt idx="625">
                  <c:v>4.4970900621684393</c:v>
                </c:pt>
                <c:pt idx="626">
                  <c:v>4.3952228626367997</c:v>
                </c:pt>
                <c:pt idx="627">
                  <c:v>4.2956413067722679</c:v>
                </c:pt>
                <c:pt idx="628">
                  <c:v>4.1982955599236504</c:v>
                </c:pt>
                <c:pt idx="629">
                  <c:v>4.1031367774739209</c:v>
                </c:pt>
                <c:pt idx="630">
                  <c:v>4.0101170917198061</c:v>
                </c:pt>
                <c:pt idx="631">
                  <c:v>3.919189598445314</c:v>
                </c:pt>
                <c:pt idx="632">
                  <c:v>3.8303083432335399</c:v>
                </c:pt>
                <c:pt idx="633">
                  <c:v>3.743428307558645</c:v>
                </c:pt>
                <c:pt idx="634">
                  <c:v>3.6585053946963626</c:v>
                </c:pt>
                <c:pt idx="635">
                  <c:v>3.5754964154885727</c:v>
                </c:pt>
                <c:pt idx="636">
                  <c:v>3.494359073994957</c:v>
                </c:pt>
                <c:pt idx="637">
                  <c:v>3.4150519530617771</c:v>
                </c:pt>
                <c:pt idx="638">
                  <c:v>3.3375344998362664</c:v>
                </c:pt>
                <c:pt idx="639">
                  <c:v>3.2617670112514787</c:v>
                </c:pt>
                <c:pt idx="640">
                  <c:v>3.1877106195057365</c:v>
                </c:pt>
                <c:pt idx="641">
                  <c:v>3.1153272775589045</c:v>
                </c:pt>
                <c:pt idx="642">
                  <c:v>3.0445797446636504</c:v>
                </c:pt>
                <c:pt idx="643">
                  <c:v>2.9754315719512903</c:v>
                </c:pt>
                <c:pt idx="644">
                  <c:v>2.9078470880881895</c:v>
                </c:pt>
                <c:pt idx="645">
                  <c:v>2.8417913850175438</c:v>
                </c:pt>
                <c:pt idx="646">
                  <c:v>2.7772303038004509</c:v>
                </c:pt>
                <c:pt idx="647">
                  <c:v>2.7141304205684804</c:v>
                </c:pt>
                <c:pt idx="648">
                  <c:v>2.6524590325987134</c:v>
                </c:pt>
                <c:pt idx="649">
                  <c:v>2.5921841445216813</c:v>
                </c:pt>
                <c:pt idx="650">
                  <c:v>2.5332744546705896</c:v>
                </c:pt>
                <c:pt idx="651">
                  <c:v>2.4756993415803663</c:v>
                </c:pt>
                <c:pt idx="652">
                  <c:v>2.4194288506431292</c:v>
                </c:pt>
                <c:pt idx="653">
                  <c:v>2.3644336809268225</c:v>
                </c:pt>
                <c:pt idx="654">
                  <c:v>2.3106851721620245</c:v>
                </c:pt>
                <c:pt idx="655">
                  <c:v>2.2581552919020567</c:v>
                </c:pt>
                <c:pt idx="656">
                  <c:v>2.2068166228603587</c:v>
                </c:pt>
                <c:pt idx="657">
                  <c:v>2.1566423504286689</c:v>
                </c:pt>
                <c:pt idx="658">
                  <c:v>2.1076062503786943</c:v>
                </c:pt>
                <c:pt idx="659">
                  <c:v>2.0596826767501426</c:v>
                </c:pt>
                <c:pt idx="660">
                  <c:v>2.0128465499266781</c:v>
                </c:pt>
                <c:pt idx="661">
                  <c:v>1.9670733449012801</c:v>
                </c:pt>
                <c:pt idx="662">
                  <c:v>1.922339079732339</c:v>
                </c:pt>
                <c:pt idx="663">
                  <c:v>1.8786203041908749</c:v>
                </c:pt>
                <c:pt idx="664">
                  <c:v>1.8358940885995452</c:v>
                </c:pt>
                <c:pt idx="665">
                  <c:v>1.7941380128630584</c:v>
                </c:pt>
                <c:pt idx="666">
                  <c:v>1.7533301556902359</c:v>
                </c:pt>
                <c:pt idx="667">
                  <c:v>1.7134490840069816</c:v>
                </c:pt>
                <c:pt idx="668">
                  <c:v>1.6744738425590668</c:v>
                </c:pt>
                <c:pt idx="669">
                  <c:v>1.6363839437044589</c:v>
                </c:pt>
                <c:pt idx="670">
                  <c:v>1.599159357393475</c:v>
                </c:pt>
                <c:pt idx="671">
                  <c:v>1.5627805013356237</c:v>
                </c:pt>
                <c:pt idx="672">
                  <c:v>1.5272282313515575</c:v>
                </c:pt>
                <c:pt idx="673">
                  <c:v>1.4924838319085012</c:v>
                </c:pt>
                <c:pt idx="674">
                  <c:v>1.4585290068374661</c:v>
                </c:pt>
                <c:pt idx="675">
                  <c:v>1.4253458702302453</c:v>
                </c:pt>
                <c:pt idx="676">
                  <c:v>1.3929169375139736</c:v>
                </c:pt>
                <c:pt idx="677">
                  <c:v>1.3612251167018314</c:v>
                </c:pt>
                <c:pt idx="678">
                  <c:v>1.3302536998167795</c:v>
                </c:pt>
                <c:pt idx="679">
                  <c:v>1.2999863544869044</c:v>
                </c:pt>
                <c:pt idx="680">
                  <c:v>1.2704071157095314</c:v>
                </c:pt>
                <c:pt idx="681">
                  <c:v>1.241500377781918</c:v>
                </c:pt>
                <c:pt idx="682">
                  <c:v>1.2132508863964517</c:v>
                </c:pt>
                <c:pt idx="683">
                  <c:v>1.1856437308970129</c:v>
                </c:pt>
                <c:pt idx="684">
                  <c:v>1.158664336695125</c:v>
                </c:pt>
                <c:pt idx="685">
                  <c:v>1.1322984578426087</c:v>
                </c:pt>
                <c:pt idx="686">
                  <c:v>1.1065321697586228</c:v>
                </c:pt>
                <c:pt idx="687">
                  <c:v>1.0813518621082494</c:v>
                </c:pt>
                <c:pt idx="688">
                  <c:v>1.0567442318305353</c:v>
                </c:pt>
                <c:pt idx="689">
                  <c:v>1.0326962763128904</c:v>
                </c:pt>
                <c:pt idx="690">
                  <c:v>1.0091952867098826</c:v>
                </c:pt>
                <c:pt idx="691">
                  <c:v>0.98622884140341682</c:v>
                </c:pt>
                <c:pt idx="692">
                  <c:v>0.96378479960209518</c:v>
                </c:pt>
                <c:pt idx="693">
                  <c:v>0.94185129507697241</c:v>
                </c:pt>
                <c:pt idx="694">
                  <c:v>0.92041673003156177</c:v>
                </c:pt>
                <c:pt idx="695">
                  <c:v>0.89946976910329113</c:v>
                </c:pt>
                <c:pt idx="696">
                  <c:v>0.8789993334939652</c:v>
                </c:pt>
                <c:pt idx="697">
                  <c:v>0.85899459522714494</c:v>
                </c:pt>
                <c:pt idx="698">
                  <c:v>0.83944497152947406</c:v>
                </c:pt>
                <c:pt idx="699">
                  <c:v>0.82034011933406248</c:v>
                </c:pt>
                <c:pt idx="700">
                  <c:v>0.80166992990316999</c:v>
                </c:pt>
                <c:pt idx="701">
                  <c:v>0.78342452356811521</c:v>
                </c:pt>
                <c:pt idx="702">
                  <c:v>0.76559424458407932</c:v>
                </c:pt>
                <c:pt idx="703">
                  <c:v>0.74816965609718977</c:v>
                </c:pt>
                <c:pt idx="704">
                  <c:v>0.73114153522207914</c:v>
                </c:pt>
                <c:pt idx="705">
                  <c:v>0.71450086822750336</c:v>
                </c:pt>
                <c:pt idx="706">
                  <c:v>0.69823884582754658</c:v>
                </c:pt>
                <c:pt idx="707">
                  <c:v>0.68234685857693478</c:v>
                </c:pt>
                <c:pt idx="708">
                  <c:v>0.66681649236751639</c:v>
                </c:pt>
                <c:pt idx="709">
                  <c:v>0.65163952402446057</c:v>
                </c:pt>
                <c:pt idx="710">
                  <c:v>0.63680791699978556</c:v>
                </c:pt>
                <c:pt idx="711">
                  <c:v>0.62231381716122769</c:v>
                </c:pt>
                <c:pt idx="712">
                  <c:v>0.60814954867458937</c:v>
                </c:pt>
                <c:pt idx="713">
                  <c:v>0.5943076099774629</c:v>
                </c:pt>
                <c:pt idx="714">
                  <c:v>0.58078066984232635</c:v>
                </c:pt>
                <c:pt idx="715">
                  <c:v>0.56756156352757614</c:v>
                </c:pt>
                <c:pt idx="716">
                  <c:v>0.55464328901383908</c:v>
                </c:pt>
                <c:pt idx="717">
                  <c:v>0.54201900332466835</c:v>
                </c:pt>
                <c:pt idx="718">
                  <c:v>0.52968201892903721</c:v>
                </c:pt>
                <c:pt idx="719">
                  <c:v>0.51762580022425198</c:v>
                </c:pt>
                <c:pt idx="720">
                  <c:v>0.50584396009767829</c:v>
                </c:pt>
                <c:pt idx="721">
                  <c:v>0.49433025656520613</c:v>
                </c:pt>
                <c:pt idx="722">
                  <c:v>0.48307858948504645</c:v>
                </c:pt>
                <c:pt idx="723">
                  <c:v>0.47208299734523962</c:v>
                </c:pt>
                <c:pt idx="724">
                  <c:v>0.46133765412307071</c:v>
                </c:pt>
                <c:pt idx="725">
                  <c:v>0.45083686621518382</c:v>
                </c:pt>
                <c:pt idx="726">
                  <c:v>0.44057506943644853</c:v>
                </c:pt>
                <c:pt idx="727">
                  <c:v>0.43054682608622841</c:v>
                </c:pt>
                <c:pt idx="728">
                  <c:v>0.42074682208087211</c:v>
                </c:pt>
                <c:pt idx="729">
                  <c:v>0.41116986415040913</c:v>
                </c:pt>
                <c:pt idx="730">
                  <c:v>0.40181087709856911</c:v>
                </c:pt>
                <c:pt idx="731">
                  <c:v>0.39266490112429153</c:v>
                </c:pt>
                <c:pt idx="732">
                  <c:v>0.3837270892038589</c:v>
                </c:pt>
                <c:pt idx="733">
                  <c:v>0.37499270453176337</c:v>
                </c:pt>
                <c:pt idx="734">
                  <c:v>0.36645711801948266</c:v>
                </c:pt>
                <c:pt idx="735">
                  <c:v>0.35811580585051672</c:v>
                </c:pt>
                <c:pt idx="736">
                  <c:v>0.34996434709081825</c:v>
                </c:pt>
                <c:pt idx="737">
                  <c:v>0.34199842135296876</c:v>
                </c:pt>
                <c:pt idx="738">
                  <c:v>0.33421380651324739</c:v>
                </c:pt>
                <c:pt idx="739">
                  <c:v>0.32660637648021407</c:v>
                </c:pt>
                <c:pt idx="740">
                  <c:v>0.31917209901378385</c:v>
                </c:pt>
                <c:pt idx="741">
                  <c:v>0.31190703359349925</c:v>
                </c:pt>
                <c:pt idx="742">
                  <c:v>0.30480732933523313</c:v>
                </c:pt>
                <c:pt idx="743">
                  <c:v>0.2978692229547022</c:v>
                </c:pt>
                <c:pt idx="744">
                  <c:v>0.29108903677746412</c:v>
                </c:pt>
                <c:pt idx="745">
                  <c:v>0.28446317679353683</c:v>
                </c:pt>
                <c:pt idx="746">
                  <c:v>0.2779881307564267</c:v>
                </c:pt>
                <c:pt idx="747">
                  <c:v>0.27166046632488872</c:v>
                </c:pt>
                <c:pt idx="748">
                  <c:v>0.26547682924713456</c:v>
                </c:pt>
                <c:pt idx="749">
                  <c:v>0.25943394158581157</c:v>
                </c:pt>
                <c:pt idx="750">
                  <c:v>0.25352859998352528</c:v>
                </c:pt>
                <c:pt idx="751">
                  <c:v>0.24775767396739923</c:v>
                </c:pt>
                <c:pt idx="752">
                  <c:v>0.24211810429228819</c:v>
                </c:pt>
                <c:pt idx="753">
                  <c:v>0.2366069013215224</c:v>
                </c:pt>
                <c:pt idx="754">
                  <c:v>0.23122114344414513</c:v>
                </c:pt>
                <c:pt idx="755">
                  <c:v>0.2259579755284733</c:v>
                </c:pt>
                <c:pt idx="756">
                  <c:v>0.22081460741031833</c:v>
                </c:pt>
                <c:pt idx="757">
                  <c:v>0.21578831241572516</c:v>
                </c:pt>
                <c:pt idx="758">
                  <c:v>0.21087642591733413</c:v>
                </c:pt>
                <c:pt idx="759">
                  <c:v>0.20607634392317209</c:v>
                </c:pt>
                <c:pt idx="760">
                  <c:v>0.20138552169782997</c:v>
                </c:pt>
                <c:pt idx="761">
                  <c:v>0.19680147241474799</c:v>
                </c:pt>
                <c:pt idx="762">
                  <c:v>0.19232176583911098</c:v>
                </c:pt>
                <c:pt idx="763">
                  <c:v>0.18794402704071445</c:v>
                </c:pt>
                <c:pt idx="764">
                  <c:v>0.18366593513606233</c:v>
                </c:pt>
                <c:pt idx="765">
                  <c:v>0.17948522205890072</c:v>
                </c:pt>
                <c:pt idx="766">
                  <c:v>0.17539967135897427</c:v>
                </c:pt>
                <c:pt idx="767">
                  <c:v>0.17140711702765543</c:v>
                </c:pt>
                <c:pt idx="768">
                  <c:v>0.16750544235055997</c:v>
                </c:pt>
                <c:pt idx="769">
                  <c:v>0.16369257878626797</c:v>
                </c:pt>
                <c:pt idx="770">
                  <c:v>0.15996650487018371</c:v>
                </c:pt>
                <c:pt idx="771">
                  <c:v>0.156325245143762</c:v>
                </c:pt>
                <c:pt idx="772">
                  <c:v>0.15276686910759452</c:v>
                </c:pt>
                <c:pt idx="773">
                  <c:v>0.14928949019871141</c:v>
                </c:pt>
                <c:pt idx="774">
                  <c:v>0.14589126479084769</c:v>
                </c:pt>
                <c:pt idx="775">
                  <c:v>0.14257039121756065</c:v>
                </c:pt>
                <c:pt idx="776">
                  <c:v>0.13932510881754467</c:v>
                </c:pt>
                <c:pt idx="777">
                  <c:v>0.13615369700160329</c:v>
                </c:pt>
                <c:pt idx="778">
                  <c:v>0.13305447434080975</c:v>
                </c:pt>
                <c:pt idx="779">
                  <c:v>0.13002579767557165</c:v>
                </c:pt>
                <c:pt idx="780">
                  <c:v>0.12706606124469033</c:v>
                </c:pt>
                <c:pt idx="781">
                  <c:v>0.1241736958344859</c:v>
                </c:pt>
                <c:pt idx="782">
                  <c:v>0.12134716794707856</c:v>
                </c:pt>
                <c:pt idx="783">
                  <c:v>0.11858497898766984</c:v>
                </c:pt>
                <c:pt idx="784">
                  <c:v>0.11588566447032633</c:v>
                </c:pt>
                <c:pt idx="785">
                  <c:v>0.11324779324169754</c:v>
                </c:pt>
                <c:pt idx="786">
                  <c:v>0.11066996672256835</c:v>
                </c:pt>
                <c:pt idx="787">
                  <c:v>0.10815081816656402</c:v>
                </c:pt>
                <c:pt idx="788">
                  <c:v>0.10568901193570923</c:v>
                </c:pt>
                <c:pt idx="789">
                  <c:v>0.10328324279250012</c:v>
                </c:pt>
                <c:pt idx="790">
                  <c:v>0.10093223520802042</c:v>
                </c:pt>
                <c:pt idx="791">
                  <c:v>9.8634742685902665E-2</c:v>
                </c:pt>
                <c:pt idx="792">
                  <c:v>9.6389547101537687E-2</c:v>
                </c:pt>
                <c:pt idx="793">
                  <c:v>9.4195458056475445E-2</c:v>
                </c:pt>
                <c:pt idx="794">
                  <c:v>9.2051312247306782E-2</c:v>
                </c:pt>
                <c:pt idx="795">
                  <c:v>8.9955972849068644E-2</c:v>
                </c:pt>
                <c:pt idx="796">
                  <c:v>8.7908328912732259E-2</c:v>
                </c:pt>
                <c:pt idx="797">
                  <c:v>8.5907294776063736E-2</c:v>
                </c:pt>
                <c:pt idx="798">
                  <c:v>8.3951809488297613E-2</c:v>
                </c:pt>
                <c:pt idx="799">
                  <c:v>8.2040836247713855E-2</c:v>
                </c:pt>
                <c:pt idx="800">
                  <c:v>8.0173361851862524E-2</c:v>
                </c:pt>
                <c:pt idx="801">
                  <c:v>7.8348396160706102E-2</c:v>
                </c:pt>
                <c:pt idx="802">
                  <c:v>7.6564971571428941E-2</c:v>
                </c:pt>
                <c:pt idx="803">
                  <c:v>7.4822142505738043E-2</c:v>
                </c:pt>
                <c:pt idx="804">
                  <c:v>7.3118984908475682E-2</c:v>
                </c:pt>
                <c:pt idx="805">
                  <c:v>7.1454595757771244E-2</c:v>
                </c:pt>
                <c:pt idx="806">
                  <c:v>6.9828092586234902E-2</c:v>
                </c:pt>
                <c:pt idx="807">
                  <c:v>6.8238613013321014E-2</c:v>
                </c:pt>
                <c:pt idx="808">
                  <c:v>6.6685314287909137E-2</c:v>
                </c:pt>
                <c:pt idx="809">
                  <c:v>6.51673728417137E-2</c:v>
                </c:pt>
                <c:pt idx="810">
                  <c:v>6.3683983852570236E-2</c:v>
                </c:pt>
                <c:pt idx="811">
                  <c:v>6.2234360817782886E-2</c:v>
                </c:pt>
                <c:pt idx="812">
                  <c:v>6.0817735137163709E-2</c:v>
                </c:pt>
                <c:pt idx="813">
                  <c:v>5.943335570556485E-2</c:v>
                </c:pt>
                <c:pt idx="814">
                  <c:v>5.8080488514605122E-2</c:v>
                </c:pt>
                <c:pt idx="815">
                  <c:v>5.6758416263676281E-2</c:v>
                </c:pt>
                <c:pt idx="816">
                  <c:v>5.5466437979447392E-2</c:v>
                </c:pt>
                <c:pt idx="817">
                  <c:v>5.4203868644421505E-2</c:v>
                </c:pt>
                <c:pt idx="818">
                  <c:v>5.2970038833635158E-2</c:v>
                </c:pt>
              </c:numCache>
            </c:numRef>
          </c:yVal>
          <c:smooth val="1"/>
          <c:extLst>
            <c:ext xmlns:c16="http://schemas.microsoft.com/office/drawing/2014/chart" uri="{C3380CC4-5D6E-409C-BE32-E72D297353CC}">
              <c16:uniqueId val="{00000001-5BFC-1644-9E1C-9C7FD8946710}"/>
            </c:ext>
          </c:extLst>
        </c:ser>
        <c:dLbls>
          <c:showLegendKey val="0"/>
          <c:showVal val="0"/>
          <c:showCatName val="0"/>
          <c:showSerName val="0"/>
          <c:showPercent val="0"/>
          <c:showBubbleSize val="0"/>
        </c:dLbls>
        <c:axId val="529368192"/>
        <c:axId val="529369728"/>
      </c:scatterChart>
      <c:valAx>
        <c:axId val="529360000"/>
        <c:scaling>
          <c:logBase val="10"/>
          <c:orientation val="minMax"/>
          <c:min val="100"/>
        </c:scaling>
        <c:delete val="0"/>
        <c:axPos val="b"/>
        <c:minorGridlines>
          <c:spPr>
            <a:ln>
              <a:prstDash val="sysDot"/>
            </a:ln>
          </c:spPr>
        </c:minorGridlines>
        <c:title>
          <c:tx>
            <c:rich>
              <a:bodyPr rot="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Frequency</a:t>
                </a:r>
              </a:p>
            </c:rich>
          </c:tx>
          <c:overlay val="0"/>
        </c:title>
        <c:numFmt formatCode="0.E+00" sourceLinked="0"/>
        <c:majorTickMark val="out"/>
        <c:minorTickMark val="out"/>
        <c:tickLblPos val="low"/>
        <c:txPr>
          <a:bodyPr rot="-60000000" spcFirstLastPara="0" vertOverflow="ellipsis" vert="horz" wrap="square" anchor="ctr" anchorCtr="0"/>
          <a:lstStyle/>
          <a:p>
            <a:pPr>
              <a:defRPr lang="zh-CN" sz="1000" b="0" i="0" u="none" strike="noStrike" kern="1200" baseline="0">
                <a:solidFill>
                  <a:schemeClr val="tx1"/>
                </a:solidFill>
                <a:latin typeface="+mn-lt"/>
                <a:ea typeface="+mn-ea"/>
                <a:cs typeface="+mn-cs"/>
              </a:defRPr>
            </a:pPr>
            <a:endParaRPr lang="en-CH"/>
          </a:p>
        </c:txPr>
        <c:crossAx val="529361920"/>
        <c:crossesAt val="-30"/>
        <c:crossBetween val="midCat"/>
      </c:valAx>
      <c:valAx>
        <c:axId val="529361920"/>
        <c:scaling>
          <c:orientation val="minMax"/>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Gain (dB)</a:t>
                </a:r>
              </a:p>
            </c:rich>
          </c:tx>
          <c:layout>
            <c:manualLayout>
              <c:xMode val="edge"/>
              <c:yMode val="edge"/>
              <c:x val="5.8949089740253903E-2"/>
              <c:y val="0.3830965593858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0000"/>
        <c:crossesAt val="100"/>
        <c:crossBetween val="midCat"/>
      </c:valAx>
      <c:valAx>
        <c:axId val="529368192"/>
        <c:scaling>
          <c:logBase val="10"/>
          <c:orientation val="minMax"/>
        </c:scaling>
        <c:delete val="1"/>
        <c:axPos val="b"/>
        <c:numFmt formatCode="0" sourceLinked="1"/>
        <c:majorTickMark val="out"/>
        <c:minorTickMark val="none"/>
        <c:tickLblPos val="nextTo"/>
        <c:crossAx val="529369728"/>
        <c:crosses val="autoZero"/>
        <c:crossBetween val="midCat"/>
      </c:valAx>
      <c:valAx>
        <c:axId val="529369728"/>
        <c:scaling>
          <c:orientation val="minMax"/>
          <c:max val="90"/>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rPr lang="en-US" sz="1600"/>
                  <a:t>Phase Margin (degree)</a:t>
                </a:r>
              </a:p>
            </c:rich>
          </c:tx>
          <c:layout>
            <c:manualLayout>
              <c:xMode val="edge"/>
              <c:yMode val="edge"/>
              <c:x val="0.87389130012000105"/>
              <c:y val="0.27450077806746798"/>
            </c:manualLayout>
          </c:layout>
          <c:overlay val="0"/>
        </c:title>
        <c:numFmt formatCode="0"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crossAx val="529368192"/>
        <c:crosses val="max"/>
        <c:crossBetween val="midCat"/>
        <c:majorUnit val="9"/>
      </c:valAx>
    </c:plotArea>
    <c:legend>
      <c:legendPos val="r"/>
      <c:layout>
        <c:manualLayout>
          <c:xMode val="edge"/>
          <c:yMode val="edge"/>
          <c:x val="0.1603224777319246"/>
          <c:y val="0.66757874224441272"/>
          <c:w val="8.5750946168695913E-2"/>
          <c:h val="0.11069452253639218"/>
        </c:manualLayout>
      </c:layout>
      <c:overlay val="0"/>
      <c:spPr>
        <a:solidFill>
          <a:schemeClr val="bg1"/>
        </a:solidFill>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en-CH"/>
        </a:p>
      </c:txPr>
    </c:legend>
    <c:plotVisOnly val="1"/>
    <c:dispBlanksAs val="gap"/>
    <c:showDLblsOverMax val="0"/>
  </c:chart>
  <c:txPr>
    <a:bodyPr/>
    <a:lstStyle/>
    <a:p>
      <a:pPr>
        <a:defRPr lang="zh-CN"/>
      </a:pPr>
      <a:endParaRPr lang="en-CH"/>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2800" b="1" i="0" u="none" strike="noStrike" kern="1200" baseline="0">
                <a:solidFill>
                  <a:sysClr val="windowText" lastClr="000000"/>
                </a:solidFill>
                <a:latin typeface="+mn-lt"/>
                <a:ea typeface="+mn-ea"/>
                <a:cs typeface="+mn-cs"/>
              </a:defRPr>
            </a:pPr>
            <a:r>
              <a:rPr lang="en-US" sz="2800" b="1" i="0" u="none" strike="noStrike" kern="1200" baseline="0">
                <a:solidFill>
                  <a:sysClr val="windowText" lastClr="000000"/>
                </a:solidFill>
                <a:latin typeface="+mn-lt"/>
                <a:ea typeface="+mn-ea"/>
                <a:cs typeface="+mn-cs"/>
              </a:rPr>
              <a:t>SIMPLIS &amp; TEST &amp; EXCEL</a:t>
            </a:r>
          </a:p>
        </c:rich>
      </c:tx>
      <c:layout>
        <c:manualLayout>
          <c:xMode val="edge"/>
          <c:yMode val="edge"/>
          <c:x val="0.32504674237170278"/>
          <c:y val="5.6737593722016526E-2"/>
        </c:manualLayout>
      </c:layout>
      <c:overlay val="0"/>
    </c:title>
    <c:autoTitleDeleted val="0"/>
    <c:plotArea>
      <c:layout>
        <c:manualLayout>
          <c:layoutTarget val="inner"/>
          <c:xMode val="edge"/>
          <c:yMode val="edge"/>
          <c:x val="0.13920999550897814"/>
          <c:y val="0.19529669472690633"/>
          <c:w val="0.70505935510506323"/>
          <c:h val="0.59000969201892206"/>
        </c:manualLayout>
      </c:layout>
      <c:scatterChart>
        <c:scatterStyle val="smoothMarker"/>
        <c:varyColors val="0"/>
        <c:ser>
          <c:idx val="0"/>
          <c:order val="0"/>
          <c:tx>
            <c:v>gain_SIMPLIS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1A'!$B$5:$B$1505</c:f>
              <c:numCache>
                <c:formatCode>General</c:formatCode>
                <c:ptCount val="1501"/>
                <c:pt idx="0">
                  <c:v>63.3483988975279</c:v>
                </c:pt>
                <c:pt idx="1">
                  <c:v>63.345438553567</c:v>
                </c:pt>
                <c:pt idx="2">
                  <c:v>63.342425237987101</c:v>
                </c:pt>
                <c:pt idx="3">
                  <c:v>63.339358040577302</c:v>
                </c:pt>
                <c:pt idx="4">
                  <c:v>63.336236036858402</c:v>
                </c:pt>
                <c:pt idx="5">
                  <c:v>63.333058287689703</c:v>
                </c:pt>
                <c:pt idx="6">
                  <c:v>63.329823839247901</c:v>
                </c:pt>
                <c:pt idx="7">
                  <c:v>63.326531723319199</c:v>
                </c:pt>
                <c:pt idx="8">
                  <c:v>63.3231809562064</c:v>
                </c:pt>
                <c:pt idx="9">
                  <c:v>63.319770539607603</c:v>
                </c:pt>
                <c:pt idx="10">
                  <c:v>63.316299459273402</c:v>
                </c:pt>
                <c:pt idx="11">
                  <c:v>63.312766685800298</c:v>
                </c:pt>
                <c:pt idx="12">
                  <c:v>63.309171173772697</c:v>
                </c:pt>
                <c:pt idx="13">
                  <c:v>63.305511862363602</c:v>
                </c:pt>
                <c:pt idx="14">
                  <c:v>63.301787674497</c:v>
                </c:pt>
                <c:pt idx="15">
                  <c:v>63.297997516693101</c:v>
                </c:pt>
                <c:pt idx="16">
                  <c:v>63.294140279141502</c:v>
                </c:pt>
                <c:pt idx="17">
                  <c:v>63.290214835787403</c:v>
                </c:pt>
                <c:pt idx="18">
                  <c:v>63.286220043432401</c:v>
                </c:pt>
                <c:pt idx="19">
                  <c:v>63.282154742067704</c:v>
                </c:pt>
                <c:pt idx="20">
                  <c:v>63.278017754779697</c:v>
                </c:pt>
                <c:pt idx="21">
                  <c:v>63.273807887221601</c:v>
                </c:pt>
                <c:pt idx="22">
                  <c:v>63.269523927570901</c:v>
                </c:pt>
                <c:pt idx="23">
                  <c:v>63.265164646745397</c:v>
                </c:pt>
                <c:pt idx="24">
                  <c:v>63.260728797530298</c:v>
                </c:pt>
                <c:pt idx="25">
                  <c:v>63.2562151149939</c:v>
                </c:pt>
                <c:pt idx="26">
                  <c:v>63.251622315995</c:v>
                </c:pt>
                <c:pt idx="27">
                  <c:v>63.246949099446901</c:v>
                </c:pt>
                <c:pt idx="28">
                  <c:v>63.242194145545803</c:v>
                </c:pt>
                <c:pt idx="29">
                  <c:v>63.237356116226302</c:v>
                </c:pt>
                <c:pt idx="30">
                  <c:v>63.232433654407501</c:v>
                </c:pt>
                <c:pt idx="31">
                  <c:v>63.227425384445603</c:v>
                </c:pt>
                <c:pt idx="32">
                  <c:v>63.222329911666598</c:v>
                </c:pt>
                <c:pt idx="33">
                  <c:v>63.217145822076098</c:v>
                </c:pt>
                <c:pt idx="34">
                  <c:v>63.2118716827447</c:v>
                </c:pt>
                <c:pt idx="35">
                  <c:v>63.206506040934798</c:v>
                </c:pt>
                <c:pt idx="36">
                  <c:v>63.201047424730703</c:v>
                </c:pt>
                <c:pt idx="37">
                  <c:v>63.195494342465203</c:v>
                </c:pt>
                <c:pt idx="38">
                  <c:v>63.189845282701803</c:v>
                </c:pt>
                <c:pt idx="39">
                  <c:v>63.184098713891203</c:v>
                </c:pt>
                <c:pt idx="40">
                  <c:v>63.178253084810301</c:v>
                </c:pt>
                <c:pt idx="41">
                  <c:v>63.172306823948098</c:v>
                </c:pt>
                <c:pt idx="42">
                  <c:v>63.166258339566703</c:v>
                </c:pt>
                <c:pt idx="43">
                  <c:v>63.160106019658997</c:v>
                </c:pt>
                <c:pt idx="44">
                  <c:v>63.153848231889597</c:v>
                </c:pt>
                <c:pt idx="45">
                  <c:v>63.147483323345497</c:v>
                </c:pt>
                <c:pt idx="46">
                  <c:v>63.141009620468601</c:v>
                </c:pt>
                <c:pt idx="47">
                  <c:v>63.134425429286402</c:v>
                </c:pt>
                <c:pt idx="48">
                  <c:v>63.127729035068803</c:v>
                </c:pt>
                <c:pt idx="49">
                  <c:v>63.120918702075301</c:v>
                </c:pt>
                <c:pt idx="50">
                  <c:v>63.113992674132099</c:v>
                </c:pt>
                <c:pt idx="51">
                  <c:v>63.106949174078999</c:v>
                </c:pt>
                <c:pt idx="52">
                  <c:v>63.099786403796102</c:v>
                </c:pt>
                <c:pt idx="53">
                  <c:v>63.092502544261897</c:v>
                </c:pt>
                <c:pt idx="54">
                  <c:v>63.085095755643302</c:v>
                </c:pt>
                <c:pt idx="55">
                  <c:v>63.077564177186098</c:v>
                </c:pt>
                <c:pt idx="56">
                  <c:v>63.069905927209398</c:v>
                </c:pt>
                <c:pt idx="57">
                  <c:v>63.062119102925998</c:v>
                </c:pt>
                <c:pt idx="58">
                  <c:v>63.054201780878202</c:v>
                </c:pt>
                <c:pt idx="59">
                  <c:v>63.046152016860702</c:v>
                </c:pt>
                <c:pt idx="60">
                  <c:v>63.037967845395698</c:v>
                </c:pt>
                <c:pt idx="61">
                  <c:v>63.029647280533602</c:v>
                </c:pt>
                <c:pt idx="62">
                  <c:v>63.021188315858403</c:v>
                </c:pt>
                <c:pt idx="63">
                  <c:v>63.012588924089698</c:v>
                </c:pt>
                <c:pt idx="64">
                  <c:v>63.003847057220703</c:v>
                </c:pt>
                <c:pt idx="65">
                  <c:v>62.994960647295699</c:v>
                </c:pt>
                <c:pt idx="66">
                  <c:v>62.985927605582702</c:v>
                </c:pt>
                <c:pt idx="67">
                  <c:v>62.9767458234613</c:v>
                </c:pt>
                <c:pt idx="68">
                  <c:v>62.967413172183797</c:v>
                </c:pt>
                <c:pt idx="69">
                  <c:v>62.957927503036601</c:v>
                </c:pt>
                <c:pt idx="70">
                  <c:v>62.948286647726299</c:v>
                </c:pt>
                <c:pt idx="71">
                  <c:v>62.9384884182831</c:v>
                </c:pt>
                <c:pt idx="72">
                  <c:v>62.9285306075558</c:v>
                </c:pt>
                <c:pt idx="73">
                  <c:v>62.9184109890979</c:v>
                </c:pt>
                <c:pt idx="74">
                  <c:v>62.908127317683501</c:v>
                </c:pt>
                <c:pt idx="75">
                  <c:v>62.897677329317801</c:v>
                </c:pt>
                <c:pt idx="76">
                  <c:v>62.887058741703001</c:v>
                </c:pt>
                <c:pt idx="77">
                  <c:v>62.876269254350099</c:v>
                </c:pt>
                <c:pt idx="78">
                  <c:v>62.865306548971901</c:v>
                </c:pt>
                <c:pt idx="79">
                  <c:v>62.854168289809799</c:v>
                </c:pt>
                <c:pt idx="80">
                  <c:v>62.842852123831896</c:v>
                </c:pt>
                <c:pt idx="81">
                  <c:v>62.831355681176802</c:v>
                </c:pt>
                <c:pt idx="82">
                  <c:v>62.819676575531702</c:v>
                </c:pt>
                <c:pt idx="83">
                  <c:v>62.807812404335898</c:v>
                </c:pt>
                <c:pt idx="84">
                  <c:v>62.7957607495998</c:v>
                </c:pt>
                <c:pt idx="85">
                  <c:v>62.783519177705998</c:v>
                </c:pt>
                <c:pt idx="86">
                  <c:v>62.771085240379001</c:v>
                </c:pt>
                <c:pt idx="87">
                  <c:v>62.758456474967502</c:v>
                </c:pt>
                <c:pt idx="88">
                  <c:v>62.745630404676298</c:v>
                </c:pt>
                <c:pt idx="89">
                  <c:v>62.732604539463502</c:v>
                </c:pt>
                <c:pt idx="90">
                  <c:v>62.719376376445197</c:v>
                </c:pt>
                <c:pt idx="91">
                  <c:v>62.705943400139397</c:v>
                </c:pt>
                <c:pt idx="92">
                  <c:v>62.6923030832046</c:v>
                </c:pt>
                <c:pt idx="93">
                  <c:v>62.678452887124102</c:v>
                </c:pt>
                <c:pt idx="94">
                  <c:v>62.6643902628456</c:v>
                </c:pt>
                <c:pt idx="95">
                  <c:v>62.650112650857103</c:v>
                </c:pt>
                <c:pt idx="96">
                  <c:v>62.635617482827797</c:v>
                </c:pt>
                <c:pt idx="97">
                  <c:v>62.620902180917298</c:v>
                </c:pt>
                <c:pt idx="98">
                  <c:v>62.6059641597545</c:v>
                </c:pt>
                <c:pt idx="99">
                  <c:v>62.590800826279903</c:v>
                </c:pt>
                <c:pt idx="100">
                  <c:v>62.575409580834602</c:v>
                </c:pt>
                <c:pt idx="101">
                  <c:v>62.559787817737998</c:v>
                </c:pt>
                <c:pt idx="102">
                  <c:v>62.543932926066397</c:v>
                </c:pt>
                <c:pt idx="103">
                  <c:v>62.527842290811002</c:v>
                </c:pt>
                <c:pt idx="104">
                  <c:v>62.511513292676398</c:v>
                </c:pt>
                <c:pt idx="105">
                  <c:v>62.494943309980002</c:v>
                </c:pt>
                <c:pt idx="106">
                  <c:v>62.4781297191535</c:v>
                </c:pt>
                <c:pt idx="107">
                  <c:v>62.4610698950708</c:v>
                </c:pt>
                <c:pt idx="108">
                  <c:v>62.4437612126004</c:v>
                </c:pt>
                <c:pt idx="109">
                  <c:v>62.426201047416498</c:v>
                </c:pt>
                <c:pt idx="110">
                  <c:v>62.408386776160199</c:v>
                </c:pt>
                <c:pt idx="111">
                  <c:v>62.390315778452198</c:v>
                </c:pt>
                <c:pt idx="112">
                  <c:v>62.371985437144403</c:v>
                </c:pt>
                <c:pt idx="113">
                  <c:v>62.353393139473802</c:v>
                </c:pt>
                <c:pt idx="114">
                  <c:v>62.334536277836399</c:v>
                </c:pt>
                <c:pt idx="115">
                  <c:v>62.315412251154697</c:v>
                </c:pt>
                <c:pt idx="116">
                  <c:v>62.296018465684398</c:v>
                </c:pt>
                <c:pt idx="117">
                  <c:v>62.276352336127303</c:v>
                </c:pt>
                <c:pt idx="118">
                  <c:v>62.256411286349199</c:v>
                </c:pt>
                <c:pt idx="119">
                  <c:v>62.236192751011401</c:v>
                </c:pt>
                <c:pt idx="120">
                  <c:v>62.215694175955399</c:v>
                </c:pt>
                <c:pt idx="121">
                  <c:v>62.194913020045497</c:v>
                </c:pt>
                <c:pt idx="122">
                  <c:v>62.173846755496697</c:v>
                </c:pt>
                <c:pt idx="123">
                  <c:v>62.152492869561001</c:v>
                </c:pt>
                <c:pt idx="124">
                  <c:v>62.130848865515802</c:v>
                </c:pt>
                <c:pt idx="125">
                  <c:v>62.108912263324598</c:v>
                </c:pt>
                <c:pt idx="126">
                  <c:v>62.086680601460003</c:v>
                </c:pt>
                <c:pt idx="127">
                  <c:v>62.0641514377674</c:v>
                </c:pt>
                <c:pt idx="128">
                  <c:v>62.041322350293399</c:v>
                </c:pt>
                <c:pt idx="129">
                  <c:v>62.018190938959002</c:v>
                </c:pt>
                <c:pt idx="130">
                  <c:v>61.994754826350501</c:v>
                </c:pt>
                <c:pt idx="131">
                  <c:v>61.971011659090998</c:v>
                </c:pt>
                <c:pt idx="132">
                  <c:v>61.9469591090714</c:v>
                </c:pt>
                <c:pt idx="133">
                  <c:v>61.922594874122503</c:v>
                </c:pt>
                <c:pt idx="134">
                  <c:v>61.897916679853203</c:v>
                </c:pt>
                <c:pt idx="135">
                  <c:v>61.872922280325703</c:v>
                </c:pt>
                <c:pt idx="136">
                  <c:v>61.847609459537601</c:v>
                </c:pt>
                <c:pt idx="137">
                  <c:v>61.8219760323475</c:v>
                </c:pt>
                <c:pt idx="138">
                  <c:v>61.796019845619703</c:v>
                </c:pt>
                <c:pt idx="139">
                  <c:v>61.769738779829297</c:v>
                </c:pt>
                <c:pt idx="140">
                  <c:v>61.743130749700597</c:v>
                </c:pt>
                <c:pt idx="141">
                  <c:v>61.716193705419897</c:v>
                </c:pt>
                <c:pt idx="142">
                  <c:v>61.688925634003603</c:v>
                </c:pt>
                <c:pt idx="143">
                  <c:v>61.661324560372002</c:v>
                </c:pt>
                <c:pt idx="144">
                  <c:v>61.633388548093897</c:v>
                </c:pt>
                <c:pt idx="145">
                  <c:v>61.605115701046898</c:v>
                </c:pt>
                <c:pt idx="146">
                  <c:v>61.576504164139898</c:v>
                </c:pt>
                <c:pt idx="147">
                  <c:v>61.547552124456601</c:v>
                </c:pt>
                <c:pt idx="148">
                  <c:v>61.518257812305102</c:v>
                </c:pt>
                <c:pt idx="149">
                  <c:v>61.488619502384999</c:v>
                </c:pt>
                <c:pt idx="150">
                  <c:v>61.458635514499598</c:v>
                </c:pt>
                <c:pt idx="151">
                  <c:v>61.428304214884797</c:v>
                </c:pt>
                <c:pt idx="152">
                  <c:v>61.397624016871703</c:v>
                </c:pt>
                <c:pt idx="153">
                  <c:v>61.366593382287903</c:v>
                </c:pt>
                <c:pt idx="154">
                  <c:v>61.3352108218997</c:v>
                </c:pt>
                <c:pt idx="155">
                  <c:v>61.303474896642797</c:v>
                </c:pt>
                <c:pt idx="156">
                  <c:v>61.271384218157699</c:v>
                </c:pt>
                <c:pt idx="157">
                  <c:v>61.238937450098803</c:v>
                </c:pt>
                <c:pt idx="158">
                  <c:v>61.206133308640801</c:v>
                </c:pt>
                <c:pt idx="159">
                  <c:v>61.172970563193502</c:v>
                </c:pt>
                <c:pt idx="160">
                  <c:v>61.139448037590903</c:v>
                </c:pt>
                <c:pt idx="161">
                  <c:v>61.1055646103366</c:v>
                </c:pt>
                <c:pt idx="162">
                  <c:v>61.0713192155267</c:v>
                </c:pt>
                <c:pt idx="163">
                  <c:v>61.036710843507201</c:v>
                </c:pt>
                <c:pt idx="164">
                  <c:v>61.001738541552001</c:v>
                </c:pt>
                <c:pt idx="165">
                  <c:v>60.966401414338797</c:v>
                </c:pt>
                <c:pt idx="166">
                  <c:v>60.930698624373299</c:v>
                </c:pt>
                <c:pt idx="167">
                  <c:v>60.894629392950399</c:v>
                </c:pt>
                <c:pt idx="168">
                  <c:v>60.858193000276003</c:v>
                </c:pt>
                <c:pt idx="169">
                  <c:v>60.821388785924398</c:v>
                </c:pt>
                <c:pt idx="170">
                  <c:v>60.784216149378899</c:v>
                </c:pt>
                <c:pt idx="171">
                  <c:v>60.746674550264501</c:v>
                </c:pt>
                <c:pt idx="172">
                  <c:v>60.708763508841798</c:v>
                </c:pt>
                <c:pt idx="173">
                  <c:v>60.670482606200899</c:v>
                </c:pt>
                <c:pt idx="174">
                  <c:v>60.631831484094398</c:v>
                </c:pt>
                <c:pt idx="175">
                  <c:v>60.592809846041803</c:v>
                </c:pt>
                <c:pt idx="176">
                  <c:v>60.553417456722698</c:v>
                </c:pt>
                <c:pt idx="177">
                  <c:v>60.513654142154103</c:v>
                </c:pt>
                <c:pt idx="178">
                  <c:v>60.473519790309702</c:v>
                </c:pt>
                <c:pt idx="179">
                  <c:v>60.433014350498603</c:v>
                </c:pt>
                <c:pt idx="180">
                  <c:v>60.392137833620801</c:v>
                </c:pt>
                <c:pt idx="181">
                  <c:v>60.350890312242001</c:v>
                </c:pt>
                <c:pt idx="182">
                  <c:v>60.309271920305498</c:v>
                </c:pt>
                <c:pt idx="183">
                  <c:v>60.267282853069702</c:v>
                </c:pt>
                <c:pt idx="184">
                  <c:v>60.2249233667863</c:v>
                </c:pt>
                <c:pt idx="185">
                  <c:v>60.182193778715799</c:v>
                </c:pt>
                <c:pt idx="186">
                  <c:v>60.139094466687702</c:v>
                </c:pt>
                <c:pt idx="187">
                  <c:v>60.095625868808398</c:v>
                </c:pt>
                <c:pt idx="188">
                  <c:v>60.051788483225401</c:v>
                </c:pt>
                <c:pt idx="189">
                  <c:v>60.007582867454197</c:v>
                </c:pt>
                <c:pt idx="190">
                  <c:v>59.963009638332203</c:v>
                </c:pt>
                <c:pt idx="191">
                  <c:v>59.918069471176402</c:v>
                </c:pt>
                <c:pt idx="192">
                  <c:v>59.872763099599901</c:v>
                </c:pt>
                <c:pt idx="193">
                  <c:v>59.827091314742901</c:v>
                </c:pt>
                <c:pt idx="194">
                  <c:v>59.781054964675903</c:v>
                </c:pt>
                <c:pt idx="195">
                  <c:v>59.734654954070599</c:v>
                </c:pt>
                <c:pt idx="196">
                  <c:v>59.687892242995801</c:v>
                </c:pt>
                <c:pt idx="197">
                  <c:v>59.640767846857003</c:v>
                </c:pt>
                <c:pt idx="198">
                  <c:v>59.593282835159698</c:v>
                </c:pt>
                <c:pt idx="199">
                  <c:v>59.545438331057198</c:v>
                </c:pt>
                <c:pt idx="200">
                  <c:v>59.497235510454402</c:v>
                </c:pt>
                <c:pt idx="201">
                  <c:v>59.448675601100398</c:v>
                </c:pt>
                <c:pt idx="202">
                  <c:v>59.399759881937896</c:v>
                </c:pt>
                <c:pt idx="203">
                  <c:v>59.350489681968398</c:v>
                </c:pt>
                <c:pt idx="204">
                  <c:v>59.300866379600699</c:v>
                </c:pt>
                <c:pt idx="205">
                  <c:v>59.2508914015011</c:v>
                </c:pt>
                <c:pt idx="206">
                  <c:v>59.200566221767197</c:v>
                </c:pt>
                <c:pt idx="207">
                  <c:v>59.149892360749803</c:v>
                </c:pt>
                <c:pt idx="208">
                  <c:v>59.098871384362802</c:v>
                </c:pt>
                <c:pt idx="209">
                  <c:v>59.047504902819199</c:v>
                </c:pt>
                <c:pt idx="210">
                  <c:v>58.995794569615398</c:v>
                </c:pt>
                <c:pt idx="211">
                  <c:v>58.943742080419099</c:v>
                </c:pt>
                <c:pt idx="212">
                  <c:v>58.891349172168503</c:v>
                </c:pt>
                <c:pt idx="213">
                  <c:v>58.8386176217195</c:v>
                </c:pt>
                <c:pt idx="214">
                  <c:v>58.785549244819798</c:v>
                </c:pt>
                <c:pt idx="215">
                  <c:v>58.732145895100103</c:v>
                </c:pt>
                <c:pt idx="216">
                  <c:v>58.678409462787499</c:v>
                </c:pt>
                <c:pt idx="217">
                  <c:v>58.624341873468303</c:v>
                </c:pt>
                <c:pt idx="218">
                  <c:v>58.569945087115102</c:v>
                </c:pt>
                <c:pt idx="219">
                  <c:v>58.515221096807601</c:v>
                </c:pt>
                <c:pt idx="220">
                  <c:v>58.460171927450297</c:v>
                </c:pt>
                <c:pt idx="221">
                  <c:v>58.404799634830702</c:v>
                </c:pt>
                <c:pt idx="222">
                  <c:v>58.349106304115203</c:v>
                </c:pt>
                <c:pt idx="223">
                  <c:v>58.293094048816798</c:v>
                </c:pt>
                <c:pt idx="224">
                  <c:v>58.236765009652899</c:v>
                </c:pt>
                <c:pt idx="225">
                  <c:v>58.180121353083997</c:v>
                </c:pt>
                <c:pt idx="226">
                  <c:v>58.123165270377697</c:v>
                </c:pt>
                <c:pt idx="227">
                  <c:v>58.065898976178197</c:v>
                </c:pt>
                <c:pt idx="228">
                  <c:v>58.0083247075058</c:v>
                </c:pt>
                <c:pt idx="229">
                  <c:v>57.950444722317897</c:v>
                </c:pt>
                <c:pt idx="230">
                  <c:v>57.892261298519301</c:v>
                </c:pt>
                <c:pt idx="231">
                  <c:v>57.833776732539199</c:v>
                </c:pt>
                <c:pt idx="232">
                  <c:v>57.774993338379502</c:v>
                </c:pt>
                <c:pt idx="233">
                  <c:v>57.715913446246397</c:v>
                </c:pt>
                <c:pt idx="234">
                  <c:v>57.656539401437897</c:v>
                </c:pt>
                <c:pt idx="235">
                  <c:v>57.596873563120198</c:v>
                </c:pt>
                <c:pt idx="236">
                  <c:v>57.536918303275897</c:v>
                </c:pt>
                <c:pt idx="237">
                  <c:v>57.476676005456099</c:v>
                </c:pt>
                <c:pt idx="238">
                  <c:v>57.416149063589202</c:v>
                </c:pt>
                <c:pt idx="239">
                  <c:v>57.355339880988097</c:v>
                </c:pt>
                <c:pt idx="240">
                  <c:v>57.294250869143198</c:v>
                </c:pt>
                <c:pt idx="241">
                  <c:v>57.232884446581899</c:v>
                </c:pt>
                <c:pt idx="242">
                  <c:v>57.171243037875897</c:v>
                </c:pt>
                <c:pt idx="243">
                  <c:v>57.109329072443799</c:v>
                </c:pt>
                <c:pt idx="244">
                  <c:v>57.047144983592602</c:v>
                </c:pt>
                <c:pt idx="245">
                  <c:v>56.984693207446703</c:v>
                </c:pt>
                <c:pt idx="246">
                  <c:v>56.921976181754502</c:v>
                </c:pt>
                <c:pt idx="247">
                  <c:v>56.858996345119202</c:v>
                </c:pt>
                <c:pt idx="248">
                  <c:v>56.795756135844599</c:v>
                </c:pt>
                <c:pt idx="249">
                  <c:v>56.732257990949002</c:v>
                </c:pt>
                <c:pt idx="250">
                  <c:v>56.668504345220498</c:v>
                </c:pt>
                <c:pt idx="251">
                  <c:v>56.604497630345399</c:v>
                </c:pt>
                <c:pt idx="252">
                  <c:v>56.540240273815499</c:v>
                </c:pt>
                <c:pt idx="253">
                  <c:v>56.475734698135099</c:v>
                </c:pt>
                <c:pt idx="254">
                  <c:v>56.410983319882497</c:v>
                </c:pt>
                <c:pt idx="255">
                  <c:v>56.345988548817203</c:v>
                </c:pt>
                <c:pt idx="256">
                  <c:v>56.280752787121997</c:v>
                </c:pt>
                <c:pt idx="257">
                  <c:v>56.215278428331402</c:v>
                </c:pt>
                <c:pt idx="258">
                  <c:v>56.149567856814201</c:v>
                </c:pt>
                <c:pt idx="259">
                  <c:v>56.083623446734499</c:v>
                </c:pt>
                <c:pt idx="260">
                  <c:v>56.0174475613494</c:v>
                </c:pt>
                <c:pt idx="261">
                  <c:v>55.951042552298297</c:v>
                </c:pt>
                <c:pt idx="262">
                  <c:v>55.884410758753802</c:v>
                </c:pt>
                <c:pt idx="263">
                  <c:v>55.817554506795503</c:v>
                </c:pt>
                <c:pt idx="264">
                  <c:v>55.7504761086348</c:v>
                </c:pt>
                <c:pt idx="265">
                  <c:v>55.683177861986302</c:v>
                </c:pt>
                <c:pt idx="266">
                  <c:v>55.615662049330602</c:v>
                </c:pt>
                <c:pt idx="267">
                  <c:v>55.547930937321702</c:v>
                </c:pt>
                <c:pt idx="268">
                  <c:v>55.479986776173497</c:v>
                </c:pt>
                <c:pt idx="269">
                  <c:v>55.411831798977197</c:v>
                </c:pt>
                <c:pt idx="270">
                  <c:v>55.343468221186797</c:v>
                </c:pt>
                <c:pt idx="271">
                  <c:v>55.2748982399985</c:v>
                </c:pt>
                <c:pt idx="272">
                  <c:v>55.206124033784597</c:v>
                </c:pt>
                <c:pt idx="273">
                  <c:v>55.137147761618898</c:v>
                </c:pt>
                <c:pt idx="274">
                  <c:v>55.067971562705999</c:v>
                </c:pt>
                <c:pt idx="275">
                  <c:v>54.998597555893099</c:v>
                </c:pt>
                <c:pt idx="276">
                  <c:v>54.9290278392182</c:v>
                </c:pt>
                <c:pt idx="277">
                  <c:v>54.859264489336503</c:v>
                </c:pt>
                <c:pt idx="278">
                  <c:v>54.7893095612339</c:v>
                </c:pt>
                <c:pt idx="279">
                  <c:v>54.719165087677801</c:v>
                </c:pt>
                <c:pt idx="280">
                  <c:v>54.648833078811499</c:v>
                </c:pt>
                <c:pt idx="281">
                  <c:v>54.578315521804498</c:v>
                </c:pt>
                <c:pt idx="282">
                  <c:v>54.507614380425402</c:v>
                </c:pt>
                <c:pt idx="283">
                  <c:v>54.436731594676601</c:v>
                </c:pt>
                <c:pt idx="284">
                  <c:v>54.365669080446999</c:v>
                </c:pt>
                <c:pt idx="285">
                  <c:v>54.294428729168096</c:v>
                </c:pt>
                <c:pt idx="286">
                  <c:v>54.223012407517103</c:v>
                </c:pt>
                <c:pt idx="287">
                  <c:v>54.151421957050097</c:v>
                </c:pt>
                <c:pt idx="288">
                  <c:v>54.079659193957802</c:v>
                </c:pt>
                <c:pt idx="289">
                  <c:v>54.0077259087603</c:v>
                </c:pt>
                <c:pt idx="290">
                  <c:v>53.935623866002302</c:v>
                </c:pt>
                <c:pt idx="291">
                  <c:v>53.863354804070198</c:v>
                </c:pt>
                <c:pt idx="292">
                  <c:v>53.790920434880803</c:v>
                </c:pt>
                <c:pt idx="293">
                  <c:v>53.718322443671397</c:v>
                </c:pt>
                <c:pt idx="294">
                  <c:v>53.645562488787697</c:v>
                </c:pt>
                <c:pt idx="295">
                  <c:v>53.572642201431599</c:v>
                </c:pt>
                <c:pt idx="296">
                  <c:v>53.499563185524799</c:v>
                </c:pt>
                <c:pt idx="297">
                  <c:v>53.426327017462597</c:v>
                </c:pt>
                <c:pt idx="298">
                  <c:v>53.352935245980099</c:v>
                </c:pt>
                <c:pt idx="299">
                  <c:v>53.279389391939901</c:v>
                </c:pt>
                <c:pt idx="300">
                  <c:v>53.205690948207902</c:v>
                </c:pt>
                <c:pt idx="301">
                  <c:v>53.131841379467701</c:v>
                </c:pt>
                <c:pt idx="302">
                  <c:v>53.057842122125599</c:v>
                </c:pt>
                <c:pt idx="303">
                  <c:v>52.9836945841367</c:v>
                </c:pt>
                <c:pt idx="304">
                  <c:v>52.909400144908197</c:v>
                </c:pt>
                <c:pt idx="305">
                  <c:v>52.834960155166002</c:v>
                </c:pt>
                <c:pt idx="306">
                  <c:v>52.760375936830101</c:v>
                </c:pt>
                <c:pt idx="307">
                  <c:v>52.685648782983499</c:v>
                </c:pt>
                <c:pt idx="308">
                  <c:v>52.610779957663802</c:v>
                </c:pt>
                <c:pt idx="309">
                  <c:v>52.535770695904503</c:v>
                </c:pt>
                <c:pt idx="310">
                  <c:v>52.460622203536403</c:v>
                </c:pt>
                <c:pt idx="311">
                  <c:v>52.3853356571951</c:v>
                </c:pt>
                <c:pt idx="312">
                  <c:v>52.309912204224801</c:v>
                </c:pt>
                <c:pt idx="313">
                  <c:v>52.234352962576097</c:v>
                </c:pt>
                <c:pt idx="314">
                  <c:v>52.158659020818298</c:v>
                </c:pt>
                <c:pt idx="315">
                  <c:v>52.0828314380379</c:v>
                </c:pt>
                <c:pt idx="316">
                  <c:v>52.006871243793597</c:v>
                </c:pt>
                <c:pt idx="317">
                  <c:v>51.930779438091299</c:v>
                </c:pt>
                <c:pt idx="318">
                  <c:v>51.854556991323101</c:v>
                </c:pt>
                <c:pt idx="319">
                  <c:v>51.778204844247597</c:v>
                </c:pt>
                <c:pt idx="320">
                  <c:v>51.701723907946999</c:v>
                </c:pt>
                <c:pt idx="321">
                  <c:v>51.6251150638046</c:v>
                </c:pt>
                <c:pt idx="322">
                  <c:v>51.548379163464404</c:v>
                </c:pt>
                <c:pt idx="323">
                  <c:v>51.471517028836701</c:v>
                </c:pt>
                <c:pt idx="324">
                  <c:v>51.394529452055203</c:v>
                </c:pt>
                <c:pt idx="325">
                  <c:v>51.317417195461601</c:v>
                </c:pt>
                <c:pt idx="326">
                  <c:v>51.240180991603097</c:v>
                </c:pt>
                <c:pt idx="327">
                  <c:v>51.162821543211699</c:v>
                </c:pt>
                <c:pt idx="328">
                  <c:v>51.0853395231943</c:v>
                </c:pt>
                <c:pt idx="329">
                  <c:v>51.007735574637302</c:v>
                </c:pt>
                <c:pt idx="330">
                  <c:v>50.930010310769902</c:v>
                </c:pt>
                <c:pt idx="331">
                  <c:v>50.852164314991803</c:v>
                </c:pt>
                <c:pt idx="332">
                  <c:v>50.774198140857401</c:v>
                </c:pt>
                <c:pt idx="333">
                  <c:v>50.696112312071698</c:v>
                </c:pt>
                <c:pt idx="334">
                  <c:v>50.617907322487703</c:v>
                </c:pt>
                <c:pt idx="335">
                  <c:v>50.5395836361146</c:v>
                </c:pt>
                <c:pt idx="336">
                  <c:v>50.461141687115699</c:v>
                </c:pt>
                <c:pt idx="337">
                  <c:v>50.382581879812101</c:v>
                </c:pt>
                <c:pt idx="338">
                  <c:v>50.3039045886784</c:v>
                </c:pt>
                <c:pt idx="339">
                  <c:v>50.2251101583539</c:v>
                </c:pt>
                <c:pt idx="340">
                  <c:v>50.146198903648703</c:v>
                </c:pt>
                <c:pt idx="341">
                  <c:v>50.0671711095411</c:v>
                </c:pt>
                <c:pt idx="342">
                  <c:v>49.988027031187599</c:v>
                </c:pt>
                <c:pt idx="343">
                  <c:v>49.908766893923797</c:v>
                </c:pt>
                <c:pt idx="344">
                  <c:v>49.829390893277399</c:v>
                </c:pt>
                <c:pt idx="345">
                  <c:v>49.749899194966098</c:v>
                </c:pt>
                <c:pt idx="346">
                  <c:v>49.670291934913401</c:v>
                </c:pt>
                <c:pt idx="347">
                  <c:v>49.590569219241999</c:v>
                </c:pt>
                <c:pt idx="348">
                  <c:v>49.5107311242908</c:v>
                </c:pt>
                <c:pt idx="349">
                  <c:v>49.430777696621803</c:v>
                </c:pt>
                <c:pt idx="350">
                  <c:v>49.350708953014902</c:v>
                </c:pt>
                <c:pt idx="351">
                  <c:v>49.2705248804875</c:v>
                </c:pt>
                <c:pt idx="352">
                  <c:v>49.190225436300302</c:v>
                </c:pt>
                <c:pt idx="353">
                  <c:v>49.109810547953799</c:v>
                </c:pt>
                <c:pt idx="354">
                  <c:v>49.0292801132045</c:v>
                </c:pt>
                <c:pt idx="355">
                  <c:v>48.9486340000715</c:v>
                </c:pt>
                <c:pt idx="356">
                  <c:v>48.867872046840802</c:v>
                </c:pt>
                <c:pt idx="357">
                  <c:v>48.786994062073802</c:v>
                </c:pt>
                <c:pt idx="358">
                  <c:v>48.705999824617898</c:v>
                </c:pt>
                <c:pt idx="359">
                  <c:v>48.624889083610498</c:v>
                </c:pt>
                <c:pt idx="360">
                  <c:v>48.543661558491202</c:v>
                </c:pt>
                <c:pt idx="361">
                  <c:v>48.462316939009</c:v>
                </c:pt>
                <c:pt idx="362">
                  <c:v>48.380854885230299</c:v>
                </c:pt>
                <c:pt idx="363">
                  <c:v>48.299275027556</c:v>
                </c:pt>
                <c:pt idx="364">
                  <c:v>48.217576966726</c:v>
                </c:pt>
                <c:pt idx="365">
                  <c:v>48.135760273828403</c:v>
                </c:pt>
                <c:pt idx="366">
                  <c:v>48.053824490323201</c:v>
                </c:pt>
                <c:pt idx="367">
                  <c:v>47.971769128046901</c:v>
                </c:pt>
                <c:pt idx="368">
                  <c:v>47.889593669230301</c:v>
                </c:pt>
                <c:pt idx="369">
                  <c:v>47.807297566514301</c:v>
                </c:pt>
                <c:pt idx="370">
                  <c:v>47.724880242971103</c:v>
                </c:pt>
                <c:pt idx="371">
                  <c:v>47.642341092118599</c:v>
                </c:pt>
                <c:pt idx="372">
                  <c:v>47.559679477943398</c:v>
                </c:pt>
                <c:pt idx="373">
                  <c:v>47.476894734924997</c:v>
                </c:pt>
                <c:pt idx="374">
                  <c:v>47.393986168059698</c:v>
                </c:pt>
                <c:pt idx="375">
                  <c:v>47.310953052891101</c:v>
                </c:pt>
                <c:pt idx="376">
                  <c:v>47.2277946355334</c:v>
                </c:pt>
                <c:pt idx="377">
                  <c:v>47.1445101327092</c:v>
                </c:pt>
                <c:pt idx="378">
                  <c:v>47.061098731785997</c:v>
                </c:pt>
                <c:pt idx="379">
                  <c:v>46.977559590807701</c:v>
                </c:pt>
                <c:pt idx="380">
                  <c:v>46.893891838546203</c:v>
                </c:pt>
                <c:pt idx="381">
                  <c:v>46.810094574540202</c:v>
                </c:pt>
                <c:pt idx="382">
                  <c:v>46.726166869137899</c:v>
                </c:pt>
                <c:pt idx="383">
                  <c:v>46.642107763566997</c:v>
                </c:pt>
                <c:pt idx="384">
                  <c:v>46.557916269974697</c:v>
                </c:pt>
                <c:pt idx="385">
                  <c:v>46.473591371500298</c:v>
                </c:pt>
                <c:pt idx="386">
                  <c:v>46.389132022335197</c:v>
                </c:pt>
                <c:pt idx="387">
                  <c:v>46.304537147798399</c:v>
                </c:pt>
                <c:pt idx="388">
                  <c:v>46.219805644408801</c:v>
                </c:pt>
                <c:pt idx="389">
                  <c:v>46.134936379966597</c:v>
                </c:pt>
                <c:pt idx="390">
                  <c:v>46.0499281936494</c:v>
                </c:pt>
                <c:pt idx="391">
                  <c:v>45.964779896094797</c:v>
                </c:pt>
                <c:pt idx="392">
                  <c:v>45.879490269507102</c:v>
                </c:pt>
                <c:pt idx="393">
                  <c:v>45.794058067762798</c:v>
                </c:pt>
                <c:pt idx="394">
                  <c:v>45.708482016525203</c:v>
                </c:pt>
                <c:pt idx="395">
                  <c:v>45.6227608133646</c:v>
                </c:pt>
                <c:pt idx="396">
                  <c:v>45.536893127885499</c:v>
                </c:pt>
                <c:pt idx="397">
                  <c:v>45.450877601858402</c:v>
                </c:pt>
                <c:pt idx="398">
                  <c:v>45.364712849386599</c:v>
                </c:pt>
                <c:pt idx="399">
                  <c:v>45.278397457028397</c:v>
                </c:pt>
                <c:pt idx="400">
                  <c:v>45.191929983984501</c:v>
                </c:pt>
                <c:pt idx="401">
                  <c:v>45.105308962249403</c:v>
                </c:pt>
                <c:pt idx="402">
                  <c:v>45.018532896819899</c:v>
                </c:pt>
                <c:pt idx="403">
                  <c:v>44.931600265850101</c:v>
                </c:pt>
                <c:pt idx="404">
                  <c:v>44.8445095208887</c:v>
                </c:pt>
                <c:pt idx="405">
                  <c:v>44.757259087061598</c:v>
                </c:pt>
                <c:pt idx="406">
                  <c:v>44.669847363320102</c:v>
                </c:pt>
                <c:pt idx="407">
                  <c:v>44.582272722652</c:v>
                </c:pt>
                <c:pt idx="408">
                  <c:v>44.494533512341398</c:v>
                </c:pt>
                <c:pt idx="409">
                  <c:v>44.4066280542269</c:v>
                </c:pt>
                <c:pt idx="410">
                  <c:v>44.318554644969602</c:v>
                </c:pt>
                <c:pt idx="411">
                  <c:v>44.230311556332403</c:v>
                </c:pt>
                <c:pt idx="412">
                  <c:v>44.1418970354827</c:v>
                </c:pt>
                <c:pt idx="413">
                  <c:v>44.053309305295798</c:v>
                </c:pt>
                <c:pt idx="414">
                  <c:v>43.964546564686103</c:v>
                </c:pt>
                <c:pt idx="415">
                  <c:v>43.875606988938102</c:v>
                </c:pt>
                <c:pt idx="416">
                  <c:v>43.786488730064697</c:v>
                </c:pt>
                <c:pt idx="417">
                  <c:v>43.697189917167499</c:v>
                </c:pt>
                <c:pt idx="418">
                  <c:v>43.607708656818502</c:v>
                </c:pt>
                <c:pt idx="419">
                  <c:v>43.518043033474001</c:v>
                </c:pt>
                <c:pt idx="420">
                  <c:v>43.428191109867498</c:v>
                </c:pt>
                <c:pt idx="421">
                  <c:v>43.338150927449099</c:v>
                </c:pt>
                <c:pt idx="422">
                  <c:v>43.247920506828798</c:v>
                </c:pt>
                <c:pt idx="423">
                  <c:v>43.157497848245299</c:v>
                </c:pt>
                <c:pt idx="424">
                  <c:v>43.066880932042899</c:v>
                </c:pt>
                <c:pt idx="425">
                  <c:v>42.976067719165599</c:v>
                </c:pt>
                <c:pt idx="426">
                  <c:v>42.885056151671598</c:v>
                </c:pt>
                <c:pt idx="427">
                  <c:v>42.793844153277398</c:v>
                </c:pt>
                <c:pt idx="428">
                  <c:v>42.702429629892002</c:v>
                </c:pt>
                <c:pt idx="429">
                  <c:v>42.610810470202601</c:v>
                </c:pt>
                <c:pt idx="430">
                  <c:v>42.5189845462439</c:v>
                </c:pt>
                <c:pt idx="431">
                  <c:v>42.426949714034798</c:v>
                </c:pt>
                <c:pt idx="432">
                  <c:v>42.334703814164399</c:v>
                </c:pt>
                <c:pt idx="433">
                  <c:v>42.242244672468203</c:v>
                </c:pt>
                <c:pt idx="434">
                  <c:v>42.149570100679902</c:v>
                </c:pt>
                <c:pt idx="435">
                  <c:v>42.0566778971179</c:v>
                </c:pt>
                <c:pt idx="436">
                  <c:v>41.9635658473928</c:v>
                </c:pt>
                <c:pt idx="437">
                  <c:v>41.870231725118401</c:v>
                </c:pt>
                <c:pt idx="438">
                  <c:v>41.776673292656803</c:v>
                </c:pt>
                <c:pt idx="439">
                  <c:v>41.682888301902601</c:v>
                </c:pt>
                <c:pt idx="440">
                  <c:v>41.588874495033103</c:v>
                </c:pt>
                <c:pt idx="441">
                  <c:v>41.494629605332598</c:v>
                </c:pt>
                <c:pt idx="442">
                  <c:v>41.400151358012003</c:v>
                </c:pt>
                <c:pt idx="443">
                  <c:v>41.305437471037699</c:v>
                </c:pt>
                <c:pt idx="444">
                  <c:v>41.210485656010903</c:v>
                </c:pt>
                <c:pt idx="445">
                  <c:v>41.1152936190446</c:v>
                </c:pt>
                <c:pt idx="446">
                  <c:v>41.019859061649399</c:v>
                </c:pt>
                <c:pt idx="447">
                  <c:v>40.924179681677501</c:v>
                </c:pt>
                <c:pt idx="448">
                  <c:v>40.828253174246399</c:v>
                </c:pt>
                <c:pt idx="449">
                  <c:v>40.732077232702302</c:v>
                </c:pt>
                <c:pt idx="450">
                  <c:v>40.6356495495979</c:v>
                </c:pt>
                <c:pt idx="451">
                  <c:v>40.538967817693099</c:v>
                </c:pt>
                <c:pt idx="452">
                  <c:v>40.442029730960499</c:v>
                </c:pt>
                <c:pt idx="453">
                  <c:v>40.3448329856217</c:v>
                </c:pt>
                <c:pt idx="454">
                  <c:v>40.247375281199403</c:v>
                </c:pt>
                <c:pt idx="455">
                  <c:v>40.149654321581998</c:v>
                </c:pt>
                <c:pt idx="456">
                  <c:v>40.051667816111603</c:v>
                </c:pt>
                <c:pt idx="457">
                  <c:v>39.953413480665802</c:v>
                </c:pt>
                <c:pt idx="458">
                  <c:v>39.854889038811699</c:v>
                </c:pt>
                <c:pt idx="459">
                  <c:v>39.756092222882998</c:v>
                </c:pt>
                <c:pt idx="460">
                  <c:v>39.657020775181103</c:v>
                </c:pt>
                <c:pt idx="461">
                  <c:v>39.557672449090802</c:v>
                </c:pt>
                <c:pt idx="462">
                  <c:v>39.458045010271199</c:v>
                </c:pt>
                <c:pt idx="463">
                  <c:v>39.358136237846999</c:v>
                </c:pt>
                <c:pt idx="464">
                  <c:v>39.257943925600799</c:v>
                </c:pt>
                <c:pt idx="465">
                  <c:v>39.157465883159901</c:v>
                </c:pt>
                <c:pt idx="466">
                  <c:v>39.0566999372598</c:v>
                </c:pt>
                <c:pt idx="467">
                  <c:v>38.955643932927799</c:v>
                </c:pt>
                <c:pt idx="468">
                  <c:v>38.854295734753897</c:v>
                </c:pt>
                <c:pt idx="469">
                  <c:v>38.752653228108102</c:v>
                </c:pt>
                <c:pt idx="470">
                  <c:v>38.650714320421201</c:v>
                </c:pt>
                <c:pt idx="471">
                  <c:v>38.548476942419398</c:v>
                </c:pt>
                <c:pt idx="472">
                  <c:v>38.445939049401503</c:v>
                </c:pt>
                <c:pt idx="473">
                  <c:v>38.343098622493102</c:v>
                </c:pt>
                <c:pt idx="474">
                  <c:v>38.2399536699332</c:v>
                </c:pt>
                <c:pt idx="475">
                  <c:v>38.136502228340703</c:v>
                </c:pt>
                <c:pt idx="476">
                  <c:v>38.032742363972602</c:v>
                </c:pt>
                <c:pt idx="477">
                  <c:v>37.928672174023802</c:v>
                </c:pt>
                <c:pt idx="478">
                  <c:v>37.824289787879799</c:v>
                </c:pt>
                <c:pt idx="479">
                  <c:v>37.719593368385901</c:v>
                </c:pt>
                <c:pt idx="480">
                  <c:v>37.614581113129397</c:v>
                </c:pt>
                <c:pt idx="481">
                  <c:v>37.509251255679999</c:v>
                </c:pt>
                <c:pt idx="482">
                  <c:v>37.4036020668566</c:v>
                </c:pt>
                <c:pt idx="483">
                  <c:v>37.297631855973002</c:v>
                </c:pt>
                <c:pt idx="484">
                  <c:v>37.19133897207</c:v>
                </c:pt>
                <c:pt idx="485">
                  <c:v>37.0847218051575</c:v>
                </c:pt>
                <c:pt idx="486">
                  <c:v>36.977778787423901</c:v>
                </c:pt>
                <c:pt idx="487">
                  <c:v>36.870508394438602</c:v>
                </c:pt>
                <c:pt idx="488">
                  <c:v>36.762909146355902</c:v>
                </c:pt>
                <c:pt idx="489">
                  <c:v>36.654979609085501</c:v>
                </c:pt>
                <c:pt idx="490">
                  <c:v>36.546718395456402</c:v>
                </c:pt>
                <c:pt idx="491">
                  <c:v>36.438124166358698</c:v>
                </c:pt>
                <c:pt idx="492">
                  <c:v>36.329195631871201</c:v>
                </c:pt>
                <c:pt idx="493">
                  <c:v>36.2199315523821</c:v>
                </c:pt>
                <c:pt idx="494">
                  <c:v>36.110330739642301</c:v>
                </c:pt>
                <c:pt idx="495">
                  <c:v>36.000392057865596</c:v>
                </c:pt>
                <c:pt idx="496">
                  <c:v>35.890114424744802</c:v>
                </c:pt>
                <c:pt idx="497">
                  <c:v>35.779496812467002</c:v>
                </c:pt>
                <c:pt idx="498">
                  <c:v>35.668538248729099</c:v>
                </c:pt>
                <c:pt idx="499">
                  <c:v>35.557237817668501</c:v>
                </c:pt>
                <c:pt idx="500">
                  <c:v>35.4455946608199</c:v>
                </c:pt>
                <c:pt idx="501">
                  <c:v>35.333607978017902</c:v>
                </c:pt>
                <c:pt idx="502">
                  <c:v>35.221277028263401</c:v>
                </c:pt>
                <c:pt idx="503">
                  <c:v>35.1086011305905</c:v>
                </c:pt>
                <c:pt idx="504">
                  <c:v>34.995579664849302</c:v>
                </c:pt>
                <c:pt idx="505">
                  <c:v>34.8822120725224</c:v>
                </c:pt>
                <c:pt idx="506">
                  <c:v>34.768497857440998</c:v>
                </c:pt>
                <c:pt idx="507">
                  <c:v>34.654436586520497</c:v>
                </c:pt>
                <c:pt idx="508">
                  <c:v>34.540027890418799</c:v>
                </c:pt>
                <c:pt idx="509">
                  <c:v>34.425271464186402</c:v>
                </c:pt>
                <c:pt idx="510">
                  <c:v>34.310167067875298</c:v>
                </c:pt>
                <c:pt idx="511">
                  <c:v>34.194714527094</c:v>
                </c:pt>
                <c:pt idx="512">
                  <c:v>34.078913733542599</c:v>
                </c:pt>
                <c:pt idx="513">
                  <c:v>33.962764645502801</c:v>
                </c:pt>
                <c:pt idx="514">
                  <c:v>33.846267288281403</c:v>
                </c:pt>
                <c:pt idx="515">
                  <c:v>33.729421754628298</c:v>
                </c:pt>
                <c:pt idx="516">
                  <c:v>33.612228205102497</c:v>
                </c:pt>
                <c:pt idx="517">
                  <c:v>33.494686868402802</c:v>
                </c:pt>
                <c:pt idx="518">
                  <c:v>33.376798041653302</c:v>
                </c:pt>
                <c:pt idx="519">
                  <c:v>33.258562090668903</c:v>
                </c:pt>
                <c:pt idx="520">
                  <c:v>33.1399794501353</c:v>
                </c:pt>
                <c:pt idx="521">
                  <c:v>33.021050623797798</c:v>
                </c:pt>
                <c:pt idx="522">
                  <c:v>32.901776184570899</c:v>
                </c:pt>
                <c:pt idx="523">
                  <c:v>32.782156774637301</c:v>
                </c:pt>
                <c:pt idx="524">
                  <c:v>32.662193105473399</c:v>
                </c:pt>
                <c:pt idx="525">
                  <c:v>32.541885957870001</c:v>
                </c:pt>
                <c:pt idx="526">
                  <c:v>32.421236181870398</c:v>
                </c:pt>
                <c:pt idx="527">
                  <c:v>32.300244696714799</c:v>
                </c:pt>
                <c:pt idx="528">
                  <c:v>32.178912490705898</c:v>
                </c:pt>
                <c:pt idx="529">
                  <c:v>32.057240621049097</c:v>
                </c:pt>
                <c:pt idx="530">
                  <c:v>31.935230213669101</c:v>
                </c:pt>
                <c:pt idx="531">
                  <c:v>31.812882462947002</c:v>
                </c:pt>
                <c:pt idx="532">
                  <c:v>31.6901986314687</c:v>
                </c:pt>
                <c:pt idx="533">
                  <c:v>31.567180049698099</c:v>
                </c:pt>
                <c:pt idx="534">
                  <c:v>31.443828115633799</c:v>
                </c:pt>
                <c:pt idx="535">
                  <c:v>31.320144294411001</c:v>
                </c:pt>
                <c:pt idx="536">
                  <c:v>31.1961301178935</c:v>
                </c:pt>
                <c:pt idx="537">
                  <c:v>31.0717871842077</c:v>
                </c:pt>
                <c:pt idx="538">
                  <c:v>30.947117157251402</c:v>
                </c:pt>
                <c:pt idx="539">
                  <c:v>30.822121766175702</c:v>
                </c:pt>
                <c:pt idx="540">
                  <c:v>30.696802804821498</c:v>
                </c:pt>
                <c:pt idx="541">
                  <c:v>30.571162131135299</c:v>
                </c:pt>
                <c:pt idx="542">
                  <c:v>30.445201666554201</c:v>
                </c:pt>
                <c:pt idx="543">
                  <c:v>30.318923395353899</c:v>
                </c:pt>
                <c:pt idx="544">
                  <c:v>30.1923293639761</c:v>
                </c:pt>
                <c:pt idx="545">
                  <c:v>30.065421680331301</c:v>
                </c:pt>
                <c:pt idx="546">
                  <c:v>29.938202513057401</c:v>
                </c:pt>
                <c:pt idx="547">
                  <c:v>29.810674090787298</c:v>
                </c:pt>
                <c:pt idx="548">
                  <c:v>29.682838701358101</c:v>
                </c:pt>
                <c:pt idx="549">
                  <c:v>29.554698691013702</c:v>
                </c:pt>
                <c:pt idx="550">
                  <c:v>29.426256463592701</c:v>
                </c:pt>
                <c:pt idx="551">
                  <c:v>29.297514479684899</c:v>
                </c:pt>
                <c:pt idx="552">
                  <c:v>29.1684752557683</c:v>
                </c:pt>
                <c:pt idx="553">
                  <c:v>29.039141363343099</c:v>
                </c:pt>
                <c:pt idx="554">
                  <c:v>28.909515428026801</c:v>
                </c:pt>
                <c:pt idx="555">
                  <c:v>28.7796001286614</c:v>
                </c:pt>
                <c:pt idx="556">
                  <c:v>28.649398196386201</c:v>
                </c:pt>
                <c:pt idx="557">
                  <c:v>28.518912413696199</c:v>
                </c:pt>
                <c:pt idx="558">
                  <c:v>28.388145613510499</c:v>
                </c:pt>
                <c:pt idx="559">
                  <c:v>28.257100678208001</c:v>
                </c:pt>
                <c:pt idx="560">
                  <c:v>28.1257805386659</c:v>
                </c:pt>
                <c:pt idx="561">
                  <c:v>27.9941881732924</c:v>
                </c:pt>
                <c:pt idx="562">
                  <c:v>27.862326607041901</c:v>
                </c:pt>
                <c:pt idx="563">
                  <c:v>27.730198910433302</c:v>
                </c:pt>
                <c:pt idx="564">
                  <c:v>27.597808198564401</c:v>
                </c:pt>
                <c:pt idx="565">
                  <c:v>27.465157630117901</c:v>
                </c:pt>
                <c:pt idx="566">
                  <c:v>27.332250406373401</c:v>
                </c:pt>
                <c:pt idx="567">
                  <c:v>27.199089770207699</c:v>
                </c:pt>
                <c:pt idx="568">
                  <c:v>27.065679005102702</c:v>
                </c:pt>
                <c:pt idx="569">
                  <c:v>26.932021434158798</c:v>
                </c:pt>
                <c:pt idx="570">
                  <c:v>26.798120419097899</c:v>
                </c:pt>
                <c:pt idx="571">
                  <c:v>26.663979359280098</c:v>
                </c:pt>
                <c:pt idx="572">
                  <c:v>26.529601690720298</c:v>
                </c:pt>
                <c:pt idx="573">
                  <c:v>26.394990885109099</c:v>
                </c:pt>
                <c:pt idx="574">
                  <c:v>26.260150448847099</c:v>
                </c:pt>
                <c:pt idx="575">
                  <c:v>26.125083922074399</c:v>
                </c:pt>
                <c:pt idx="576">
                  <c:v>25.9897948777135</c:v>
                </c:pt>
                <c:pt idx="577">
                  <c:v>25.854286920524402</c:v>
                </c:pt>
                <c:pt idx="578">
                  <c:v>25.718563686165201</c:v>
                </c:pt>
                <c:pt idx="579">
                  <c:v>25.582628840258099</c:v>
                </c:pt>
                <c:pt idx="580">
                  <c:v>25.446486077475502</c:v>
                </c:pt>
                <c:pt idx="581">
                  <c:v>25.3101391206282</c:v>
                </c:pt>
                <c:pt idx="582">
                  <c:v>25.173591719773899</c:v>
                </c:pt>
                <c:pt idx="583">
                  <c:v>25.036847651328699</c:v>
                </c:pt>
                <c:pt idx="584">
                  <c:v>24.899910717198299</c:v>
                </c:pt>
                <c:pt idx="585">
                  <c:v>24.762784743923302</c:v>
                </c:pt>
                <c:pt idx="586">
                  <c:v>24.625473581828501</c:v>
                </c:pt>
                <c:pt idx="587">
                  <c:v>24.4879811042019</c:v>
                </c:pt>
                <c:pt idx="588">
                  <c:v>24.350311206470298</c:v>
                </c:pt>
                <c:pt idx="589">
                  <c:v>24.212467805406099</c:v>
                </c:pt>
                <c:pt idx="590">
                  <c:v>24.074454838337399</c:v>
                </c:pt>
                <c:pt idx="591">
                  <c:v>23.936276262381501</c:v>
                </c:pt>
                <c:pt idx="592">
                  <c:v>23.797936053685</c:v>
                </c:pt>
                <c:pt idx="593">
                  <c:v>23.659438206688701</c:v>
                </c:pt>
                <c:pt idx="594">
                  <c:v>23.520786733404499</c:v>
                </c:pt>
                <c:pt idx="595">
                  <c:v>23.3819856627033</c:v>
                </c:pt>
                <c:pt idx="596">
                  <c:v>23.243039039631899</c:v>
                </c:pt>
                <c:pt idx="597">
                  <c:v>23.103950924723801</c:v>
                </c:pt>
                <c:pt idx="598">
                  <c:v>22.964725393354701</c:v>
                </c:pt>
                <c:pt idx="599">
                  <c:v>22.8253665350855</c:v>
                </c:pt>
                <c:pt idx="600">
                  <c:v>22.685878453041099</c:v>
                </c:pt>
                <c:pt idx="601">
                  <c:v>22.5462652632947</c:v>
                </c:pt>
                <c:pt idx="602">
                  <c:v>22.406531094269599</c:v>
                </c:pt>
                <c:pt idx="603">
                  <c:v>22.266680086159599</c:v>
                </c:pt>
                <c:pt idx="604">
                  <c:v>22.126716390358499</c:v>
                </c:pt>
                <c:pt idx="605">
                  <c:v>21.9866441689075</c:v>
                </c:pt>
                <c:pt idx="606">
                  <c:v>21.846467593960501</c:v>
                </c:pt>
                <c:pt idx="607">
                  <c:v>21.7061908472553</c:v>
                </c:pt>
                <c:pt idx="608">
                  <c:v>21.565818119605598</c:v>
                </c:pt>
                <c:pt idx="609">
                  <c:v>21.425353610403199</c:v>
                </c:pt>
                <c:pt idx="610">
                  <c:v>21.284801527135301</c:v>
                </c:pt>
                <c:pt idx="611">
                  <c:v>21.1441660849116</c:v>
                </c:pt>
                <c:pt idx="612">
                  <c:v>21.003451506005799</c:v>
                </c:pt>
                <c:pt idx="613">
                  <c:v>20.862662019406699</c:v>
                </c:pt>
                <c:pt idx="614">
                  <c:v>20.721801860386201</c:v>
                </c:pt>
                <c:pt idx="615">
                  <c:v>20.580875270068699</c:v>
                </c:pt>
                <c:pt idx="616">
                  <c:v>20.439886495018499</c:v>
                </c:pt>
                <c:pt idx="617">
                  <c:v>20.298839786833302</c:v>
                </c:pt>
                <c:pt idx="618">
                  <c:v>20.1577394017493</c:v>
                </c:pt>
                <c:pt idx="619">
                  <c:v>20.016589600252701</c:v>
                </c:pt>
                <c:pt idx="620">
                  <c:v>19.875394646696702</c:v>
                </c:pt>
                <c:pt idx="621">
                  <c:v>19.734158808936101</c:v>
                </c:pt>
                <c:pt idx="622">
                  <c:v>19.5928863579527</c:v>
                </c:pt>
                <c:pt idx="623">
                  <c:v>19.451581567503801</c:v>
                </c:pt>
                <c:pt idx="624">
                  <c:v>19.310248713763698</c:v>
                </c:pt>
                <c:pt idx="625">
                  <c:v>19.168892074975901</c:v>
                </c:pt>
                <c:pt idx="626">
                  <c:v>19.0275159311085</c:v>
                </c:pt>
                <c:pt idx="627">
                  <c:v>18.8861245635131</c:v>
                </c:pt>
                <c:pt idx="628">
                  <c:v>18.744722254586001</c:v>
                </c:pt>
                <c:pt idx="629">
                  <c:v>18.603313287431501</c:v>
                </c:pt>
                <c:pt idx="630">
                  <c:v>18.461901945530801</c:v>
                </c:pt>
                <c:pt idx="631">
                  <c:v>18.320492512404901</c:v>
                </c:pt>
                <c:pt idx="632">
                  <c:v>18.179089271284699</c:v>
                </c:pt>
                <c:pt idx="633">
                  <c:v>18.0376965047741</c:v>
                </c:pt>
                <c:pt idx="634">
                  <c:v>17.8963184945185</c:v>
                </c:pt>
                <c:pt idx="635">
                  <c:v>17.754959520867398</c:v>
                </c:pt>
                <c:pt idx="636">
                  <c:v>17.613623862535398</c:v>
                </c:pt>
                <c:pt idx="637">
                  <c:v>17.472315796261</c:v>
                </c:pt>
                <c:pt idx="638">
                  <c:v>17.331039596460499</c:v>
                </c:pt>
                <c:pt idx="639">
                  <c:v>17.189799534879</c:v>
                </c:pt>
                <c:pt idx="640">
                  <c:v>17.048599880235301</c:v>
                </c:pt>
                <c:pt idx="641">
                  <c:v>16.907444897860799</c:v>
                </c:pt>
                <c:pt idx="642">
                  <c:v>16.7663388493336</c:v>
                </c:pt>
                <c:pt idx="643">
                  <c:v>16.625285992103901</c:v>
                </c:pt>
                <c:pt idx="644">
                  <c:v>16.4842905791138</c:v>
                </c:pt>
                <c:pt idx="645">
                  <c:v>16.343356858406601</c:v>
                </c:pt>
                <c:pt idx="646">
                  <c:v>16.202489072730899</c:v>
                </c:pt>
                <c:pt idx="647">
                  <c:v>16.061691459131001</c:v>
                </c:pt>
                <c:pt idx="648">
                  <c:v>15.920968248531301</c:v>
                </c:pt>
                <c:pt idx="649">
                  <c:v>15.780323665309</c:v>
                </c:pt>
                <c:pt idx="650">
                  <c:v>15.639761926854799</c:v>
                </c:pt>
                <c:pt idx="651">
                  <c:v>15.4992872431244</c:v>
                </c:pt>
                <c:pt idx="652">
                  <c:v>15.3589038161765</c:v>
                </c:pt>
                <c:pt idx="653">
                  <c:v>15.218615839698799</c:v>
                </c:pt>
                <c:pt idx="654">
                  <c:v>15.0784274985228</c:v>
                </c:pt>
                <c:pt idx="655">
                  <c:v>14.9383429681228</c:v>
                </c:pt>
                <c:pt idx="656">
                  <c:v>14.798366414103601</c:v>
                </c:pt>
                <c:pt idx="657">
                  <c:v>14.658501991673599</c:v>
                </c:pt>
                <c:pt idx="658">
                  <c:v>14.5187538451028</c:v>
                </c:pt>
                <c:pt idx="659">
                  <c:v>14.3791261071683</c:v>
                </c:pt>
                <c:pt idx="660">
                  <c:v>14.239622898582899</c:v>
                </c:pt>
                <c:pt idx="661">
                  <c:v>14.100248327409799</c:v>
                </c:pt>
                <c:pt idx="662">
                  <c:v>13.961006488461599</c:v>
                </c:pt>
                <c:pt idx="663">
                  <c:v>13.8219014626836</c:v>
                </c:pt>
                <c:pt idx="664">
                  <c:v>13.682937316522599</c:v>
                </c:pt>
                <c:pt idx="665">
                  <c:v>13.5441181012784</c:v>
                </c:pt>
                <c:pt idx="666">
                  <c:v>13.4054478524406</c:v>
                </c:pt>
                <c:pt idx="667">
                  <c:v>13.2669305890081</c:v>
                </c:pt>
                <c:pt idx="668">
                  <c:v>13.1285703127941</c:v>
                </c:pt>
                <c:pt idx="669">
                  <c:v>12.990371007715501</c:v>
                </c:pt>
                <c:pt idx="670">
                  <c:v>12.8523366390638</c:v>
                </c:pt>
                <c:pt idx="671">
                  <c:v>12.7144711527626</c:v>
                </c:pt>
                <c:pt idx="672">
                  <c:v>12.576778474608901</c:v>
                </c:pt>
                <c:pt idx="673">
                  <c:v>12.4392625094978</c:v>
                </c:pt>
                <c:pt idx="674">
                  <c:v>12.3019271406332</c:v>
                </c:pt>
                <c:pt idx="675">
                  <c:v>12.1647762287225</c:v>
                </c:pt>
                <c:pt idx="676">
                  <c:v>12.0278136111568</c:v>
                </c:pt>
                <c:pt idx="677">
                  <c:v>11.8910431011769</c:v>
                </c:pt>
                <c:pt idx="678">
                  <c:v>11.754468487023001</c:v>
                </c:pt>
                <c:pt idx="679">
                  <c:v>11.6180935310751</c:v>
                </c:pt>
                <c:pt idx="680">
                  <c:v>11.4819219689739</c:v>
                </c:pt>
                <c:pt idx="681">
                  <c:v>11.3459575087348</c:v>
                </c:pt>
                <c:pt idx="682">
                  <c:v>11.2102038298452</c:v>
                </c:pt>
                <c:pt idx="683">
                  <c:v>11.074664582352099</c:v>
                </c:pt>
                <c:pt idx="684">
                  <c:v>10.939343385937899</c:v>
                </c:pt>
                <c:pt idx="685">
                  <c:v>10.804243828985401</c:v>
                </c:pt>
                <c:pt idx="686">
                  <c:v>10.669369467633</c:v>
                </c:pt>
                <c:pt idx="687">
                  <c:v>10.5347238248205</c:v>
                </c:pt>
                <c:pt idx="688">
                  <c:v>10.400310389326799</c:v>
                </c:pt>
                <c:pt idx="689">
                  <c:v>10.266132614799499</c:v>
                </c:pt>
                <c:pt idx="690">
                  <c:v>10.132193918777499</c:v>
                </c:pt>
                <c:pt idx="691">
                  <c:v>9.9984976817076099</c:v>
                </c:pt>
                <c:pt idx="692">
                  <c:v>9.8650472459562799</c:v>
                </c:pt>
                <c:pt idx="693">
                  <c:v>9.7318459148165903</c:v>
                </c:pt>
                <c:pt idx="694">
                  <c:v>9.5988969515125593</c:v>
                </c:pt>
                <c:pt idx="695">
                  <c:v>9.46620357820008</c:v>
                </c:pt>
                <c:pt idx="696">
                  <c:v>9.3337689749676507</c:v>
                </c:pt>
                <c:pt idx="697">
                  <c:v>9.2015962788360799</c:v>
                </c:pt>
                <c:pt idx="698">
                  <c:v>9.0696885827591807</c:v>
                </c:pt>
                <c:pt idx="699">
                  <c:v>8.9380489346265701</c:v>
                </c:pt>
                <c:pt idx="700">
                  <c:v>8.8066803362689203</c:v>
                </c:pt>
                <c:pt idx="701">
                  <c:v>8.6755857424679004</c:v>
                </c:pt>
                <c:pt idx="702">
                  <c:v>8.5447680599710996</c:v>
                </c:pt>
                <c:pt idx="703">
                  <c:v>8.41423014651307</c:v>
                </c:pt>
                <c:pt idx="704">
                  <c:v>8.2839748098447501</c:v>
                </c:pt>
                <c:pt idx="705">
                  <c:v>8.1540048067710291</c:v>
                </c:pt>
                <c:pt idx="706">
                  <c:v>8.0243228421989699</c:v>
                </c:pt>
                <c:pt idx="707">
                  <c:v>7.8949315681962604</c:v>
                </c:pt>
                <c:pt idx="708">
                  <c:v>7.7658335830636904</c:v>
                </c:pt>
                <c:pt idx="709">
                  <c:v>7.6370314304198397</c:v>
                </c:pt>
                <c:pt idx="710">
                  <c:v>7.5085275983016597</c:v>
                </c:pt>
                <c:pt idx="711">
                  <c:v>7.3803245182811397</c:v>
                </c:pt>
                <c:pt idx="712">
                  <c:v>7.2524245645986598</c:v>
                </c:pt>
                <c:pt idx="713">
                  <c:v>7.1248300533162503</c:v>
                </c:pt>
                <c:pt idx="714">
                  <c:v>6.9975432414894998</c:v>
                </c:pt>
                <c:pt idx="715">
                  <c:v>6.8705663263611498</c:v>
                </c:pt>
                <c:pt idx="716">
                  <c:v>6.7439014445769701</c:v>
                </c:pt>
                <c:pt idx="717">
                  <c:v>6.6175506714247998</c:v>
                </c:pt>
                <c:pt idx="718">
                  <c:v>6.4915160200984703</c:v>
                </c:pt>
                <c:pt idx="719">
                  <c:v>6.3657994409871996</c:v>
                </c:pt>
                <c:pt idx="720">
                  <c:v>6.2404028209917497</c:v>
                </c:pt>
                <c:pt idx="721">
                  <c:v>6.1153279828690597</c:v>
                </c:pt>
                <c:pt idx="722">
                  <c:v>5.99057668460543</c:v>
                </c:pt>
                <c:pt idx="723">
                  <c:v>5.8661506188193098</c:v>
                </c:pt>
                <c:pt idx="724">
                  <c:v>5.7420514121963802</c:v>
                </c:pt>
                <c:pt idx="725">
                  <c:v>5.6182806249550703</c:v>
                </c:pt>
                <c:pt idx="726">
                  <c:v>5.4948397503461299</c:v>
                </c:pt>
                <c:pt idx="727">
                  <c:v>5.3717302141852699</c:v>
                </c:pt>
                <c:pt idx="728">
                  <c:v>5.2489533744207</c:v>
                </c:pt>
                <c:pt idx="729">
                  <c:v>5.1265105207360202</c:v>
                </c:pt>
                <c:pt idx="730">
                  <c:v>5.0044028741892399</c:v>
                </c:pt>
                <c:pt idx="731">
                  <c:v>4.8826315868884604</c:v>
                </c:pt>
                <c:pt idx="732">
                  <c:v>4.7611977417054101</c:v>
                </c:pt>
                <c:pt idx="733">
                  <c:v>4.6401023520262301</c:v>
                </c:pt>
                <c:pt idx="734">
                  <c:v>4.5193463615424196</c:v>
                </c:pt>
                <c:pt idx="735">
                  <c:v>4.3989306440786597</c:v>
                </c:pt>
                <c:pt idx="736">
                  <c:v>4.2788560034626002</c:v>
                </c:pt>
                <c:pt idx="737">
                  <c:v>4.1591231734324401</c:v>
                </c:pt>
                <c:pt idx="738">
                  <c:v>4.0397328175861196</c:v>
                </c:pt>
                <c:pt idx="739">
                  <c:v>3.92068552937006</c:v>
                </c:pt>
                <c:pt idx="740">
                  <c:v>3.8019818321095</c:v>
                </c:pt>
                <c:pt idx="741">
                  <c:v>3.68362217907872</c:v>
                </c:pt>
                <c:pt idx="742">
                  <c:v>3.5656069536127002</c:v>
                </c:pt>
                <c:pt idx="743">
                  <c:v>3.44793646925952</c:v>
                </c:pt>
                <c:pt idx="744">
                  <c:v>3.3306109699737001</c:v>
                </c:pt>
                <c:pt idx="745">
                  <c:v>3.2136306303501398</c:v>
                </c:pt>
                <c:pt idx="746">
                  <c:v>3.0969955558986402</c:v>
                </c:pt>
                <c:pt idx="747">
                  <c:v>2.9807057833591499</c:v>
                </c:pt>
                <c:pt idx="748">
                  <c:v>2.8647612810565302</c:v>
                </c:pt>
                <c:pt idx="749">
                  <c:v>2.7491619492956101</c:v>
                </c:pt>
                <c:pt idx="750">
                  <c:v>2.6339076207951502</c:v>
                </c:pt>
                <c:pt idx="751">
                  <c:v>2.5189980611610099</c:v>
                </c:pt>
                <c:pt idx="752">
                  <c:v>2.4044329693973898</c:v>
                </c:pt>
                <c:pt idx="753">
                  <c:v>2.2902119784562198</c:v>
                </c:pt>
                <c:pt idx="754">
                  <c:v>2.1763346558235099</c:v>
                </c:pt>
                <c:pt idx="755">
                  <c:v>2.0628005041420798</c:v>
                </c:pt>
                <c:pt idx="756">
                  <c:v>1.9496089618707799</c:v>
                </c:pt>
                <c:pt idx="757">
                  <c:v>1.83675940397769</c:v>
                </c:pt>
                <c:pt idx="758">
                  <c:v>1.72425114266833</c:v>
                </c:pt>
                <c:pt idx="759">
                  <c:v>1.6120834281470899</c:v>
                </c:pt>
                <c:pt idx="760">
                  <c:v>1.50025544941086</c:v>
                </c:pt>
                <c:pt idx="761">
                  <c:v>1.3887663350744199</c:v>
                </c:pt>
                <c:pt idx="762">
                  <c:v>1.27761515422613</c:v>
                </c:pt>
                <c:pt idx="763">
                  <c:v>1.16680091731359</c:v>
                </c:pt>
                <c:pt idx="764">
                  <c:v>1.0563225770570499</c:v>
                </c:pt>
                <c:pt idx="765">
                  <c:v>0.94617902939091703</c:v>
                </c:pt>
                <c:pt idx="766">
                  <c:v>0.83636911443114204</c:v>
                </c:pt>
                <c:pt idx="767">
                  <c:v>0.72689161746780895</c:v>
                </c:pt>
                <c:pt idx="768">
                  <c:v>0.61774526998185997</c:v>
                </c:pt>
                <c:pt idx="769">
                  <c:v>0.50892875068430199</c:v>
                </c:pt>
                <c:pt idx="770">
                  <c:v>0.40044068657749798</c:v>
                </c:pt>
                <c:pt idx="771">
                  <c:v>0.29227965403628597</c:v>
                </c:pt>
                <c:pt idx="772">
                  <c:v>0.18444417990873699</c:v>
                </c:pt>
                <c:pt idx="773">
                  <c:v>7.6932742634579498E-2</c:v>
                </c:pt>
                <c:pt idx="774">
                  <c:v>-3.0256226619805801E-2</c:v>
                </c:pt>
                <c:pt idx="775">
                  <c:v>-0.13712434281055899</c:v>
                </c:pt>
                <c:pt idx="776">
                  <c:v>-0.24367326585188701</c:v>
                </c:pt>
                <c:pt idx="777">
                  <c:v>-0.34990469943846803</c:v>
                </c:pt>
                <c:pt idx="778">
                  <c:v>-0.45582038985610601</c:v>
                </c:pt>
                <c:pt idx="779">
                  <c:v>-0.56142212478219899</c:v>
                </c:pt>
                <c:pt idx="780">
                  <c:v>-0.66671173207712597</c:v>
                </c:pt>
                <c:pt idx="781">
                  <c:v>-0.77169107856762098</c:v>
                </c:pt>
                <c:pt idx="782">
                  <c:v>-0.87636206882358303</c:v>
                </c:pt>
                <c:pt idx="783">
                  <c:v>-0.98072664392935704</c:v>
                </c:pt>
                <c:pt idx="784">
                  <c:v>-1.08478678025111</c:v>
                </c:pt>
                <c:pt idx="785">
                  <c:v>-1.1885444882007901</c:v>
                </c:pt>
                <c:pt idx="786">
                  <c:v>-1.2920018109986799</c:v>
                </c:pt>
                <c:pt idx="787">
                  <c:v>-1.3951608234347399</c:v>
                </c:pt>
                <c:pt idx="788">
                  <c:v>-1.4980236306310299</c:v>
                </c:pt>
                <c:pt idx="789">
                  <c:v>-1.60059236680523</c:v>
                </c:pt>
                <c:pt idx="790">
                  <c:v>-1.70286919403677</c:v>
                </c:pt>
                <c:pt idx="791">
                  <c:v>-1.80485630103735</c:v>
                </c:pt>
                <c:pt idx="792">
                  <c:v>-1.90655590192535</c:v>
                </c:pt>
                <c:pt idx="793">
                  <c:v>-2.00797023500661</c:v>
                </c:pt>
                <c:pt idx="794">
                  <c:v>-2.10910156156161</c:v>
                </c:pt>
                <c:pt idx="795">
                  <c:v>-2.2099521646407099</c:v>
                </c:pt>
                <c:pt idx="796">
                  <c:v>-2.3105243478676898</c:v>
                </c:pt>
                <c:pt idx="797">
                  <c:v>-2.4108204342527602</c:v>
                </c:pt>
                <c:pt idx="798">
                  <c:v>-2.5108427650164198</c:v>
                </c:pt>
                <c:pt idx="799">
                  <c:v>-2.6105936984238598</c:v>
                </c:pt>
                <c:pt idx="800">
                  <c:v>-2.7100756086318101</c:v>
                </c:pt>
                <c:pt idx="801">
                  <c:v>-2.8092908845480098</c:v>
                </c:pt>
                <c:pt idx="802">
                  <c:v>-2.9082419287038901</c:v>
                </c:pt>
                <c:pt idx="803">
                  <c:v>-3.0069311561418002</c:v>
                </c:pt>
                <c:pt idx="804">
                  <c:v>-3.1053609933168</c:v>
                </c:pt>
                <c:pt idx="805">
                  <c:v>-3.2035338770136601</c:v>
                </c:pt>
                <c:pt idx="806">
                  <c:v>-3.3014522532803099</c:v>
                </c:pt>
                <c:pt idx="807">
                  <c:v>-3.3991185763776302</c:v>
                </c:pt>
                <c:pt idx="808">
                  <c:v>-3.4965353077461101</c:v>
                </c:pt>
                <c:pt idx="809">
                  <c:v>-3.59370491499025</c:v>
                </c:pt>
                <c:pt idx="810">
                  <c:v>-3.6906298708809602</c:v>
                </c:pt>
                <c:pt idx="811">
                  <c:v>-3.7873126523762002</c:v>
                </c:pt>
                <c:pt idx="812">
                  <c:v>-3.88375573966059</c:v>
                </c:pt>
                <c:pt idx="813">
                  <c:v>-3.9799616152038499</c:v>
                </c:pt>
                <c:pt idx="814">
                  <c:v>-4.0759327628389102</c:v>
                </c:pt>
                <c:pt idx="815">
                  <c:v>-4.1716716668597398</c:v>
                </c:pt>
                <c:pt idx="816">
                  <c:v>-4.2671808111388998</c:v>
                </c:pt>
                <c:pt idx="817">
                  <c:v>-4.3624626782653699</c:v>
                </c:pt>
                <c:pt idx="818">
                  <c:v>-4.4575197487029596</c:v>
                </c:pt>
                <c:pt idx="819">
                  <c:v>-4.5523544999688097</c:v>
                </c:pt>
                <c:pt idx="820">
                  <c:v>-4.6469694058329303</c:v>
                </c:pt>
                <c:pt idx="821">
                  <c:v>-4.7413669355381902</c:v>
                </c:pt>
                <c:pt idx="822">
                  <c:v>-4.8355495530415</c:v>
                </c:pt>
                <c:pt idx="823">
                  <c:v>-4.9295197162753999</c:v>
                </c:pt>
                <c:pt idx="824">
                  <c:v>-5.0232798764309203</c:v>
                </c:pt>
                <c:pt idx="825">
                  <c:v>-5.1168324772611102</c:v>
                </c:pt>
                <c:pt idx="826">
                  <c:v>-5.2101799544055396</c:v>
                </c:pt>
                <c:pt idx="827">
                  <c:v>-5.3033247347357104</c:v>
                </c:pt>
                <c:pt idx="828">
                  <c:v>-5.3962692357211601</c:v>
                </c:pt>
                <c:pt idx="829">
                  <c:v>-5.4890158648156699</c:v>
                </c:pt>
                <c:pt idx="830">
                  <c:v>-5.5815670188654201</c:v>
                </c:pt>
                <c:pt idx="831">
                  <c:v>-5.6739250835358002</c:v>
                </c:pt>
                <c:pt idx="832">
                  <c:v>-5.76609243276011</c:v>
                </c:pt>
                <c:pt idx="833">
                  <c:v>-5.85807142820713</c:v>
                </c:pt>
                <c:pt idx="834">
                  <c:v>-5.9498644187695202</c:v>
                </c:pt>
                <c:pt idx="835">
                  <c:v>-6.0414737400710399</c:v>
                </c:pt>
                <c:pt idx="836">
                  <c:v>-6.1329017139943804</c:v>
                </c:pt>
                <c:pt idx="837">
                  <c:v>-6.2241506482274502</c:v>
                </c:pt>
                <c:pt idx="838">
                  <c:v>-6.31522283582893</c:v>
                </c:pt>
                <c:pt idx="839">
                  <c:v>-6.4061205548126496</c:v>
                </c:pt>
                <c:pt idx="840">
                  <c:v>-6.4968460677506297</c:v>
                </c:pt>
                <c:pt idx="841">
                  <c:v>-6.5874016213944699</c:v>
                </c:pt>
                <c:pt idx="842">
                  <c:v>-6.6777894463140104</c:v>
                </c:pt>
                <c:pt idx="843">
                  <c:v>-6.7680117565546496</c:v>
                </c:pt>
                <c:pt idx="844">
                  <c:v>-6.8580707493115698</c:v>
                </c:pt>
                <c:pt idx="845">
                  <c:v>-6.9479686046209697</c:v>
                </c:pt>
                <c:pt idx="846">
                  <c:v>-7.0377074850680899</c:v>
                </c:pt>
                <c:pt idx="847">
                  <c:v>-7.1272895355120802</c:v>
                </c:pt>
                <c:pt idx="848">
                  <c:v>-7.21671688282653</c:v>
                </c:pt>
                <c:pt idx="849">
                  <c:v>-7.3059916356559604</c:v>
                </c:pt>
                <c:pt idx="850">
                  <c:v>-7.3951158841876703</c:v>
                </c:pt>
                <c:pt idx="851">
                  <c:v>-7.4840916999391904</c:v>
                </c:pt>
                <c:pt idx="852">
                  <c:v>-7.5729211355596204</c:v>
                </c:pt>
                <c:pt idx="853">
                  <c:v>-7.6616062246464596</c:v>
                </c:pt>
                <c:pt idx="854">
                  <c:v>-7.7501489815755003</c:v>
                </c:pt>
                <c:pt idx="855">
                  <c:v>-7.83855140134549</c:v>
                </c:pt>
                <c:pt idx="856">
                  <c:v>-7.9268154594352804</c:v>
                </c:pt>
                <c:pt idx="857">
                  <c:v>-8.0149431116745795</c:v>
                </c:pt>
                <c:pt idx="858">
                  <c:v>-8.1029362941274297</c:v>
                </c:pt>
                <c:pt idx="859">
                  <c:v>-8.1907969229875608</c:v>
                </c:pt>
                <c:pt idx="860">
                  <c:v>-8.2785268944864505</c:v>
                </c:pt>
                <c:pt idx="861">
                  <c:v>-8.3661280848125692</c:v>
                </c:pt>
                <c:pt idx="862">
                  <c:v>-8.4536023500420896</c:v>
                </c:pt>
                <c:pt idx="863">
                  <c:v>-8.5409515260806792</c:v>
                </c:pt>
                <c:pt idx="864">
                  <c:v>-8.6281774286158708</c:v>
                </c:pt>
                <c:pt idx="865">
                  <c:v>-8.7152818530797305</c:v>
                </c:pt>
                <c:pt idx="866">
                  <c:v>-8.8022665746217701</c:v>
                </c:pt>
                <c:pt idx="867">
                  <c:v>-8.8891333480911197</c:v>
                </c:pt>
                <c:pt idx="868">
                  <c:v>-8.9758839080285107</c:v>
                </c:pt>
                <c:pt idx="869">
                  <c:v>-9.0625199686668196</c:v>
                </c:pt>
                <c:pt idx="870">
                  <c:v>-9.1490432239406996</c:v>
                </c:pt>
                <c:pt idx="871">
                  <c:v>-9.2354553475044092</c:v>
                </c:pt>
                <c:pt idx="872">
                  <c:v>-9.32175799275789</c:v>
                </c:pt>
                <c:pt idx="873">
                  <c:v>-9.4079527928805593</c:v>
                </c:pt>
                <c:pt idx="874">
                  <c:v>-9.4940413608724494</c:v>
                </c:pt>
                <c:pt idx="875">
                  <c:v>-9.5800252896027303</c:v>
                </c:pt>
                <c:pt idx="876">
                  <c:v>-9.6659061518653395</c:v>
                </c:pt>
                <c:pt idx="877">
                  <c:v>-9.7516855004406704</c:v>
                </c:pt>
                <c:pt idx="878">
                  <c:v>-9.83736486816432</c:v>
                </c:pt>
                <c:pt idx="879">
                  <c:v>-9.9229457680013198</c:v>
                </c:pt>
                <c:pt idx="880">
                  <c:v>-10.0084296931264</c:v>
                </c:pt>
                <c:pt idx="881">
                  <c:v>-10.093818117010301</c:v>
                </c:pt>
                <c:pt idx="882">
                  <c:v>-10.1791124935105</c:v>
                </c:pt>
                <c:pt idx="883">
                  <c:v>-10.2643142569675</c:v>
                </c:pt>
                <c:pt idx="884">
                  <c:v>-10.349424822305901</c:v>
                </c:pt>
                <c:pt idx="885">
                  <c:v>-10.434445585140301</c:v>
                </c:pt>
                <c:pt idx="886">
                  <c:v>-10.519377921884701</c:v>
                </c:pt>
                <c:pt idx="887">
                  <c:v>-10.604223189867101</c:v>
                </c:pt>
                <c:pt idx="888">
                  <c:v>-10.688982727447399</c:v>
                </c:pt>
                <c:pt idx="889">
                  <c:v>-10.7736578541385</c:v>
                </c:pt>
                <c:pt idx="890">
                  <c:v>-10.8582498707322</c:v>
                </c:pt>
                <c:pt idx="891">
                  <c:v>-10.942760059426799</c:v>
                </c:pt>
                <c:pt idx="892">
                  <c:v>-11.0271896839592</c:v>
                </c:pt>
                <c:pt idx="893">
                  <c:v>-11.111539989738899</c:v>
                </c:pt>
                <c:pt idx="894">
                  <c:v>-11.195812203984699</c:v>
                </c:pt>
                <c:pt idx="895">
                  <c:v>-11.280007535864801</c:v>
                </c:pt>
                <c:pt idx="896">
                  <c:v>-11.3641271766383</c:v>
                </c:pt>
                <c:pt idx="897">
                  <c:v>-11.4481722997988</c:v>
                </c:pt>
                <c:pt idx="898">
                  <c:v>-11.5321440612211</c:v>
                </c:pt>
                <c:pt idx="899">
                  <c:v>-11.6160435993083</c:v>
                </c:pt>
                <c:pt idx="900">
                  <c:v>-11.699872035141601</c:v>
                </c:pt>
                <c:pt idx="901">
                  <c:v>-11.7836304726309</c:v>
                </c:pt>
                <c:pt idx="902">
                  <c:v>-11.867319998667799</c:v>
                </c:pt>
                <c:pt idx="903">
                  <c:v>-11.950941683278099</c:v>
                </c:pt>
                <c:pt idx="904">
                  <c:v>-12.0344965797775</c:v>
                </c:pt>
                <c:pt idx="905">
                  <c:v>-12.1179857249262</c:v>
                </c:pt>
                <c:pt idx="906">
                  <c:v>-12.201410139085899</c:v>
                </c:pt>
                <c:pt idx="907">
                  <c:v>-12.284770826377301</c:v>
                </c:pt>
                <c:pt idx="908">
                  <c:v>-12.3680687748365</c:v>
                </c:pt>
                <c:pt idx="909">
                  <c:v>-12.451304956574599</c:v>
                </c:pt>
                <c:pt idx="910">
                  <c:v>-12.5344803279354</c:v>
                </c:pt>
                <c:pt idx="911">
                  <c:v>-12.6175958296543</c:v>
                </c:pt>
                <c:pt idx="912">
                  <c:v>-12.700652387017801</c:v>
                </c:pt>
                <c:pt idx="913">
                  <c:v>-12.7836509100217</c:v>
                </c:pt>
                <c:pt idx="914">
                  <c:v>-12.8665922935309</c:v>
                </c:pt>
                <c:pt idx="915">
                  <c:v>-12.9494774174377</c:v>
                </c:pt>
                <c:pt idx="916">
                  <c:v>-13.032307146820701</c:v>
                </c:pt>
                <c:pt idx="917">
                  <c:v>-13.115082332103301</c:v>
                </c:pt>
                <c:pt idx="918">
                  <c:v>-13.1978038092115</c:v>
                </c:pt>
                <c:pt idx="919">
                  <c:v>-13.2804723997316</c:v>
                </c:pt>
                <c:pt idx="920">
                  <c:v>-13.3630889110672</c:v>
                </c:pt>
                <c:pt idx="921">
                  <c:v>-13.4456541365959</c:v>
                </c:pt>
                <c:pt idx="922">
                  <c:v>-13.5281688558249</c:v>
                </c:pt>
                <c:pt idx="923">
                  <c:v>-13.610633834546199</c:v>
                </c:pt>
                <c:pt idx="924">
                  <c:v>-13.6930498249911</c:v>
                </c:pt>
                <c:pt idx="925">
                  <c:v>-13.775417565983799</c:v>
                </c:pt>
                <c:pt idx="926">
                  <c:v>-13.8577377830937</c:v>
                </c:pt>
                <c:pt idx="927">
                  <c:v>-13.940011188788</c:v>
                </c:pt>
                <c:pt idx="928">
                  <c:v>-14.022238482581599</c:v>
                </c:pt>
                <c:pt idx="929">
                  <c:v>-14.1044203511875</c:v>
                </c:pt>
                <c:pt idx="930">
                  <c:v>-14.186557468665599</c:v>
                </c:pt>
                <c:pt idx="931">
                  <c:v>-14.2686504965698</c:v>
                </c:pt>
                <c:pt idx="932">
                  <c:v>-14.3507000840956</c:v>
                </c:pt>
                <c:pt idx="933">
                  <c:v>-14.432706868224299</c:v>
                </c:pt>
                <c:pt idx="934">
                  <c:v>-14.514671473868299</c:v>
                </c:pt>
                <c:pt idx="935">
                  <c:v>-14.5965945140135</c:v>
                </c:pt>
                <c:pt idx="936">
                  <c:v>-14.6784765898612</c:v>
                </c:pt>
                <c:pt idx="937">
                  <c:v>-14.760318290969</c:v>
                </c:pt>
                <c:pt idx="938">
                  <c:v>-14.8421201953895</c:v>
                </c:pt>
                <c:pt idx="939">
                  <c:v>-14.923882869808599</c:v>
                </c:pt>
                <c:pt idx="940">
                  <c:v>-15.005606869682</c:v>
                </c:pt>
                <c:pt idx="941">
                  <c:v>-15.087292739370801</c:v>
                </c:pt>
                <c:pt idx="942">
                  <c:v>-15.1689410122748</c:v>
                </c:pt>
                <c:pt idx="943">
                  <c:v>-15.250552210965999</c:v>
                </c:pt>
                <c:pt idx="944">
                  <c:v>-15.3321268473189</c:v>
                </c:pt>
                <c:pt idx="945">
                  <c:v>-15.4136654226412</c:v>
                </c:pt>
                <c:pt idx="946">
                  <c:v>-15.495168427801801</c:v>
                </c:pt>
                <c:pt idx="947">
                  <c:v>-15.576636343357899</c:v>
                </c:pt>
                <c:pt idx="948">
                  <c:v>-15.6580696396809</c:v>
                </c:pt>
                <c:pt idx="949">
                  <c:v>-15.739468777080701</c:v>
                </c:pt>
                <c:pt idx="950">
                  <c:v>-15.820834205928699</c:v>
                </c:pt>
                <c:pt idx="951">
                  <c:v>-15.9021663667793</c:v>
                </c:pt>
                <c:pt idx="952">
                  <c:v>-15.983465690489901</c:v>
                </c:pt>
                <c:pt idx="953">
                  <c:v>-16.0647325983402</c:v>
                </c:pt>
                <c:pt idx="954">
                  <c:v>-16.145967502149102</c:v>
                </c:pt>
                <c:pt idx="955">
                  <c:v>-16.227170804391299</c:v>
                </c:pt>
                <c:pt idx="956">
                  <c:v>-16.3083428983118</c:v>
                </c:pt>
                <c:pt idx="957">
                  <c:v>-16.3894841680391</c:v>
                </c:pt>
                <c:pt idx="958">
                  <c:v>-16.470594988698199</c:v>
                </c:pt>
                <c:pt idx="959">
                  <c:v>-16.5516757265199</c:v>
                </c:pt>
                <c:pt idx="960">
                  <c:v>-16.632726738951899</c:v>
                </c:pt>
                <c:pt idx="961">
                  <c:v>-16.713748374765999</c:v>
                </c:pt>
                <c:pt idx="962">
                  <c:v>-16.7947409741653</c:v>
                </c:pt>
                <c:pt idx="963">
                  <c:v>-16.8757048688902</c:v>
                </c:pt>
                <c:pt idx="964">
                  <c:v>-16.956640382322401</c:v>
                </c:pt>
                <c:pt idx="965">
                  <c:v>-17.037547829588998</c:v>
                </c:pt>
                <c:pt idx="966">
                  <c:v>-17.1184275176638</c:v>
                </c:pt>
                <c:pt idx="967">
                  <c:v>-17.1992797454689</c:v>
                </c:pt>
                <c:pt idx="968">
                  <c:v>-17.2801048039744</c:v>
                </c:pt>
                <c:pt idx="969">
                  <c:v>-17.360902976296899</c:v>
                </c:pt>
                <c:pt idx="970">
                  <c:v>-17.441674537797599</c:v>
                </c:pt>
                <c:pt idx="971">
                  <c:v>-17.522419756178898</c:v>
                </c:pt>
                <c:pt idx="972">
                  <c:v>-17.603138891579999</c:v>
                </c:pt>
                <c:pt idx="973">
                  <c:v>-17.6838321966713</c:v>
                </c:pt>
                <c:pt idx="974">
                  <c:v>-17.7644999167488</c:v>
                </c:pt>
                <c:pt idx="975">
                  <c:v>-17.845142289826001</c:v>
                </c:pt>
                <c:pt idx="976">
                  <c:v>-17.925759546726699</c:v>
                </c:pt>
                <c:pt idx="977">
                  <c:v>-18.006351911175699</c:v>
                </c:pt>
                <c:pt idx="978">
                  <c:v>-18.086919599889001</c:v>
                </c:pt>
                <c:pt idx="979">
                  <c:v>-18.1674628226633</c:v>
                </c:pt>
                <c:pt idx="980">
                  <c:v>-18.247981782464802</c:v>
                </c:pt>
                <c:pt idx="981">
                  <c:v>-18.328476675517798</c:v>
                </c:pt>
                <c:pt idx="982">
                  <c:v>-18.408947691390999</c:v>
                </c:pt>
                <c:pt idx="983">
                  <c:v>-18.489395013085201</c:v>
                </c:pt>
                <c:pt idx="984">
                  <c:v>-18.569818817119501</c:v>
                </c:pt>
                <c:pt idx="985">
                  <c:v>-18.650219273616301</c:v>
                </c:pt>
                <c:pt idx="986">
                  <c:v>-18.7305965463874</c:v>
                </c:pt>
                <c:pt idx="987">
                  <c:v>-18.8109507930182</c:v>
                </c:pt>
                <c:pt idx="988">
                  <c:v>-18.8912821649519</c:v>
                </c:pt>
                <c:pt idx="989">
                  <c:v>-18.971590807574501</c:v>
                </c:pt>
                <c:pt idx="990">
                  <c:v>-19.051876860297501</c:v>
                </c:pt>
                <c:pt idx="991">
                  <c:v>-19.132140456641899</c:v>
                </c:pt>
                <c:pt idx="992">
                  <c:v>-19.2123817243213</c:v>
                </c:pt>
                <c:pt idx="993">
                  <c:v>-19.2926007853256</c:v>
                </c:pt>
                <c:pt idx="994">
                  <c:v>-19.372797756003099</c:v>
                </c:pt>
                <c:pt idx="995">
                  <c:v>-19.452972747144202</c:v>
                </c:pt>
                <c:pt idx="996">
                  <c:v>-19.533125864064701</c:v>
                </c:pt>
                <c:pt idx="997">
                  <c:v>-19.613257206687798</c:v>
                </c:pt>
                <c:pt idx="998">
                  <c:v>-19.693366869628498</c:v>
                </c:pt>
                <c:pt idx="999">
                  <c:v>-19.773454942276398</c:v>
                </c:pt>
                <c:pt idx="1000">
                  <c:v>-19.853521508879201</c:v>
                </c:pt>
                <c:pt idx="1001">
                  <c:v>-19.933566648627401</c:v>
                </c:pt>
                <c:pt idx="1002">
                  <c:v>-20.013590435737701</c:v>
                </c:pt>
                <c:pt idx="1003">
                  <c:v>-20.093592939538201</c:v>
                </c:pt>
                <c:pt idx="1004">
                  <c:v>-20.1735742245537</c:v>
                </c:pt>
                <c:pt idx="1005">
                  <c:v>-20.2535343505909</c:v>
                </c:pt>
                <c:pt idx="1006">
                  <c:v>-20.333473372825399</c:v>
                </c:pt>
                <c:pt idx="1007">
                  <c:v>-20.4133913418883</c:v>
                </c:pt>
                <c:pt idx="1008">
                  <c:v>-20.493288303953701</c:v>
                </c:pt>
                <c:pt idx="1009">
                  <c:v>-20.573164300828001</c:v>
                </c:pt>
                <c:pt idx="1010">
                  <c:v>-20.6530193700385</c:v>
                </c:pt>
                <c:pt idx="1011">
                  <c:v>-20.732853544923799</c:v>
                </c:pt>
                <c:pt idx="1012">
                  <c:v>-20.812666854725801</c:v>
                </c:pt>
                <c:pt idx="1013">
                  <c:v>-20.892459324681099</c:v>
                </c:pt>
                <c:pt idx="1014">
                  <c:v>-20.972230976115</c:v>
                </c:pt>
                <c:pt idx="1015">
                  <c:v>-21.051981826535801</c:v>
                </c:pt>
                <c:pt idx="1016">
                  <c:v>-21.131711889731399</c:v>
                </c:pt>
                <c:pt idx="1017">
                  <c:v>-21.211421175865599</c:v>
                </c:pt>
                <c:pt idx="1018">
                  <c:v>-21.2911096915775</c:v>
                </c:pt>
                <c:pt idx="1019">
                  <c:v>-21.370777440081</c:v>
                </c:pt>
                <c:pt idx="1020">
                  <c:v>-21.450424421267002</c:v>
                </c:pt>
                <c:pt idx="1021">
                  <c:v>-21.5300506318058</c:v>
                </c:pt>
                <c:pt idx="1022">
                  <c:v>-21.609656065252999</c:v>
                </c:pt>
                <c:pt idx="1023">
                  <c:v>-21.689240712155101</c:v>
                </c:pt>
                <c:pt idx="1024">
                  <c:v>-21.768804560158401</c:v>
                </c:pt>
                <c:pt idx="1025">
                  <c:v>-21.848347594119598</c:v>
                </c:pt>
                <c:pt idx="1026">
                  <c:v>-21.927869796217099</c:v>
                </c:pt>
                <c:pt idx="1027">
                  <c:v>-22.0073711460659</c:v>
                </c:pt>
                <c:pt idx="1028">
                  <c:v>-22.086851620833698</c:v>
                </c:pt>
                <c:pt idx="1029">
                  <c:v>-22.166311195358901</c:v>
                </c:pt>
                <c:pt idx="1030">
                  <c:v>-22.245749842271898</c:v>
                </c:pt>
                <c:pt idx="1031">
                  <c:v>-22.325167532117099</c:v>
                </c:pt>
                <c:pt idx="1032">
                  <c:v>-22.404564233478599</c:v>
                </c:pt>
                <c:pt idx="1033">
                  <c:v>-22.483939913107498</c:v>
                </c:pt>
                <c:pt idx="1034">
                  <c:v>-22.5632945360517</c:v>
                </c:pt>
                <c:pt idx="1035">
                  <c:v>-22.642628065788401</c:v>
                </c:pt>
                <c:pt idx="1036">
                  <c:v>-22.721940464359101</c:v>
                </c:pt>
                <c:pt idx="1037">
                  <c:v>-22.801231692507201</c:v>
                </c:pt>
                <c:pt idx="1038">
                  <c:v>-22.880501709817899</c:v>
                </c:pt>
                <c:pt idx="1039">
                  <c:v>-22.959750474861298</c:v>
                </c:pt>
                <c:pt idx="1040">
                  <c:v>-23.038977945337798</c:v>
                </c:pt>
                <c:pt idx="1041">
                  <c:v>-23.118184078226498</c:v>
                </c:pt>
                <c:pt idx="1042">
                  <c:v>-23.197368829936799</c:v>
                </c:pt>
                <c:pt idx="1043">
                  <c:v>-23.276532156461499</c:v>
                </c:pt>
                <c:pt idx="1044">
                  <c:v>-23.355674013534401</c:v>
                </c:pt>
                <c:pt idx="1045">
                  <c:v>-23.434794356790501</c:v>
                </c:pt>
                <c:pt idx="1046">
                  <c:v>-23.5138931419276</c:v>
                </c:pt>
                <c:pt idx="1047">
                  <c:v>-23.592970324872699</c:v>
                </c:pt>
                <c:pt idx="1048">
                  <c:v>-23.672025861950999</c:v>
                </c:pt>
                <c:pt idx="1049">
                  <c:v>-23.751059710056701</c:v>
                </c:pt>
                <c:pt idx="1050">
                  <c:v>-23.8300718268287</c:v>
                </c:pt>
                <c:pt idx="1051">
                  <c:v>-23.909062170827099</c:v>
                </c:pt>
                <c:pt idx="1052">
                  <c:v>-23.988030701715001</c:v>
                </c:pt>
                <c:pt idx="1053">
                  <c:v>-24.066977380441401</c:v>
                </c:pt>
                <c:pt idx="1054">
                  <c:v>-24.1459021694284</c:v>
                </c:pt>
                <c:pt idx="1055">
                  <c:v>-24.2248050327599</c:v>
                </c:pt>
                <c:pt idx="1056">
                  <c:v>-24.303685936375501</c:v>
                </c:pt>
                <c:pt idx="1057">
                  <c:v>-24.382544848264398</c:v>
                </c:pt>
                <c:pt idx="1058">
                  <c:v>-24.461381738664901</c:v>
                </c:pt>
                <c:pt idx="1059">
                  <c:v>-24.540196580265</c:v>
                </c:pt>
                <c:pt idx="1060">
                  <c:v>-24.618989348406298</c:v>
                </c:pt>
                <c:pt idx="1061">
                  <c:v>-24.697760021290499</c:v>
                </c:pt>
                <c:pt idx="1062">
                  <c:v>-24.7729355847367</c:v>
                </c:pt>
                <c:pt idx="1063">
                  <c:v>-24.851605173383799</c:v>
                </c:pt>
                <c:pt idx="1064">
                  <c:v>-24.930251881150198</c:v>
                </c:pt>
                <c:pt idx="1065">
                  <c:v>-25.008875695200398</c:v>
                </c:pt>
                <c:pt idx="1066">
                  <c:v>-25.087476606764699</c:v>
                </c:pt>
                <c:pt idx="1067">
                  <c:v>-25.166054611365901</c:v>
                </c:pt>
                <c:pt idx="1068">
                  <c:v>-25.244609709049001</c:v>
                </c:pt>
                <c:pt idx="1069">
                  <c:v>-25.323141904611099</c:v>
                </c:pt>
                <c:pt idx="1070">
                  <c:v>-25.401651207835101</c:v>
                </c:pt>
                <c:pt idx="1071">
                  <c:v>-25.480137633724201</c:v>
                </c:pt>
                <c:pt idx="1072">
                  <c:v>-25.558601202737801</c:v>
                </c:pt>
                <c:pt idx="1073">
                  <c:v>-25.637041941029299</c:v>
                </c:pt>
                <c:pt idx="1074">
                  <c:v>-25.715459880684499</c:v>
                </c:pt>
                <c:pt idx="1075">
                  <c:v>-25.793855059961601</c:v>
                </c:pt>
                <c:pt idx="1076">
                  <c:v>-25.8722275235315</c:v>
                </c:pt>
                <c:pt idx="1077">
                  <c:v>-25.950577322719301</c:v>
                </c:pt>
                <c:pt idx="1078">
                  <c:v>-26.0289045157452</c:v>
                </c:pt>
                <c:pt idx="1079">
                  <c:v>-26.107209167966701</c:v>
                </c:pt>
                <c:pt idx="1080">
                  <c:v>-26.185491352119801</c:v>
                </c:pt>
                <c:pt idx="1081">
                  <c:v>-26.2637511485601</c:v>
                </c:pt>
                <c:pt idx="1082">
                  <c:v>-26.3419886455039</c:v>
                </c:pt>
                <c:pt idx="1083">
                  <c:v>-26.420203939266798</c:v>
                </c:pt>
                <c:pt idx="1084">
                  <c:v>-26.498397134503499</c:v>
                </c:pt>
                <c:pt idx="1085">
                  <c:v>-26.576568344443402</c:v>
                </c:pt>
                <c:pt idx="1086">
                  <c:v>-26.654717691126901</c:v>
                </c:pt>
                <c:pt idx="1087">
                  <c:v>-26.732845305637799</c:v>
                </c:pt>
                <c:pt idx="1088">
                  <c:v>-26.810951328334401</c:v>
                </c:pt>
                <c:pt idx="1089">
                  <c:v>-26.889035909076899</c:v>
                </c:pt>
                <c:pt idx="1090">
                  <c:v>-26.967099207452801</c:v>
                </c:pt>
                <c:pt idx="1091">
                  <c:v>-27.045141392997699</c:v>
                </c:pt>
                <c:pt idx="1092">
                  <c:v>-27.123162645413199</c:v>
                </c:pt>
                <c:pt idx="1093">
                  <c:v>-27.201163154779699</c:v>
                </c:pt>
                <c:pt idx="1094">
                  <c:v>-27.279143121765902</c:v>
                </c:pt>
                <c:pt idx="1095">
                  <c:v>-27.3571027578318</c:v>
                </c:pt>
                <c:pt idx="1096">
                  <c:v>-27.4350422854275</c:v>
                </c:pt>
                <c:pt idx="1097">
                  <c:v>-27.512961938186098</c:v>
                </c:pt>
                <c:pt idx="1098">
                  <c:v>-27.590861961109901</c:v>
                </c:pt>
                <c:pt idx="1099">
                  <c:v>-27.668742610750101</c:v>
                </c:pt>
                <c:pt idx="1100">
                  <c:v>-27.746604155380702</c:v>
                </c:pt>
                <c:pt idx="1101">
                  <c:v>-27.824446875163499</c:v>
                </c:pt>
                <c:pt idx="1102">
                  <c:v>-27.902271062305601</c:v>
                </c:pt>
                <c:pt idx="1103">
                  <c:v>-27.980077021209599</c:v>
                </c:pt>
                <c:pt idx="1104">
                  <c:v>-28.0578650686145</c:v>
                </c:pt>
                <c:pt idx="1105">
                  <c:v>-28.135635533726902</c:v>
                </c:pt>
                <c:pt idx="1106">
                  <c:v>-28.221882521710398</c:v>
                </c:pt>
                <c:pt idx="1107">
                  <c:v>-28.2997431831866</c:v>
                </c:pt>
                <c:pt idx="1108">
                  <c:v>-28.3775887289904</c:v>
                </c:pt>
                <c:pt idx="1109">
                  <c:v>-28.455419546075898</c:v>
                </c:pt>
                <c:pt idx="1110">
                  <c:v>-28.533236034281199</c:v>
                </c:pt>
                <c:pt idx="1111">
                  <c:v>-28.611038606400999</c:v>
                </c:pt>
                <c:pt idx="1112">
                  <c:v>-28.688827688245699</c:v>
                </c:pt>
                <c:pt idx="1113">
                  <c:v>-28.7666037186906</c:v>
                </c:pt>
                <c:pt idx="1114">
                  <c:v>-28.844367149710902</c:v>
                </c:pt>
                <c:pt idx="1115">
                  <c:v>-28.9221184464053</c:v>
                </c:pt>
                <c:pt idx="1116">
                  <c:v>-28.999858087005698</c:v>
                </c:pt>
                <c:pt idx="1117">
                  <c:v>-29.077586562874199</c:v>
                </c:pt>
                <c:pt idx="1118">
                  <c:v>-29.1553043784855</c:v>
                </c:pt>
                <c:pt idx="1119">
                  <c:v>-29.233012051396098</c:v>
                </c:pt>
                <c:pt idx="1120">
                  <c:v>-29.310710112198699</c:v>
                </c:pt>
                <c:pt idx="1121">
                  <c:v>-29.388399104461801</c:v>
                </c:pt>
                <c:pt idx="1122">
                  <c:v>-29.4660795846555</c:v>
                </c:pt>
                <c:pt idx="1123">
                  <c:v>-29.543752122061001</c:v>
                </c:pt>
                <c:pt idx="1124">
                  <c:v>-29.621417298665399</c:v>
                </c:pt>
                <c:pt idx="1125">
                  <c:v>-29.699075709041001</c:v>
                </c:pt>
                <c:pt idx="1126">
                  <c:v>-29.7767279602092</c:v>
                </c:pt>
                <c:pt idx="1127">
                  <c:v>-29.8543746714885</c:v>
                </c:pt>
                <c:pt idx="1128">
                  <c:v>-29.932016474326499</c:v>
                </c:pt>
                <c:pt idx="1129">
                  <c:v>-30.009654012116599</c:v>
                </c:pt>
                <c:pt idx="1130">
                  <c:v>-30.087287939998198</c:v>
                </c:pt>
                <c:pt idx="1131">
                  <c:v>-30.164918924641899</c:v>
                </c:pt>
                <c:pt idx="1132">
                  <c:v>-30.242547644018</c:v>
                </c:pt>
                <c:pt idx="1133">
                  <c:v>-30.320174787149799</c:v>
                </c:pt>
                <c:pt idx="1134">
                  <c:v>-30.397801053852099</c:v>
                </c:pt>
                <c:pt idx="1135">
                  <c:v>-30.475427154452699</c:v>
                </c:pt>
                <c:pt idx="1136">
                  <c:v>-30.553053809501101</c:v>
                </c:pt>
                <c:pt idx="1137">
                  <c:v>-30.628051417425802</c:v>
                </c:pt>
                <c:pt idx="1138">
                  <c:v>-30.7056299903963</c:v>
                </c:pt>
                <c:pt idx="1139">
                  <c:v>-30.7832103305381</c:v>
                </c:pt>
                <c:pt idx="1140">
                  <c:v>-30.860793176761199</c:v>
                </c:pt>
                <c:pt idx="1141">
                  <c:v>-30.938379276176299</c:v>
                </c:pt>
                <c:pt idx="1142">
                  <c:v>-31.0159693837155</c:v>
                </c:pt>
                <c:pt idx="1143">
                  <c:v>-31.093564261742301</c:v>
                </c:pt>
                <c:pt idx="1144">
                  <c:v>-31.171164679649301</c:v>
                </c:pt>
                <c:pt idx="1145">
                  <c:v>-31.248771413449202</c:v>
                </c:pt>
                <c:pt idx="1146">
                  <c:v>-31.326385245353499</c:v>
                </c:pt>
                <c:pt idx="1147">
                  <c:v>-31.4040069633472</c:v>
                </c:pt>
                <c:pt idx="1148">
                  <c:v>-31.481637360754799</c:v>
                </c:pt>
                <c:pt idx="1149">
                  <c:v>-31.559277235803101</c:v>
                </c:pt>
                <c:pt idx="1150">
                  <c:v>-31.636927391179501</c:v>
                </c:pt>
                <c:pt idx="1151">
                  <c:v>-31.714588633590399</c:v>
                </c:pt>
                <c:pt idx="1152">
                  <c:v>-31.792261773317701</c:v>
                </c:pt>
                <c:pt idx="1153">
                  <c:v>-31.869947623779801</c:v>
                </c:pt>
                <c:pt idx="1154">
                  <c:v>-31.947647001095799</c:v>
                </c:pt>
                <c:pt idx="1155">
                  <c:v>-32.025360723657101</c:v>
                </c:pt>
                <c:pt idx="1156">
                  <c:v>-32.103089611708597</c:v>
                </c:pt>
                <c:pt idx="1157">
                  <c:v>-32.1808344869428</c:v>
                </c:pt>
                <c:pt idx="1158">
                  <c:v>-32.258596172108497</c:v>
                </c:pt>
                <c:pt idx="1159">
                  <c:v>-32.336375490640002</c:v>
                </c:pt>
                <c:pt idx="1160">
                  <c:v>-32.414173266307998</c:v>
                </c:pt>
                <c:pt idx="1161">
                  <c:v>-32.486146657528202</c:v>
                </c:pt>
                <c:pt idx="1162">
                  <c:v>-32.563935581308101</c:v>
                </c:pt>
                <c:pt idx="1163">
                  <c:v>-32.641745618937101</c:v>
                </c:pt>
                <c:pt idx="1164">
                  <c:v>-32.7195776052464</c:v>
                </c:pt>
                <c:pt idx="1165">
                  <c:v>-32.797432374218097</c:v>
                </c:pt>
                <c:pt idx="1166">
                  <c:v>-32.875310758870498</c:v>
                </c:pt>
                <c:pt idx="1167">
                  <c:v>-32.953213591203202</c:v>
                </c:pt>
                <c:pt idx="1168">
                  <c:v>-33.031141702209297</c:v>
                </c:pt>
                <c:pt idx="1169">
                  <c:v>-33.109095921963402</c:v>
                </c:pt>
                <c:pt idx="1170">
                  <c:v>-33.187077079794697</c:v>
                </c:pt>
                <c:pt idx="1171">
                  <c:v>-33.2650860045526</c:v>
                </c:pt>
                <c:pt idx="1172">
                  <c:v>-33.343123524976903</c:v>
                </c:pt>
                <c:pt idx="1173">
                  <c:v>-33.421190470182403</c:v>
                </c:pt>
                <c:pt idx="1174">
                  <c:v>-33.499287670271102</c:v>
                </c:pt>
                <c:pt idx="1175">
                  <c:v>-33.577415957083502</c:v>
                </c:pt>
                <c:pt idx="1176">
                  <c:v>-33.655576165104598</c:v>
                </c:pt>
                <c:pt idx="1177">
                  <c:v>-33.733769132538299</c:v>
                </c:pt>
                <c:pt idx="1178">
                  <c:v>-33.8119957025677</c:v>
                </c:pt>
                <c:pt idx="1179">
                  <c:v>-33.8902567248184</c:v>
                </c:pt>
                <c:pt idx="1180">
                  <c:v>-33.968553057044197</c:v>
                </c:pt>
                <c:pt idx="1181">
                  <c:v>-34.043485314526102</c:v>
                </c:pt>
                <c:pt idx="1182">
                  <c:v>-34.121780210871101</c:v>
                </c:pt>
                <c:pt idx="1183">
                  <c:v>-34.200111520799702</c:v>
                </c:pt>
                <c:pt idx="1184">
                  <c:v>-34.278480128320801</c:v>
                </c:pt>
                <c:pt idx="1185">
                  <c:v>-34.356886937641903</c:v>
                </c:pt>
                <c:pt idx="1186">
                  <c:v>-34.435332876663203</c:v>
                </c:pt>
                <c:pt idx="1187">
                  <c:v>-34.513818900871698</c:v>
                </c:pt>
                <c:pt idx="1188">
                  <c:v>-34.592345997665198</c:v>
                </c:pt>
                <c:pt idx="1189">
                  <c:v>-34.670915191142001</c:v>
                </c:pt>
                <c:pt idx="1190">
                  <c:v>-34.749527547388602</c:v>
                </c:pt>
                <c:pt idx="1191">
                  <c:v>-34.828184180305499</c:v>
                </c:pt>
                <c:pt idx="1192">
                  <c:v>-34.906886258005898</c:v>
                </c:pt>
                <c:pt idx="1193">
                  <c:v>-34.985635009828798</c:v>
                </c:pt>
                <c:pt idx="1194">
                  <c:v>-35.064431734003499</c:v>
                </c:pt>
                <c:pt idx="1195">
                  <c:v>-35.1432778060083</c:v>
                </c:pt>
                <c:pt idx="1196">
                  <c:v>-35.222174687658097</c:v>
                </c:pt>
                <c:pt idx="1197">
                  <c:v>-35.301123936962398</c:v>
                </c:pt>
                <c:pt idx="1198">
                  <c:v>-35.392678104888198</c:v>
                </c:pt>
                <c:pt idx="1199">
                  <c:v>-35.471958705387699</c:v>
                </c:pt>
                <c:pt idx="1200">
                  <c:v>-35.551300940262202</c:v>
                </c:pt>
                <c:pt idx="1201">
                  <c:v>-35.630706936360703</c:v>
                </c:pt>
                <c:pt idx="1202">
                  <c:v>-35.710178979806997</c:v>
                </c:pt>
                <c:pt idx="1203">
                  <c:v>-35.789719531018903</c:v>
                </c:pt>
                <c:pt idx="1204">
                  <c:v>-35.869331240583101</c:v>
                </c:pt>
                <c:pt idx="1205">
                  <c:v>-35.949016965934803</c:v>
                </c:pt>
                <c:pt idx="1206">
                  <c:v>-36.028779788766698</c:v>
                </c:pt>
                <c:pt idx="1207">
                  <c:v>-36.108623033051998</c:v>
                </c:pt>
                <c:pt idx="1208">
                  <c:v>-36.188550283517699</c:v>
                </c:pt>
                <c:pt idx="1209">
                  <c:v>-36.268565404347001</c:v>
                </c:pt>
                <c:pt idx="1210">
                  <c:v>-36.348672557811298</c:v>
                </c:pt>
                <c:pt idx="1211">
                  <c:v>-36.428876222435001</c:v>
                </c:pt>
                <c:pt idx="1212">
                  <c:v>-36.503662276966502</c:v>
                </c:pt>
                <c:pt idx="1213">
                  <c:v>-36.583961688526202</c:v>
                </c:pt>
                <c:pt idx="1214">
                  <c:v>-36.6643709632392</c:v>
                </c:pt>
                <c:pt idx="1215">
                  <c:v>-36.744895956596999</c:v>
                </c:pt>
                <c:pt idx="1216">
                  <c:v>-36.825542898857698</c:v>
                </c:pt>
                <c:pt idx="1217">
                  <c:v>-36.906318392295297</c:v>
                </c:pt>
                <c:pt idx="1218">
                  <c:v>-36.9872293990448</c:v>
                </c:pt>
                <c:pt idx="1219">
                  <c:v>-37.068283216384401</c:v>
                </c:pt>
                <c:pt idx="1220">
                  <c:v>-37.1494874353169</c:v>
                </c:pt>
                <c:pt idx="1221">
                  <c:v>-37.2308498769967</c:v>
                </c:pt>
                <c:pt idx="1222">
                  <c:v>-37.312378499756498</c:v>
                </c:pt>
                <c:pt idx="1223">
                  <c:v>-37.394081267016098</c:v>
                </c:pt>
                <c:pt idx="1224">
                  <c:v>-37.475965962902798</c:v>
                </c:pt>
                <c:pt idx="1225">
                  <c:v>-37.5519610639424</c:v>
                </c:pt>
                <c:pt idx="1226">
                  <c:v>-37.634109199100799</c:v>
                </c:pt>
                <c:pt idx="1227">
                  <c:v>-37.716456162648797</c:v>
                </c:pt>
                <c:pt idx="1228">
                  <c:v>-37.799005280264701</c:v>
                </c:pt>
                <c:pt idx="1229">
                  <c:v>-37.881757031066201</c:v>
                </c:pt>
                <c:pt idx="1230">
                  <c:v>-37.964707767199599</c:v>
                </c:pt>
                <c:pt idx="1231">
                  <c:v>-38.047847906661197</c:v>
                </c:pt>
                <c:pt idx="1232">
                  <c:v>-38.131159347810097</c:v>
                </c:pt>
                <c:pt idx="1233">
                  <c:v>-38.214611709925897</c:v>
                </c:pt>
                <c:pt idx="1234">
                  <c:v>-38.298156762078698</c:v>
                </c:pt>
                <c:pt idx="1235">
                  <c:v>-38.381719984219799</c:v>
                </c:pt>
                <c:pt idx="1236">
                  <c:v>-38.4651874583354</c:v>
                </c:pt>
                <c:pt idx="1237">
                  <c:v>-38.565109937779702</c:v>
                </c:pt>
                <c:pt idx="1238">
                  <c:v>-38.648071725975697</c:v>
                </c:pt>
                <c:pt idx="1239">
                  <c:v>-38.730076899587999</c:v>
                </c:pt>
                <c:pt idx="1240">
                  <c:v>-38.810440989819099</c:v>
                </c:pt>
                <c:pt idx="1241">
                  <c:v>-38.888016769927098</c:v>
                </c:pt>
                <c:pt idx="1242">
                  <c:v>-38.960789118192601</c:v>
                </c:pt>
                <c:pt idx="1243">
                  <c:v>-39.025000480535603</c:v>
                </c:pt>
                <c:pt idx="1244">
                  <c:v>-39.073099856506502</c:v>
                </c:pt>
                <c:pt idx="1245">
                  <c:v>-39.088511932352901</c:v>
                </c:pt>
                <c:pt idx="1246">
                  <c:v>-39.032306864086699</c:v>
                </c:pt>
                <c:pt idx="1247">
                  <c:v>-38.8424238556643</c:v>
                </c:pt>
                <c:pt idx="1248">
                  <c:v>-40.858481717090498</c:v>
                </c:pt>
                <c:pt idx="1249">
                  <c:v>-59.705126793467201</c:v>
                </c:pt>
                <c:pt idx="1250">
                  <c:v>-40.876966420049797</c:v>
                </c:pt>
                <c:pt idx="1251">
                  <c:v>-39.103326486401002</c:v>
                </c:pt>
                <c:pt idx="1252">
                  <c:v>-39.521350690369701</c:v>
                </c:pt>
                <c:pt idx="1253">
                  <c:v>-39.790089038507098</c:v>
                </c:pt>
                <c:pt idx="1254">
                  <c:v>-39.978213157698498</c:v>
                </c:pt>
                <c:pt idx="1255">
                  <c:v>-40.129587267120201</c:v>
                </c:pt>
                <c:pt idx="1256">
                  <c:v>-40.262762083982501</c:v>
                </c:pt>
                <c:pt idx="1257">
                  <c:v>-40.3828548620791</c:v>
                </c:pt>
                <c:pt idx="1258">
                  <c:v>-40.5009069310386</c:v>
                </c:pt>
                <c:pt idx="1259">
                  <c:v>-40.615853077199603</c:v>
                </c:pt>
                <c:pt idx="1260">
                  <c:v>-40.729039042445699</c:v>
                </c:pt>
                <c:pt idx="1261">
                  <c:v>-40.841284176232001</c:v>
                </c:pt>
                <c:pt idx="1262">
                  <c:v>-40.953107176485403</c:v>
                </c:pt>
                <c:pt idx="1263">
                  <c:v>-41.064846243187901</c:v>
                </c:pt>
                <c:pt idx="1264">
                  <c:v>-41.176726506849299</c:v>
                </c:pt>
                <c:pt idx="1265">
                  <c:v>-41.279646000433502</c:v>
                </c:pt>
                <c:pt idx="1266">
                  <c:v>-41.3920365055723</c:v>
                </c:pt>
                <c:pt idx="1267">
                  <c:v>-41.5048879596348</c:v>
                </c:pt>
                <c:pt idx="1268">
                  <c:v>-41.618245025477698</c:v>
                </c:pt>
                <c:pt idx="1269">
                  <c:v>-41.732135335641402</c:v>
                </c:pt>
                <c:pt idx="1270">
                  <c:v>-41.846574202147004</c:v>
                </c:pt>
                <c:pt idx="1271">
                  <c:v>-41.961567970512498</c:v>
                </c:pt>
                <c:pt idx="1272">
                  <c:v>-42.077116465377202</c:v>
                </c:pt>
                <c:pt idx="1273">
                  <c:v>-42.208819228735898</c:v>
                </c:pt>
                <c:pt idx="1274">
                  <c:v>-42.3256421434739</c:v>
                </c:pt>
                <c:pt idx="1275">
                  <c:v>-42.442998184424098</c:v>
                </c:pt>
                <c:pt idx="1276">
                  <c:v>-42.560875496105602</c:v>
                </c:pt>
                <c:pt idx="1277">
                  <c:v>-42.6792614499441</c:v>
                </c:pt>
                <c:pt idx="1278">
                  <c:v>-42.798143159278801</c:v>
                </c:pt>
                <c:pt idx="1279">
                  <c:v>-42.917507886181902</c:v>
                </c:pt>
                <c:pt idx="1280">
                  <c:v>-43.037343361817697</c:v>
                </c:pt>
                <c:pt idx="1281">
                  <c:v>-43.1555394144034</c:v>
                </c:pt>
                <c:pt idx="1282">
                  <c:v>-43.276322909761603</c:v>
                </c:pt>
                <c:pt idx="1283">
                  <c:v>-43.397546958460197</c:v>
                </c:pt>
                <c:pt idx="1284">
                  <c:v>-43.519203203877503</c:v>
                </c:pt>
                <c:pt idx="1285">
                  <c:v>-43.641284547486698</c:v>
                </c:pt>
                <c:pt idx="1286">
                  <c:v>-43.763785210943396</c:v>
                </c:pt>
                <c:pt idx="1287">
                  <c:v>-43.886700783747102</c:v>
                </c:pt>
                <c:pt idx="1288">
                  <c:v>-43.998392845123902</c:v>
                </c:pt>
                <c:pt idx="1289">
                  <c:v>-44.121918568253697</c:v>
                </c:pt>
                <c:pt idx="1290">
                  <c:v>-44.245851078526499</c:v>
                </c:pt>
                <c:pt idx="1291">
                  <c:v>-44.370191796246601</c:v>
                </c:pt>
                <c:pt idx="1292">
                  <c:v>-44.494943752307599</c:v>
                </c:pt>
                <c:pt idx="1293">
                  <c:v>-44.620111682117901</c:v>
                </c:pt>
                <c:pt idx="1294">
                  <c:v>-44.7721496888216</c:v>
                </c:pt>
                <c:pt idx="1295">
                  <c:v>-44.898616313507198</c:v>
                </c:pt>
                <c:pt idx="1296">
                  <c:v>-45.0255316208385</c:v>
                </c:pt>
                <c:pt idx="1297">
                  <c:v>-45.152908916431599</c:v>
                </c:pt>
                <c:pt idx="1298">
                  <c:v>-45.280764291770701</c:v>
                </c:pt>
                <c:pt idx="1299">
                  <c:v>-45.409117017076902</c:v>
                </c:pt>
                <c:pt idx="1300">
                  <c:v>-45.5379900110661</c:v>
                </c:pt>
                <c:pt idx="1301">
                  <c:v>-45.6540365495148</c:v>
                </c:pt>
                <c:pt idx="1302">
                  <c:v>-45.783798669279399</c:v>
                </c:pt>
                <c:pt idx="1303">
                  <c:v>-45.914173855362897</c:v>
                </c:pt>
                <c:pt idx="1304">
                  <c:v>-46.045205957367102</c:v>
                </c:pt>
                <c:pt idx="1305">
                  <c:v>-46.176946073933102</c:v>
                </c:pt>
                <c:pt idx="1306">
                  <c:v>-46.295902387345002</c:v>
                </c:pt>
                <c:pt idx="1307">
                  <c:v>-46.429006719292197</c:v>
                </c:pt>
                <c:pt idx="1308">
                  <c:v>-46.5630210108027</c:v>
                </c:pt>
                <c:pt idx="1309">
                  <c:v>-46.698033818587199</c:v>
                </c:pt>
                <c:pt idx="1310">
                  <c:v>-46.834144268198699</c:v>
                </c:pt>
                <c:pt idx="1311">
                  <c:v>-46.971461393785702</c:v>
                </c:pt>
                <c:pt idx="1312">
                  <c:v>-47.110322738846399</c:v>
                </c:pt>
                <c:pt idx="1313">
                  <c:v>-47.2504940617046</c:v>
                </c:pt>
                <c:pt idx="1314">
                  <c:v>-47.392226555328598</c:v>
                </c:pt>
                <c:pt idx="1315">
                  <c:v>-47.535612165913498</c:v>
                </c:pt>
                <c:pt idx="1316">
                  <c:v>-47.680685795823003</c:v>
                </c:pt>
                <c:pt idx="1317">
                  <c:v>-47.844091290113496</c:v>
                </c:pt>
                <c:pt idx="1318">
                  <c:v>-47.992147914222102</c:v>
                </c:pt>
                <c:pt idx="1319">
                  <c:v>-48.140362973676801</c:v>
                </c:pt>
                <c:pt idx="1320">
                  <c:v>-48.285891431534601</c:v>
                </c:pt>
                <c:pt idx="1321">
                  <c:v>-48.420349862779503</c:v>
                </c:pt>
                <c:pt idx="1322">
                  <c:v>-48.514202512553297</c:v>
                </c:pt>
                <c:pt idx="1323">
                  <c:v>-48.425002617882001</c:v>
                </c:pt>
                <c:pt idx="1324">
                  <c:v>-58.815587946752501</c:v>
                </c:pt>
                <c:pt idx="1325">
                  <c:v>-48.334044476868499</c:v>
                </c:pt>
                <c:pt idx="1326">
                  <c:v>-48.924607148813998</c:v>
                </c:pt>
                <c:pt idx="1327">
                  <c:v>-49.296304578017597</c:v>
                </c:pt>
                <c:pt idx="1328">
                  <c:v>-49.557539823502601</c:v>
                </c:pt>
                <c:pt idx="1329">
                  <c:v>-49.783974694964897</c:v>
                </c:pt>
                <c:pt idx="1330">
                  <c:v>-49.998948906543603</c:v>
                </c:pt>
                <c:pt idx="1331">
                  <c:v>-50.210448365790597</c:v>
                </c:pt>
                <c:pt idx="1332">
                  <c:v>-50.438223795146897</c:v>
                </c:pt>
                <c:pt idx="1333">
                  <c:v>-50.651040765293303</c:v>
                </c:pt>
                <c:pt idx="1334">
                  <c:v>-50.865934025565899</c:v>
                </c:pt>
                <c:pt idx="1335">
                  <c:v>-51.083270785314099</c:v>
                </c:pt>
                <c:pt idx="1336">
                  <c:v>-51.305288973531297</c:v>
                </c:pt>
                <c:pt idx="1337">
                  <c:v>-51.5280358025719</c:v>
                </c:pt>
                <c:pt idx="1338">
                  <c:v>-51.7534943497227</c:v>
                </c:pt>
                <c:pt idx="1339">
                  <c:v>-51.981662402312899</c:v>
                </c:pt>
                <c:pt idx="1340">
                  <c:v>-52.194834506787899</c:v>
                </c:pt>
                <c:pt idx="1341">
                  <c:v>-52.428117389446498</c:v>
                </c:pt>
                <c:pt idx="1342">
                  <c:v>-52.664098353938499</c:v>
                </c:pt>
                <c:pt idx="1343">
                  <c:v>-52.902795481825002</c:v>
                </c:pt>
                <c:pt idx="1344">
                  <c:v>-53.144241682984202</c:v>
                </c:pt>
                <c:pt idx="1345">
                  <c:v>-53.391010614590002</c:v>
                </c:pt>
                <c:pt idx="1346">
                  <c:v>-53.638164910238601</c:v>
                </c:pt>
                <c:pt idx="1347">
                  <c:v>-53.888249726029798</c:v>
                </c:pt>
                <c:pt idx="1348">
                  <c:v>-54.1413579142598</c:v>
                </c:pt>
                <c:pt idx="1349">
                  <c:v>-54.415462630138897</c:v>
                </c:pt>
                <c:pt idx="1350">
                  <c:v>-54.6752829280017</c:v>
                </c:pt>
                <c:pt idx="1351">
                  <c:v>-54.938527981302698</c:v>
                </c:pt>
                <c:pt idx="1352">
                  <c:v>-55.186308592665704</c:v>
                </c:pt>
                <c:pt idx="1353">
                  <c:v>-55.456644255600601</c:v>
                </c:pt>
                <c:pt idx="1354">
                  <c:v>-55.7309702169673</c:v>
                </c:pt>
                <c:pt idx="1355">
                  <c:v>-56.009532715761701</c:v>
                </c:pt>
                <c:pt idx="1356">
                  <c:v>-56.294711731897401</c:v>
                </c:pt>
                <c:pt idx="1357">
                  <c:v>-56.582436420133398</c:v>
                </c:pt>
                <c:pt idx="1358">
                  <c:v>-56.875334645207303</c:v>
                </c:pt>
                <c:pt idx="1359">
                  <c:v>-57.173828042276099</c:v>
                </c:pt>
                <c:pt idx="1360">
                  <c:v>-57.499476534112297</c:v>
                </c:pt>
                <c:pt idx="1361">
                  <c:v>-57.811504131848899</c:v>
                </c:pt>
                <c:pt idx="1362">
                  <c:v>-58.130711906837398</c:v>
                </c:pt>
                <c:pt idx="1363">
                  <c:v>-58.456300138906798</c:v>
                </c:pt>
                <c:pt idx="1364">
                  <c:v>-58.789690788384398</c:v>
                </c:pt>
                <c:pt idx="1365">
                  <c:v>-59.1283973437273</c:v>
                </c:pt>
                <c:pt idx="1366">
                  <c:v>-59.442570383269398</c:v>
                </c:pt>
                <c:pt idx="1367">
                  <c:v>-59.705829868284503</c:v>
                </c:pt>
                <c:pt idx="1368">
                  <c:v>-63.690235381785001</c:v>
                </c:pt>
                <c:pt idx="1369">
                  <c:v>-59.793121245615602</c:v>
                </c:pt>
                <c:pt idx="1370">
                  <c:v>-60.719865958980499</c:v>
                </c:pt>
                <c:pt idx="1371">
                  <c:v>-61.234427339497302</c:v>
                </c:pt>
                <c:pt idx="1372">
                  <c:v>-61.684294418016002</c:v>
                </c:pt>
                <c:pt idx="1373">
                  <c:v>-62.165801688735499</c:v>
                </c:pt>
                <c:pt idx="1374">
                  <c:v>-62.596307481438899</c:v>
                </c:pt>
                <c:pt idx="1375">
                  <c:v>-63.023271989970603</c:v>
                </c:pt>
                <c:pt idx="1376">
                  <c:v>-63.427046854150298</c:v>
                </c:pt>
                <c:pt idx="1377">
                  <c:v>-63.841399896698299</c:v>
                </c:pt>
                <c:pt idx="1378">
                  <c:v>-64.244103708031005</c:v>
                </c:pt>
                <c:pt idx="1379">
                  <c:v>-64.591596939386406</c:v>
                </c:pt>
                <c:pt idx="1380">
                  <c:v>-64.951309565940505</c:v>
                </c:pt>
                <c:pt idx="1381">
                  <c:v>-65.284004910651404</c:v>
                </c:pt>
                <c:pt idx="1382">
                  <c:v>-65.678133345325193</c:v>
                </c:pt>
                <c:pt idx="1383">
                  <c:v>-65.948297500694494</c:v>
                </c:pt>
                <c:pt idx="1384">
                  <c:v>-66.161328305288393</c:v>
                </c:pt>
                <c:pt idx="1385">
                  <c:v>-66.342076940657606</c:v>
                </c:pt>
                <c:pt idx="1386">
                  <c:v>-66.472984711014504</c:v>
                </c:pt>
                <c:pt idx="1387">
                  <c:v>-66.475446935403795</c:v>
                </c:pt>
                <c:pt idx="1388">
                  <c:v>-66.501708336267995</c:v>
                </c:pt>
                <c:pt idx="1389">
                  <c:v>-66.480380237673799</c:v>
                </c:pt>
                <c:pt idx="1390">
                  <c:v>-66.403441736395294</c:v>
                </c:pt>
                <c:pt idx="1391">
                  <c:v>-66.298572626491094</c:v>
                </c:pt>
                <c:pt idx="1392">
                  <c:v>-66.159748228581904</c:v>
                </c:pt>
                <c:pt idx="1393">
                  <c:v>-66.051593933711601</c:v>
                </c:pt>
                <c:pt idx="1394">
                  <c:v>-65.8623040253879</c:v>
                </c:pt>
                <c:pt idx="1395">
                  <c:v>-65.641311905334106</c:v>
                </c:pt>
                <c:pt idx="1396">
                  <c:v>-65.418598996642103</c:v>
                </c:pt>
                <c:pt idx="1397">
                  <c:v>-65.176770506448804</c:v>
                </c:pt>
                <c:pt idx="1398">
                  <c:v>-64.861444883972695</c:v>
                </c:pt>
                <c:pt idx="1399">
                  <c:v>-64.042718802267302</c:v>
                </c:pt>
                <c:pt idx="1400">
                  <c:v>-64.225831633475494</c:v>
                </c:pt>
                <c:pt idx="1401">
                  <c:v>-64.4537720140451</c:v>
                </c:pt>
                <c:pt idx="1402">
                  <c:v>-64.302864631765303</c:v>
                </c:pt>
                <c:pt idx="1403">
                  <c:v>-64.1471396617588</c:v>
                </c:pt>
                <c:pt idx="1404">
                  <c:v>-63.997126862841498</c:v>
                </c:pt>
                <c:pt idx="1405">
                  <c:v>-63.815790553545803</c:v>
                </c:pt>
                <c:pt idx="1406">
                  <c:v>-63.686709819617697</c:v>
                </c:pt>
                <c:pt idx="1407">
                  <c:v>-63.547398991361398</c:v>
                </c:pt>
                <c:pt idx="1408">
                  <c:v>-63.4341426370829</c:v>
                </c:pt>
                <c:pt idx="1409">
                  <c:v>-63.393962780660999</c:v>
                </c:pt>
                <c:pt idx="1410">
                  <c:v>-63.292256361701497</c:v>
                </c:pt>
                <c:pt idx="1411">
                  <c:v>-63.169347749816197</c:v>
                </c:pt>
                <c:pt idx="1412">
                  <c:v>-63.08122235415</c:v>
                </c:pt>
                <c:pt idx="1413">
                  <c:v>-62.9986614885714</c:v>
                </c:pt>
                <c:pt idx="1414">
                  <c:v>-62.900418628336297</c:v>
                </c:pt>
                <c:pt idx="1415">
                  <c:v>-62.828459905636898</c:v>
                </c:pt>
                <c:pt idx="1416">
                  <c:v>-62.815454250820501</c:v>
                </c:pt>
                <c:pt idx="1417">
                  <c:v>-62.7559771125024</c:v>
                </c:pt>
                <c:pt idx="1418">
                  <c:v>-62.6812959861359</c:v>
                </c:pt>
                <c:pt idx="1419">
                  <c:v>-62.636752459405997</c:v>
                </c:pt>
                <c:pt idx="1420">
                  <c:v>-62.578939470972003</c:v>
                </c:pt>
                <c:pt idx="1421">
                  <c:v>-62.551876849813901</c:v>
                </c:pt>
                <c:pt idx="1422">
                  <c:v>-62.511762588938801</c:v>
                </c:pt>
                <c:pt idx="1423">
                  <c:v>-62.327707394575498</c:v>
                </c:pt>
                <c:pt idx="1424">
                  <c:v>-62.527009619259303</c:v>
                </c:pt>
                <c:pt idx="1425">
                  <c:v>-62.618890407816501</c:v>
                </c:pt>
                <c:pt idx="1426">
                  <c:v>-62.769826047169701</c:v>
                </c:pt>
                <c:pt idx="1427">
                  <c:v>-62.893537343885299</c:v>
                </c:pt>
                <c:pt idx="1428">
                  <c:v>-63.000151245204997</c:v>
                </c:pt>
                <c:pt idx="1429">
                  <c:v>-63.169748042869898</c:v>
                </c:pt>
                <c:pt idx="1430">
                  <c:v>-63.320692492746801</c:v>
                </c:pt>
                <c:pt idx="1431">
                  <c:v>-63.482628070548003</c:v>
                </c:pt>
                <c:pt idx="1432">
                  <c:v>-63.652735902892999</c:v>
                </c:pt>
                <c:pt idx="1433">
                  <c:v>-63.805991230121101</c:v>
                </c:pt>
                <c:pt idx="1434">
                  <c:v>-63.991496030081798</c:v>
                </c:pt>
                <c:pt idx="1435">
                  <c:v>-64.191457481383793</c:v>
                </c:pt>
                <c:pt idx="1436">
                  <c:v>-64.394942803783195</c:v>
                </c:pt>
                <c:pt idx="1437">
                  <c:v>-64.624055561909699</c:v>
                </c:pt>
                <c:pt idx="1438">
                  <c:v>-64.821654008328593</c:v>
                </c:pt>
                <c:pt idx="1439">
                  <c:v>-65.057960820999796</c:v>
                </c:pt>
                <c:pt idx="1440">
                  <c:v>-65.323893837581807</c:v>
                </c:pt>
                <c:pt idx="1441">
                  <c:v>-65.598626282552701</c:v>
                </c:pt>
                <c:pt idx="1442">
                  <c:v>-65.896458147172595</c:v>
                </c:pt>
                <c:pt idx="1443">
                  <c:v>-66.032027573756693</c:v>
                </c:pt>
                <c:pt idx="1444">
                  <c:v>-66.089294367565202</c:v>
                </c:pt>
                <c:pt idx="1445">
                  <c:v>-66.948404289361093</c:v>
                </c:pt>
                <c:pt idx="1446">
                  <c:v>-67.427110836278302</c:v>
                </c:pt>
                <c:pt idx="1447">
                  <c:v>-67.935504013201097</c:v>
                </c:pt>
                <c:pt idx="1448">
                  <c:v>-68.516026244478397</c:v>
                </c:pt>
                <c:pt idx="1449">
                  <c:v>-69.073594042396493</c:v>
                </c:pt>
                <c:pt idx="1450">
                  <c:v>-69.628034695519801</c:v>
                </c:pt>
                <c:pt idx="1451">
                  <c:v>-70.249886808793804</c:v>
                </c:pt>
                <c:pt idx="1452">
                  <c:v>-70.870104079278804</c:v>
                </c:pt>
                <c:pt idx="1453">
                  <c:v>-71.512020034257503</c:v>
                </c:pt>
                <c:pt idx="1454">
                  <c:v>-72.134370605503904</c:v>
                </c:pt>
                <c:pt idx="1455">
                  <c:v>-72.786486313695306</c:v>
                </c:pt>
                <c:pt idx="1456">
                  <c:v>-73.409934323866594</c:v>
                </c:pt>
                <c:pt idx="1457">
                  <c:v>-73.971613510447398</c:v>
                </c:pt>
                <c:pt idx="1458">
                  <c:v>-74.538642451589794</c:v>
                </c:pt>
                <c:pt idx="1459">
                  <c:v>-74.931922591581099</c:v>
                </c:pt>
                <c:pt idx="1460">
                  <c:v>-74.696771691295993</c:v>
                </c:pt>
                <c:pt idx="1461">
                  <c:v>-75.256483215402298</c:v>
                </c:pt>
                <c:pt idx="1462">
                  <c:v>-75.397590308657499</c:v>
                </c:pt>
                <c:pt idx="1463">
                  <c:v>-75.232061417189897</c:v>
                </c:pt>
                <c:pt idx="1464">
                  <c:v>-74.916847700470797</c:v>
                </c:pt>
                <c:pt idx="1465">
                  <c:v>-74.416284119680796</c:v>
                </c:pt>
                <c:pt idx="1466">
                  <c:v>-73.944425663671694</c:v>
                </c:pt>
                <c:pt idx="1467">
                  <c:v>-73.449878008798507</c:v>
                </c:pt>
                <c:pt idx="1468">
                  <c:v>-73.068769018522602</c:v>
                </c:pt>
                <c:pt idx="1469">
                  <c:v>-72.484019156210294</c:v>
                </c:pt>
                <c:pt idx="1470">
                  <c:v>-71.975730590154598</c:v>
                </c:pt>
                <c:pt idx="1471">
                  <c:v>-71.500517302718194</c:v>
                </c:pt>
                <c:pt idx="1472">
                  <c:v>-71.106050987951505</c:v>
                </c:pt>
                <c:pt idx="1473">
                  <c:v>-70.668474110875593</c:v>
                </c:pt>
                <c:pt idx="1474">
                  <c:v>-70.200810989216194</c:v>
                </c:pt>
                <c:pt idx="1475">
                  <c:v>-69.401214540649207</c:v>
                </c:pt>
                <c:pt idx="1476">
                  <c:v>-69.818622881516504</c:v>
                </c:pt>
                <c:pt idx="1477">
                  <c:v>-69.666188631992895</c:v>
                </c:pt>
                <c:pt idx="1478">
                  <c:v>-69.523582309758794</c:v>
                </c:pt>
                <c:pt idx="1479">
                  <c:v>-69.411138500036898</c:v>
                </c:pt>
                <c:pt idx="1480">
                  <c:v>-69.391212630413804</c:v>
                </c:pt>
                <c:pt idx="1481">
                  <c:v>-69.329557705684394</c:v>
                </c:pt>
                <c:pt idx="1482">
                  <c:v>-69.281063049129301</c:v>
                </c:pt>
                <c:pt idx="1483">
                  <c:v>-69.249601473534497</c:v>
                </c:pt>
                <c:pt idx="1484">
                  <c:v>-69.258756871157303</c:v>
                </c:pt>
                <c:pt idx="1485">
                  <c:v>-69.339919092105404</c:v>
                </c:pt>
                <c:pt idx="1486">
                  <c:v>-69.385595168477593</c:v>
                </c:pt>
                <c:pt idx="1487">
                  <c:v>-69.415238676798594</c:v>
                </c:pt>
                <c:pt idx="1488">
                  <c:v>-69.478733510385595</c:v>
                </c:pt>
                <c:pt idx="1489">
                  <c:v>-69.981654486126601</c:v>
                </c:pt>
                <c:pt idx="1490">
                  <c:v>-70.362660687693094</c:v>
                </c:pt>
                <c:pt idx="1491">
                  <c:v>-70.746238471693303</c:v>
                </c:pt>
                <c:pt idx="1492">
                  <c:v>-71.232051133446703</c:v>
                </c:pt>
                <c:pt idx="1493">
                  <c:v>-71.686790219137293</c:v>
                </c:pt>
                <c:pt idx="1494">
                  <c:v>-72.176456880153907</c:v>
                </c:pt>
                <c:pt idx="1495">
                  <c:v>-72.769345094608497</c:v>
                </c:pt>
                <c:pt idx="1496">
                  <c:v>-73.345122954371405</c:v>
                </c:pt>
                <c:pt idx="1497">
                  <c:v>-74.040285227629198</c:v>
                </c:pt>
                <c:pt idx="1498">
                  <c:v>-74.748558381103507</c:v>
                </c:pt>
                <c:pt idx="1499">
                  <c:v>-96.055330560161494</c:v>
                </c:pt>
                <c:pt idx="1500">
                  <c:v>-76.451055105939403</c:v>
                </c:pt>
              </c:numCache>
            </c:numRef>
          </c:yVal>
          <c:smooth val="1"/>
          <c:extLst>
            <c:ext xmlns:c16="http://schemas.microsoft.com/office/drawing/2014/chart" uri="{C3380CC4-5D6E-409C-BE32-E72D297353CC}">
              <c16:uniqueId val="{00000000-7A27-A044-A042-188F825EA206}"/>
            </c:ext>
          </c:extLst>
        </c:ser>
        <c:ser>
          <c:idx val="2"/>
          <c:order val="2"/>
          <c:tx>
            <c:v>gain_TEST</c:v>
          </c:tx>
          <c:spPr>
            <a:ln>
              <a:solidFill>
                <a:schemeClr val="tx2"/>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1A'!$F$5:$F$204</c:f>
              <c:numCache>
                <c:formatCode>General</c:formatCode>
                <c:ptCount val="200"/>
                <c:pt idx="0">
                  <c:v>35.113546457865198</c:v>
                </c:pt>
                <c:pt idx="1">
                  <c:v>35.219656587955797</c:v>
                </c:pt>
                <c:pt idx="2">
                  <c:v>35.166432829485203</c:v>
                </c:pt>
                <c:pt idx="3">
                  <c:v>35.165222561626301</c:v>
                </c:pt>
                <c:pt idx="4">
                  <c:v>35.177605512629199</c:v>
                </c:pt>
                <c:pt idx="5">
                  <c:v>35.154783153472202</c:v>
                </c:pt>
                <c:pt idx="6">
                  <c:v>35.175100965206902</c:v>
                </c:pt>
                <c:pt idx="7">
                  <c:v>35.163371273030698</c:v>
                </c:pt>
                <c:pt idx="8">
                  <c:v>35.012485739640098</c:v>
                </c:pt>
                <c:pt idx="9">
                  <c:v>34.989227751841497</c:v>
                </c:pt>
                <c:pt idx="10">
                  <c:v>35.080534075761797</c:v>
                </c:pt>
                <c:pt idx="11">
                  <c:v>35.003038055760001</c:v>
                </c:pt>
                <c:pt idx="12">
                  <c:v>35.068448912175498</c:v>
                </c:pt>
                <c:pt idx="13">
                  <c:v>35.0443130046785</c:v>
                </c:pt>
                <c:pt idx="14">
                  <c:v>35.005787265588602</c:v>
                </c:pt>
                <c:pt idx="15">
                  <c:v>35.043978610365201</c:v>
                </c:pt>
                <c:pt idx="16">
                  <c:v>34.976279458933298</c:v>
                </c:pt>
                <c:pt idx="17">
                  <c:v>34.931569366403302</c:v>
                </c:pt>
                <c:pt idx="18">
                  <c:v>34.847834835327198</c:v>
                </c:pt>
                <c:pt idx="19">
                  <c:v>34.7935903525727</c:v>
                </c:pt>
                <c:pt idx="20">
                  <c:v>34.714756449362</c:v>
                </c:pt>
                <c:pt idx="21">
                  <c:v>34.831389153416801</c:v>
                </c:pt>
                <c:pt idx="22">
                  <c:v>34.711167640499497</c:v>
                </c:pt>
                <c:pt idx="23">
                  <c:v>34.644193529305902</c:v>
                </c:pt>
                <c:pt idx="24">
                  <c:v>34.544729396003603</c:v>
                </c:pt>
                <c:pt idx="25">
                  <c:v>34.547802886507</c:v>
                </c:pt>
                <c:pt idx="26">
                  <c:v>34.4321314046908</c:v>
                </c:pt>
                <c:pt idx="27">
                  <c:v>34.344053943694803</c:v>
                </c:pt>
                <c:pt idx="28">
                  <c:v>34.274508204218897</c:v>
                </c:pt>
                <c:pt idx="29">
                  <c:v>34.140128906128197</c:v>
                </c:pt>
                <c:pt idx="30">
                  <c:v>33.854829017018503</c:v>
                </c:pt>
                <c:pt idx="31">
                  <c:v>33.871483087339698</c:v>
                </c:pt>
                <c:pt idx="32">
                  <c:v>33.819783727605298</c:v>
                </c:pt>
                <c:pt idx="33">
                  <c:v>33.5190152755086</c:v>
                </c:pt>
                <c:pt idx="34">
                  <c:v>33.579432571380103</c:v>
                </c:pt>
                <c:pt idx="35">
                  <c:v>33.448152134104703</c:v>
                </c:pt>
                <c:pt idx="36">
                  <c:v>33.110991765626402</c:v>
                </c:pt>
                <c:pt idx="37">
                  <c:v>33.135135048349603</c:v>
                </c:pt>
                <c:pt idx="38">
                  <c:v>33.011093690274301</c:v>
                </c:pt>
                <c:pt idx="39">
                  <c:v>32.713762030014301</c:v>
                </c:pt>
                <c:pt idx="40">
                  <c:v>32.459389760232803</c:v>
                </c:pt>
                <c:pt idx="41">
                  <c:v>32.318967337044199</c:v>
                </c:pt>
                <c:pt idx="42">
                  <c:v>32.137546098631098</c:v>
                </c:pt>
                <c:pt idx="43">
                  <c:v>31.8903019015547</c:v>
                </c:pt>
                <c:pt idx="44">
                  <c:v>31.643955043423201</c:v>
                </c:pt>
                <c:pt idx="45">
                  <c:v>31.311752711391499</c:v>
                </c:pt>
                <c:pt idx="46">
                  <c:v>31.055191999463801</c:v>
                </c:pt>
                <c:pt idx="47">
                  <c:v>30.752863337022301</c:v>
                </c:pt>
                <c:pt idx="48">
                  <c:v>30.455725648250301</c:v>
                </c:pt>
                <c:pt idx="49">
                  <c:v>30.105741097640198</c:v>
                </c:pt>
                <c:pt idx="50">
                  <c:v>29.7924717907777</c:v>
                </c:pt>
                <c:pt idx="51">
                  <c:v>29.406315580953098</c:v>
                </c:pt>
                <c:pt idx="52">
                  <c:v>29.047876434345302</c:v>
                </c:pt>
                <c:pt idx="53">
                  <c:v>28.690234055290698</c:v>
                </c:pt>
                <c:pt idx="54">
                  <c:v>28.2785725626584</c:v>
                </c:pt>
                <c:pt idx="55">
                  <c:v>27.821050602274401</c:v>
                </c:pt>
                <c:pt idx="56">
                  <c:v>27.3947603286075</c:v>
                </c:pt>
                <c:pt idx="57">
                  <c:v>26.972483603929501</c:v>
                </c:pt>
                <c:pt idx="58">
                  <c:v>26.489587991150302</c:v>
                </c:pt>
                <c:pt idx="59">
                  <c:v>26.030503912339899</c:v>
                </c:pt>
                <c:pt idx="60">
                  <c:v>25.524240655186102</c:v>
                </c:pt>
                <c:pt idx="61">
                  <c:v>25.033585479499099</c:v>
                </c:pt>
                <c:pt idx="62">
                  <c:v>24.5221915093537</c:v>
                </c:pt>
                <c:pt idx="63">
                  <c:v>23.9638642465675</c:v>
                </c:pt>
                <c:pt idx="64">
                  <c:v>23.434336425316999</c:v>
                </c:pt>
                <c:pt idx="65">
                  <c:v>22.896711307095199</c:v>
                </c:pt>
                <c:pt idx="66">
                  <c:v>22.314006539830601</c:v>
                </c:pt>
                <c:pt idx="67">
                  <c:v>21.802434366299799</c:v>
                </c:pt>
                <c:pt idx="68">
                  <c:v>21.2040992728307</c:v>
                </c:pt>
                <c:pt idx="69">
                  <c:v>20.652509955682</c:v>
                </c:pt>
                <c:pt idx="70">
                  <c:v>20.051231486656199</c:v>
                </c:pt>
                <c:pt idx="71">
                  <c:v>19.498344299616399</c:v>
                </c:pt>
                <c:pt idx="72">
                  <c:v>18.875563970125999</c:v>
                </c:pt>
                <c:pt idx="73">
                  <c:v>18.271424440305701</c:v>
                </c:pt>
                <c:pt idx="74">
                  <c:v>17.644083987128099</c:v>
                </c:pt>
                <c:pt idx="75">
                  <c:v>17.042681418205198</c:v>
                </c:pt>
                <c:pt idx="76">
                  <c:v>16.4011670458883</c:v>
                </c:pt>
                <c:pt idx="77">
                  <c:v>15.801423806696899</c:v>
                </c:pt>
                <c:pt idx="78">
                  <c:v>15.1354511559577</c:v>
                </c:pt>
                <c:pt idx="79">
                  <c:v>14.541464419139</c:v>
                </c:pt>
                <c:pt idx="80">
                  <c:v>13.873499680428401</c:v>
                </c:pt>
                <c:pt idx="81">
                  <c:v>13.2448723444511</c:v>
                </c:pt>
                <c:pt idx="82">
                  <c:v>12.578265055430199</c:v>
                </c:pt>
                <c:pt idx="83">
                  <c:v>11.9581070493703</c:v>
                </c:pt>
                <c:pt idx="84">
                  <c:v>11.307076518496901</c:v>
                </c:pt>
                <c:pt idx="85">
                  <c:v>10.6993185433455</c:v>
                </c:pt>
                <c:pt idx="86">
                  <c:v>10.031121293356</c:v>
                </c:pt>
                <c:pt idx="87">
                  <c:v>9.4334497892563807</c:v>
                </c:pt>
                <c:pt idx="88">
                  <c:v>8.7720448174111407</c:v>
                </c:pt>
                <c:pt idx="89">
                  <c:v>8.1666700618656893</c:v>
                </c:pt>
                <c:pt idx="90">
                  <c:v>7.5263940832803504</c:v>
                </c:pt>
                <c:pt idx="91">
                  <c:v>6.9391321282815204</c:v>
                </c:pt>
                <c:pt idx="92">
                  <c:v>6.30655389340874</c:v>
                </c:pt>
                <c:pt idx="93">
                  <c:v>5.7342023492608103</c:v>
                </c:pt>
                <c:pt idx="94">
                  <c:v>5.1232036488142301</c:v>
                </c:pt>
                <c:pt idx="95">
                  <c:v>4.5617258747015104</c:v>
                </c:pt>
                <c:pt idx="96">
                  <c:v>3.9960357015382799</c:v>
                </c:pt>
                <c:pt idx="97">
                  <c:v>3.4028413442116698</c:v>
                </c:pt>
                <c:pt idx="98">
                  <c:v>2.86254284308718</c:v>
                </c:pt>
                <c:pt idx="99">
                  <c:v>2.2854861725200402</c:v>
                </c:pt>
                <c:pt idx="100">
                  <c:v>1.7555064723450999</c:v>
                </c:pt>
                <c:pt idx="101">
                  <c:v>1.2013636799678</c:v>
                </c:pt>
                <c:pt idx="102">
                  <c:v>1.1524337910825999</c:v>
                </c:pt>
                <c:pt idx="103">
                  <c:v>0.13313270903337401</c:v>
                </c:pt>
                <c:pt idx="104">
                  <c:v>-0.36946482314150803</c:v>
                </c:pt>
                <c:pt idx="105">
                  <c:v>-0.90717054638547601</c:v>
                </c:pt>
                <c:pt idx="106">
                  <c:v>-1.3967282094233999</c:v>
                </c:pt>
                <c:pt idx="107">
                  <c:v>-1.91477294363058</c:v>
                </c:pt>
                <c:pt idx="108">
                  <c:v>-2.3963161099190899</c:v>
                </c:pt>
                <c:pt idx="109">
                  <c:v>-2.9142880544109699</c:v>
                </c:pt>
                <c:pt idx="110">
                  <c:v>-3.3798583151514201</c:v>
                </c:pt>
                <c:pt idx="111">
                  <c:v>-3.8716969561642398</c:v>
                </c:pt>
                <c:pt idx="112">
                  <c:v>-4.3277225259809597</c:v>
                </c:pt>
                <c:pt idx="113">
                  <c:v>-4.8274609508615898</c:v>
                </c:pt>
                <c:pt idx="114">
                  <c:v>-5.2664055941882699</c:v>
                </c:pt>
                <c:pt idx="115">
                  <c:v>-5.7518828402749103</c:v>
                </c:pt>
                <c:pt idx="116">
                  <c:v>-6.2148823148144201</c:v>
                </c:pt>
                <c:pt idx="117">
                  <c:v>-6.6857772773486897</c:v>
                </c:pt>
                <c:pt idx="118">
                  <c:v>-7.1500123455872204</c:v>
                </c:pt>
                <c:pt idx="119">
                  <c:v>-7.6468880048224497</c:v>
                </c:pt>
                <c:pt idx="120">
                  <c:v>-8.0943572571901203</c:v>
                </c:pt>
                <c:pt idx="121">
                  <c:v>-8.5381332811447308</c:v>
                </c:pt>
                <c:pt idx="122">
                  <c:v>-9.0101576065481606</c:v>
                </c:pt>
                <c:pt idx="123">
                  <c:v>-9.48985390079722</c:v>
                </c:pt>
                <c:pt idx="124">
                  <c:v>-9.9467131075758992</c:v>
                </c:pt>
                <c:pt idx="125">
                  <c:v>-10.4164480899711</c:v>
                </c:pt>
                <c:pt idx="126">
                  <c:v>-10.867035361445399</c:v>
                </c:pt>
                <c:pt idx="127">
                  <c:v>-11.368499365723499</c:v>
                </c:pt>
                <c:pt idx="128">
                  <c:v>-11.816609859453299</c:v>
                </c:pt>
                <c:pt idx="129">
                  <c:v>-12.3098919626712</c:v>
                </c:pt>
                <c:pt idx="130">
                  <c:v>-12.7790417399027</c:v>
                </c:pt>
                <c:pt idx="131">
                  <c:v>-13.2397622209325</c:v>
                </c:pt>
                <c:pt idx="132">
                  <c:v>-13.7441324935669</c:v>
                </c:pt>
                <c:pt idx="133">
                  <c:v>-14.203061012904</c:v>
                </c:pt>
                <c:pt idx="134">
                  <c:v>-14.750344737472</c:v>
                </c:pt>
                <c:pt idx="135">
                  <c:v>-15.311221620331899</c:v>
                </c:pt>
                <c:pt idx="136">
                  <c:v>-15.705595123613699</c:v>
                </c:pt>
                <c:pt idx="137">
                  <c:v>-16.1513138680629</c:v>
                </c:pt>
                <c:pt idx="138">
                  <c:v>-16.643227147115901</c:v>
                </c:pt>
                <c:pt idx="139">
                  <c:v>-17.2581837600417</c:v>
                </c:pt>
                <c:pt idx="140">
                  <c:v>-17.670150196630001</c:v>
                </c:pt>
                <c:pt idx="141">
                  <c:v>-18.3267929374794</c:v>
                </c:pt>
                <c:pt idx="142">
                  <c:v>-18.879115145351101</c:v>
                </c:pt>
                <c:pt idx="143">
                  <c:v>-19.4801716501666</c:v>
                </c:pt>
                <c:pt idx="144">
                  <c:v>-19.999303976880899</c:v>
                </c:pt>
                <c:pt idx="145">
                  <c:v>-20.413538473617901</c:v>
                </c:pt>
                <c:pt idx="146">
                  <c:v>-21.122402548854101</c:v>
                </c:pt>
                <c:pt idx="147">
                  <c:v>-21.834360844335901</c:v>
                </c:pt>
                <c:pt idx="148">
                  <c:v>-22.575019457658701</c:v>
                </c:pt>
                <c:pt idx="149">
                  <c:v>-22.936937901573501</c:v>
                </c:pt>
                <c:pt idx="150">
                  <c:v>-23.676650384870001</c:v>
                </c:pt>
                <c:pt idx="151">
                  <c:v>-24.497272762143101</c:v>
                </c:pt>
                <c:pt idx="152">
                  <c:v>-24.931895970019799</c:v>
                </c:pt>
                <c:pt idx="153">
                  <c:v>-25.446473504573198</c:v>
                </c:pt>
                <c:pt idx="154">
                  <c:v>-26.3786234251526</c:v>
                </c:pt>
                <c:pt idx="155">
                  <c:v>-26.6375746849825</c:v>
                </c:pt>
                <c:pt idx="156">
                  <c:v>-27.091798263076299</c:v>
                </c:pt>
                <c:pt idx="157">
                  <c:v>-28.0800822147765</c:v>
                </c:pt>
                <c:pt idx="158">
                  <c:v>-28.530717990307199</c:v>
                </c:pt>
                <c:pt idx="159">
                  <c:v>-29.2607956033123</c:v>
                </c:pt>
                <c:pt idx="160">
                  <c:v>-29.563123516174102</c:v>
                </c:pt>
                <c:pt idx="161">
                  <c:v>-30.7648646639418</c:v>
                </c:pt>
                <c:pt idx="162">
                  <c:v>-30.211892227022101</c:v>
                </c:pt>
                <c:pt idx="163">
                  <c:v>-32.087203428019002</c:v>
                </c:pt>
                <c:pt idx="164">
                  <c:v>-32.892966120558597</c:v>
                </c:pt>
                <c:pt idx="165">
                  <c:v>-33.305117648271398</c:v>
                </c:pt>
                <c:pt idx="166">
                  <c:v>-34.150734347210403</c:v>
                </c:pt>
                <c:pt idx="167">
                  <c:v>-34.726707264645498</c:v>
                </c:pt>
                <c:pt idx="168">
                  <c:v>-34.9495442194277</c:v>
                </c:pt>
                <c:pt idx="169">
                  <c:v>-34.854331709317499</c:v>
                </c:pt>
                <c:pt idx="170">
                  <c:v>-38.975084679817698</c:v>
                </c:pt>
                <c:pt idx="171">
                  <c:v>-36.628703214966102</c:v>
                </c:pt>
                <c:pt idx="172">
                  <c:v>-36.079834356686703</c:v>
                </c:pt>
                <c:pt idx="173">
                  <c:v>-35.152319315332598</c:v>
                </c:pt>
                <c:pt idx="174">
                  <c:v>-35.440020886118397</c:v>
                </c:pt>
                <c:pt idx="175">
                  <c:v>-33.661653557797997</c:v>
                </c:pt>
                <c:pt idx="176">
                  <c:v>-35.253863759250997</c:v>
                </c:pt>
                <c:pt idx="177">
                  <c:v>-35.406323988005298</c:v>
                </c:pt>
                <c:pt idx="178">
                  <c:v>-35.3907623007388</c:v>
                </c:pt>
                <c:pt idx="179">
                  <c:v>-36.450310248518598</c:v>
                </c:pt>
                <c:pt idx="180">
                  <c:v>-37.030632857797002</c:v>
                </c:pt>
                <c:pt idx="181">
                  <c:v>-37.184650334344902</c:v>
                </c:pt>
                <c:pt idx="182">
                  <c:v>-36.849169282896803</c:v>
                </c:pt>
                <c:pt idx="183">
                  <c:v>-37.500322525597902</c:v>
                </c:pt>
                <c:pt idx="184">
                  <c:v>-36.311308828188103</c:v>
                </c:pt>
                <c:pt idx="185">
                  <c:v>-36.181739037137703</c:v>
                </c:pt>
                <c:pt idx="186">
                  <c:v>-37.3617944847093</c:v>
                </c:pt>
                <c:pt idx="187">
                  <c:v>-35.372385181474797</c:v>
                </c:pt>
                <c:pt idx="188">
                  <c:v>-37.143562802718201</c:v>
                </c:pt>
                <c:pt idx="189">
                  <c:v>-37.138616744398597</c:v>
                </c:pt>
                <c:pt idx="190">
                  <c:v>-35.880981479103603</c:v>
                </c:pt>
                <c:pt idx="191">
                  <c:v>-36.731561169090298</c:v>
                </c:pt>
                <c:pt idx="192">
                  <c:v>-35.858594516630397</c:v>
                </c:pt>
                <c:pt idx="193">
                  <c:v>-34.836322537778599</c:v>
                </c:pt>
                <c:pt idx="194">
                  <c:v>-33.805370099350597</c:v>
                </c:pt>
                <c:pt idx="195">
                  <c:v>-34.139838993848201</c:v>
                </c:pt>
                <c:pt idx="196">
                  <c:v>-34.055588727223103</c:v>
                </c:pt>
                <c:pt idx="197">
                  <c:v>-32.242458617649099</c:v>
                </c:pt>
                <c:pt idx="198">
                  <c:v>-32.010732357533499</c:v>
                </c:pt>
                <c:pt idx="199">
                  <c:v>-32.852617894616102</c:v>
                </c:pt>
              </c:numCache>
            </c:numRef>
          </c:yVal>
          <c:smooth val="1"/>
          <c:extLst>
            <c:ext xmlns:c16="http://schemas.microsoft.com/office/drawing/2014/chart" uri="{C3380CC4-5D6E-409C-BE32-E72D297353CC}">
              <c16:uniqueId val="{00000001-7A27-A044-A042-188F825EA206}"/>
            </c:ext>
          </c:extLst>
        </c:ser>
        <c:ser>
          <c:idx val="4"/>
          <c:order val="4"/>
          <c:tx>
            <c:v>gain_Excel</c:v>
          </c:tx>
          <c:spPr>
            <a:ln>
              <a:solidFill>
                <a:schemeClr val="tx2"/>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1A'!$J$5:$J$45</c:f>
              <c:numCache>
                <c:formatCode>General</c:formatCode>
                <c:ptCount val="41"/>
                <c:pt idx="0">
                  <c:v>52.687620949153178</c:v>
                </c:pt>
                <c:pt idx="1">
                  <c:v>50.685483621765478</c:v>
                </c:pt>
                <c:pt idx="2">
                  <c:v>48.679078480174034</c:v>
                </c:pt>
                <c:pt idx="3">
                  <c:v>46.667049317930712</c:v>
                </c:pt>
                <c:pt idx="4">
                  <c:v>44.64686827683969</c:v>
                </c:pt>
                <c:pt idx="5">
                  <c:v>42.614350758879297</c:v>
                </c:pt>
                <c:pt idx="6">
                  <c:v>40.562900794884705</c:v>
                </c:pt>
                <c:pt idx="7">
                  <c:v>38.482443677673224</c:v>
                </c:pt>
                <c:pt idx="8">
                  <c:v>36.358082393297636</c:v>
                </c:pt>
                <c:pt idx="9">
                  <c:v>34.168741039338549</c:v>
                </c:pt>
                <c:pt idx="10">
                  <c:v>31.886519487837454</c:v>
                </c:pt>
                <c:pt idx="11">
                  <c:v>29.478132110424824</c:v>
                </c:pt>
                <c:pt idx="12">
                  <c:v>26.910136968146396</c:v>
                </c:pt>
                <c:pt idx="13">
                  <c:v>24.158573335565933</c:v>
                </c:pt>
                <c:pt idx="14">
                  <c:v>21.220480395770807</c:v>
                </c:pt>
                <c:pt idx="15">
                  <c:v>18.121652298059644</c:v>
                </c:pt>
                <c:pt idx="16">
                  <c:v>14.915929102972868</c:v>
                </c:pt>
                <c:pt idx="17">
                  <c:v>11.676334503549299</c:v>
                </c:pt>
                <c:pt idx="18">
                  <c:v>8.481942306133206</c:v>
                </c:pt>
                <c:pt idx="19">
                  <c:v>5.4037745581787178</c:v>
                </c:pt>
                <c:pt idx="20">
                  <c:v>2.4920410728021203</c:v>
                </c:pt>
                <c:pt idx="21">
                  <c:v>-0.231743202109854</c:v>
                </c:pt>
                <c:pt idx="22">
                  <c:v>-2.7741176393401954</c:v>
                </c:pt>
                <c:pt idx="23">
                  <c:v>-5.1609823024744763</c:v>
                </c:pt>
                <c:pt idx="24">
                  <c:v>-7.4260167133812942</c:v>
                </c:pt>
                <c:pt idx="25">
                  <c:v>-9.6015660594924377</c:v>
                </c:pt>
                <c:pt idx="26">
                  <c:v>-11.713972095793732</c:v>
                </c:pt>
                <c:pt idx="27">
                  <c:v>-13.782431145647603</c:v>
                </c:pt>
                <c:pt idx="28">
                  <c:v>-15.819652915581599</c:v>
                </c:pt>
                <c:pt idx="29">
                  <c:v>-17.83303844337394</c:v>
                </c:pt>
                <c:pt idx="30">
                  <c:v>-19.825761528371331</c:v>
                </c:pt>
                <c:pt idx="31">
                  <c:v>-21.797632536529612</c:v>
                </c:pt>
                <c:pt idx="32">
                  <c:v>-23.745956895359502</c:v>
                </c:pt>
                <c:pt idx="33">
                  <c:v>-25.666835686039452</c:v>
                </c:pt>
                <c:pt idx="34">
                  <c:v>-27.557370189451163</c:v>
                </c:pt>
                <c:pt idx="35">
                  <c:v>-29.418639079849264</c:v>
                </c:pt>
                <c:pt idx="36">
                  <c:v>-31.257940333116828</c:v>
                </c:pt>
                <c:pt idx="37">
                  <c:v>-33.087817506931636</c:v>
                </c:pt>
                <c:pt idx="38">
                  <c:v>-34.921038394014808</c:v>
                </c:pt>
                <c:pt idx="39">
                  <c:v>-36.764345462744814</c:v>
                </c:pt>
                <c:pt idx="40">
                  <c:v>-38.614877696201091</c:v>
                </c:pt>
              </c:numCache>
            </c:numRef>
          </c:yVal>
          <c:smooth val="1"/>
          <c:extLst>
            <c:ext xmlns:c16="http://schemas.microsoft.com/office/drawing/2014/chart" uri="{C3380CC4-5D6E-409C-BE32-E72D297353CC}">
              <c16:uniqueId val="{00000002-7A27-A044-A042-188F825EA206}"/>
            </c:ext>
          </c:extLst>
        </c:ser>
        <c:dLbls>
          <c:showLegendKey val="0"/>
          <c:showVal val="0"/>
          <c:showCatName val="0"/>
          <c:showSerName val="0"/>
          <c:showPercent val="0"/>
          <c:showBubbleSize val="0"/>
        </c:dLbls>
        <c:axId val="529539456"/>
        <c:axId val="529541376"/>
      </c:scatterChart>
      <c:scatterChart>
        <c:scatterStyle val="smoothMarker"/>
        <c:varyColors val="0"/>
        <c:ser>
          <c:idx val="1"/>
          <c:order val="1"/>
          <c:tx>
            <c:v>phase_SIMPLIS</c:v>
          </c:tx>
          <c:marker>
            <c:symbol val="none"/>
          </c:marker>
          <c:xVal>
            <c:numRef>
              <c:f>'[1]3.6V 1A'!$A$5:$A$1505</c:f>
              <c:numCache>
                <c:formatCode>General</c:formatCode>
                <c:ptCount val="1501"/>
                <c:pt idx="0">
                  <c:v>10</c:v>
                </c:pt>
                <c:pt idx="1">
                  <c:v>10.0925288607668</c:v>
                </c:pt>
                <c:pt idx="2">
                  <c:v>10.185913880541101</c:v>
                </c:pt>
                <c:pt idx="3">
                  <c:v>10.2801629812647</c:v>
                </c:pt>
                <c:pt idx="4">
                  <c:v>10.375284158180101</c:v>
                </c:pt>
                <c:pt idx="5">
                  <c:v>10.4712854805089</c:v>
                </c:pt>
                <c:pt idx="6">
                  <c:v>10.568175092136499</c:v>
                </c:pt>
                <c:pt idx="7">
                  <c:v>10.6659612123025</c:v>
                </c:pt>
                <c:pt idx="8">
                  <c:v>10.764652136298301</c:v>
                </c:pt>
                <c:pt idx="9">
                  <c:v>10.864256236170601</c:v>
                </c:pt>
                <c:pt idx="10">
                  <c:v>10.9647819614318</c:v>
                </c:pt>
                <c:pt idx="11">
                  <c:v>11.066237839776599</c:v>
                </c:pt>
                <c:pt idx="12">
                  <c:v>11.1686324778056</c:v>
                </c:pt>
                <c:pt idx="13">
                  <c:v>11.271974561755099</c:v>
                </c:pt>
                <c:pt idx="14">
                  <c:v>11.3762728582343</c:v>
                </c:pt>
                <c:pt idx="15">
                  <c:v>11.4815362149688</c:v>
                </c:pt>
                <c:pt idx="16">
                  <c:v>11.587773561551201</c:v>
                </c:pt>
                <c:pt idx="17">
                  <c:v>11.694993910198701</c:v>
                </c:pt>
                <c:pt idx="18">
                  <c:v>11.803206356517199</c:v>
                </c:pt>
                <c:pt idx="19">
                  <c:v>11.9124200802737</c:v>
                </c:pt>
                <c:pt idx="20">
                  <c:v>12.022644346174101</c:v>
                </c:pt>
                <c:pt idx="21">
                  <c:v>12.1338885046497</c:v>
                </c:pt>
                <c:pt idx="22">
                  <c:v>12.2461619926504</c:v>
                </c:pt>
                <c:pt idx="23">
                  <c:v>12.3594743344451</c:v>
                </c:pt>
                <c:pt idx="24">
                  <c:v>12.473835142429399</c:v>
                </c:pt>
                <c:pt idx="25">
                  <c:v>12.5892541179416</c:v>
                </c:pt>
                <c:pt idx="26">
                  <c:v>12.705741052085401</c:v>
                </c:pt>
                <c:pt idx="27">
                  <c:v>12.823305826560199</c:v>
                </c:pt>
                <c:pt idx="28">
                  <c:v>12.941958414499799</c:v>
                </c:pt>
                <c:pt idx="29">
                  <c:v>13.061708881318401</c:v>
                </c:pt>
                <c:pt idx="30">
                  <c:v>13.182567385564001</c:v>
                </c:pt>
                <c:pt idx="31">
                  <c:v>13.304544179780899</c:v>
                </c:pt>
                <c:pt idx="32">
                  <c:v>13.4276496113786</c:v>
                </c:pt>
                <c:pt idx="33">
                  <c:v>13.5518941235103</c:v>
                </c:pt>
                <c:pt idx="34">
                  <c:v>13.6772882559584</c:v>
                </c:pt>
                <c:pt idx="35">
                  <c:v>13.8038426460288</c:v>
                </c:pt>
                <c:pt idx="36">
                  <c:v>13.931568029453</c:v>
                </c:pt>
                <c:pt idx="37">
                  <c:v>14.0604752412991</c:v>
                </c:pt>
                <c:pt idx="38">
                  <c:v>14.190575216890901</c:v>
                </c:pt>
                <c:pt idx="39">
                  <c:v>14.3218789927354</c:v>
                </c:pt>
                <c:pt idx="40">
                  <c:v>14.454397707459201</c:v>
                </c:pt>
                <c:pt idx="41">
                  <c:v>14.5881426027534</c:v>
                </c:pt>
                <c:pt idx="42">
                  <c:v>14.7231250243271</c:v>
                </c:pt>
                <c:pt idx="43">
                  <c:v>14.85935642287</c:v>
                </c:pt>
                <c:pt idx="44">
                  <c:v>14.996848355023699</c:v>
                </c:pt>
                <c:pt idx="45">
                  <c:v>15.135612484361999</c:v>
                </c:pt>
                <c:pt idx="46">
                  <c:v>15.2756605823807</c:v>
                </c:pt>
                <c:pt idx="47">
                  <c:v>15.4170045294955</c:v>
                </c:pt>
                <c:pt idx="48">
                  <c:v>15.559656316050701</c:v>
                </c:pt>
                <c:pt idx="49">
                  <c:v>15.703628043335501</c:v>
                </c:pt>
                <c:pt idx="50">
                  <c:v>15.848931924611099</c:v>
                </c:pt>
                <c:pt idx="51">
                  <c:v>15.9955802861466</c:v>
                </c:pt>
                <c:pt idx="52">
                  <c:v>16.1435855682648</c:v>
                </c:pt>
                <c:pt idx="53">
                  <c:v>16.2929603263972</c:v>
                </c:pt>
                <c:pt idx="54">
                  <c:v>16.4437172321493</c:v>
                </c:pt>
                <c:pt idx="55">
                  <c:v>16.595869074375599</c:v>
                </c:pt>
                <c:pt idx="56">
                  <c:v>16.749428760264301</c:v>
                </c:pt>
                <c:pt idx="57">
                  <c:v>16.904409316432599</c:v>
                </c:pt>
                <c:pt idx="58">
                  <c:v>17.060823890031202</c:v>
                </c:pt>
                <c:pt idx="59">
                  <c:v>17.218685749860001</c:v>
                </c:pt>
                <c:pt idx="60">
                  <c:v>17.378008287493699</c:v>
                </c:pt>
                <c:pt idx="61">
                  <c:v>17.538805018417602</c:v>
                </c:pt>
                <c:pt idx="62">
                  <c:v>17.701089583174198</c:v>
                </c:pt>
                <c:pt idx="63">
                  <c:v>17.8648757485205</c:v>
                </c:pt>
                <c:pt idx="64">
                  <c:v>18.030177408595598</c:v>
                </c:pt>
                <c:pt idx="65">
                  <c:v>18.197008586099798</c:v>
                </c:pt>
                <c:pt idx="66">
                  <c:v>18.365383433483402</c:v>
                </c:pt>
                <c:pt idx="67">
                  <c:v>18.535316234148102</c:v>
                </c:pt>
                <c:pt idx="68">
                  <c:v>18.706821403658001</c:v>
                </c:pt>
                <c:pt idx="69">
                  <c:v>18.879913490962899</c:v>
                </c:pt>
                <c:pt idx="70">
                  <c:v>19.054607179632399</c:v>
                </c:pt>
                <c:pt idx="71">
                  <c:v>19.230917289101502</c:v>
                </c:pt>
                <c:pt idx="72">
                  <c:v>19.408858775927701</c:v>
                </c:pt>
                <c:pt idx="73">
                  <c:v>19.588446735059801</c:v>
                </c:pt>
                <c:pt idx="74">
                  <c:v>19.769696401118601</c:v>
                </c:pt>
                <c:pt idx="75">
                  <c:v>19.952623149688701</c:v>
                </c:pt>
                <c:pt idx="76">
                  <c:v>20.137242498623799</c:v>
                </c:pt>
                <c:pt idx="77">
                  <c:v>20.323570109362201</c:v>
                </c:pt>
                <c:pt idx="78">
                  <c:v>20.511621788255599</c:v>
                </c:pt>
                <c:pt idx="79">
                  <c:v>20.701413487910401</c:v>
                </c:pt>
                <c:pt idx="80">
                  <c:v>20.892961308540301</c:v>
                </c:pt>
                <c:pt idx="81">
                  <c:v>21.086281499332799</c:v>
                </c:pt>
                <c:pt idx="82">
                  <c:v>21.281390459827101</c:v>
                </c:pt>
                <c:pt idx="83">
                  <c:v>21.478304741305301</c:v>
                </c:pt>
                <c:pt idx="84">
                  <c:v>21.677041048196902</c:v>
                </c:pt>
                <c:pt idx="85">
                  <c:v>21.877616239495499</c:v>
                </c:pt>
                <c:pt idx="86">
                  <c:v>22.080047330188901</c:v>
                </c:pt>
                <c:pt idx="87">
                  <c:v>22.284351492702999</c:v>
                </c:pt>
                <c:pt idx="88">
                  <c:v>22.490546058357801</c:v>
                </c:pt>
                <c:pt idx="89">
                  <c:v>22.698648518838201</c:v>
                </c:pt>
                <c:pt idx="90">
                  <c:v>22.908676527677699</c:v>
                </c:pt>
                <c:pt idx="91">
                  <c:v>23.120647901755898</c:v>
                </c:pt>
                <c:pt idx="92">
                  <c:v>23.334580622810002</c:v>
                </c:pt>
                <c:pt idx="93">
                  <c:v>23.55049283896</c:v>
                </c:pt>
                <c:pt idx="94">
                  <c:v>23.768402866248699</c:v>
                </c:pt>
                <c:pt idx="95">
                  <c:v>23.9883291901949</c:v>
                </c:pt>
                <c:pt idx="96">
                  <c:v>24.210290467361698</c:v>
                </c:pt>
                <c:pt idx="97">
                  <c:v>24.434305526939699</c:v>
                </c:pt>
                <c:pt idx="98">
                  <c:v>24.6603933723433</c:v>
                </c:pt>
                <c:pt idx="99">
                  <c:v>24.888573182823901</c:v>
                </c:pt>
                <c:pt idx="100">
                  <c:v>25.118864315095799</c:v>
                </c:pt>
                <c:pt idx="101">
                  <c:v>25.351286304978998</c:v>
                </c:pt>
                <c:pt idx="102">
                  <c:v>25.585858869056398</c:v>
                </c:pt>
                <c:pt idx="103">
                  <c:v>25.822601906345898</c:v>
                </c:pt>
                <c:pt idx="104">
                  <c:v>26.061535499988899</c:v>
                </c:pt>
                <c:pt idx="105">
                  <c:v>26.3026799189538</c:v>
                </c:pt>
                <c:pt idx="106">
                  <c:v>26.5460556197553</c:v>
                </c:pt>
                <c:pt idx="107">
                  <c:v>26.791683248190299</c:v>
                </c:pt>
                <c:pt idx="108">
                  <c:v>27.039583641088399</c:v>
                </c:pt>
                <c:pt idx="109">
                  <c:v>27.2897778280804</c:v>
                </c:pt>
                <c:pt idx="110">
                  <c:v>27.542287033381601</c:v>
                </c:pt>
                <c:pt idx="111">
                  <c:v>27.797132677592799</c:v>
                </c:pt>
                <c:pt idx="112">
                  <c:v>28.0543363795171</c:v>
                </c:pt>
                <c:pt idx="113">
                  <c:v>28.313919957993701</c:v>
                </c:pt>
                <c:pt idx="114">
                  <c:v>28.575905433749401</c:v>
                </c:pt>
                <c:pt idx="115">
                  <c:v>28.840315031266002</c:v>
                </c:pt>
                <c:pt idx="116">
                  <c:v>29.107171180666001</c:v>
                </c:pt>
                <c:pt idx="117">
                  <c:v>29.376496519615301</c:v>
                </c:pt>
                <c:pt idx="118">
                  <c:v>29.648313895243401</c:v>
                </c:pt>
                <c:pt idx="119">
                  <c:v>29.9226463660818</c:v>
                </c:pt>
                <c:pt idx="120">
                  <c:v>30.199517204020101</c:v>
                </c:pt>
                <c:pt idx="121">
                  <c:v>30.478949896279801</c:v>
                </c:pt>
                <c:pt idx="122">
                  <c:v>30.760968147406999</c:v>
                </c:pt>
                <c:pt idx="123">
                  <c:v>31.0455958812835</c:v>
                </c:pt>
                <c:pt idx="124">
                  <c:v>31.3328572431558</c:v>
                </c:pt>
                <c:pt idx="125">
                  <c:v>31.6227766016837</c:v>
                </c:pt>
                <c:pt idx="126">
                  <c:v>31.915378551007599</c:v>
                </c:pt>
                <c:pt idx="127">
                  <c:v>32.210687912834302</c:v>
                </c:pt>
                <c:pt idx="128">
                  <c:v>32.508729738543401</c:v>
                </c:pt>
                <c:pt idx="129">
                  <c:v>32.809529311311898</c:v>
                </c:pt>
                <c:pt idx="130">
                  <c:v>33.113112148259098</c:v>
                </c:pt>
                <c:pt idx="131">
                  <c:v>33.419504002611397</c:v>
                </c:pt>
                <c:pt idx="132">
                  <c:v>33.728730865886803</c:v>
                </c:pt>
                <c:pt idx="133">
                  <c:v>34.040818970099998</c:v>
                </c:pt>
                <c:pt idx="134">
                  <c:v>34.355794789987399</c:v>
                </c:pt>
                <c:pt idx="135">
                  <c:v>34.673685045253102</c:v>
                </c:pt>
                <c:pt idx="136">
                  <c:v>34.994516702835703</c:v>
                </c:pt>
                <c:pt idx="137">
                  <c:v>35.3183169791957</c:v>
                </c:pt>
                <c:pt idx="138">
                  <c:v>35.645113342624398</c:v>
                </c:pt>
                <c:pt idx="139">
                  <c:v>35.9749335155742</c:v>
                </c:pt>
                <c:pt idx="140">
                  <c:v>36.307805477010099</c:v>
                </c:pt>
                <c:pt idx="141">
                  <c:v>36.643757464783299</c:v>
                </c:pt>
                <c:pt idx="142">
                  <c:v>36.982817978026603</c:v>
                </c:pt>
                <c:pt idx="143">
                  <c:v>37.325015779571999</c:v>
                </c:pt>
                <c:pt idx="144">
                  <c:v>37.670379898390799</c:v>
                </c:pt>
                <c:pt idx="145">
                  <c:v>38.018939632056103</c:v>
                </c:pt>
                <c:pt idx="146">
                  <c:v>38.370724549227802</c:v>
                </c:pt>
                <c:pt idx="147">
                  <c:v>38.725764492161701</c:v>
                </c:pt>
                <c:pt idx="148">
                  <c:v>39.0840895792401</c:v>
                </c:pt>
                <c:pt idx="149">
                  <c:v>39.445730207527802</c:v>
                </c:pt>
                <c:pt idx="150">
                  <c:v>39.810717055349699</c:v>
                </c:pt>
                <c:pt idx="151">
                  <c:v>40.179081084893902</c:v>
                </c:pt>
                <c:pt idx="152">
                  <c:v>40.550853544838297</c:v>
                </c:pt>
                <c:pt idx="153">
                  <c:v>40.926065973001002</c:v>
                </c:pt>
                <c:pt idx="154">
                  <c:v>41.304750199016098</c:v>
                </c:pt>
                <c:pt idx="155">
                  <c:v>41.686938347033497</c:v>
                </c:pt>
                <c:pt idx="156">
                  <c:v>42.072662838444401</c:v>
                </c:pt>
                <c:pt idx="157">
                  <c:v>42.461956394631201</c:v>
                </c:pt>
                <c:pt idx="158">
                  <c:v>42.854852039743903</c:v>
                </c:pt>
                <c:pt idx="159">
                  <c:v>43.2513831035008</c:v>
                </c:pt>
                <c:pt idx="160">
                  <c:v>43.651583224016598</c:v>
                </c:pt>
                <c:pt idx="161">
                  <c:v>44.0554863506553</c:v>
                </c:pt>
                <c:pt idx="162">
                  <c:v>44.463126746910802</c:v>
                </c:pt>
                <c:pt idx="163">
                  <c:v>44.874538993313202</c:v>
                </c:pt>
                <c:pt idx="164">
                  <c:v>45.289757990361998</c:v>
                </c:pt>
                <c:pt idx="165">
                  <c:v>45.708818961487502</c:v>
                </c:pt>
                <c:pt idx="166">
                  <c:v>46.131757456037903</c:v>
                </c:pt>
                <c:pt idx="167">
                  <c:v>46.558609352295903</c:v>
                </c:pt>
                <c:pt idx="168">
                  <c:v>46.989410860521502</c:v>
                </c:pt>
                <c:pt idx="169">
                  <c:v>47.424198526024398</c:v>
                </c:pt>
                <c:pt idx="170">
                  <c:v>47.863009232263799</c:v>
                </c:pt>
                <c:pt idx="171">
                  <c:v>48.305880203977203</c:v>
                </c:pt>
                <c:pt idx="172">
                  <c:v>48.752849010338601</c:v>
                </c:pt>
                <c:pt idx="173">
                  <c:v>49.203953568145003</c:v>
                </c:pt>
                <c:pt idx="174">
                  <c:v>49.659232145033499</c:v>
                </c:pt>
                <c:pt idx="175">
                  <c:v>50.118723362727202</c:v>
                </c:pt>
                <c:pt idx="176">
                  <c:v>50.582466200311401</c:v>
                </c:pt>
                <c:pt idx="177">
                  <c:v>51.050499997540598</c:v>
                </c:pt>
                <c:pt idx="178">
                  <c:v>51.522864458175597</c:v>
                </c:pt>
                <c:pt idx="179">
                  <c:v>51.999599653351602</c:v>
                </c:pt>
                <c:pt idx="180">
                  <c:v>52.480746024977201</c:v>
                </c:pt>
                <c:pt idx="181">
                  <c:v>52.966344389165698</c:v>
                </c:pt>
                <c:pt idx="182">
                  <c:v>53.456435939697101</c:v>
                </c:pt>
                <c:pt idx="183">
                  <c:v>53.951062251512703</c:v>
                </c:pt>
                <c:pt idx="184">
                  <c:v>54.4502652842421</c:v>
                </c:pt>
                <c:pt idx="185">
                  <c:v>54.954087385762399</c:v>
                </c:pt>
                <c:pt idx="186">
                  <c:v>55.462571295791001</c:v>
                </c:pt>
                <c:pt idx="187">
                  <c:v>55.975760149510997</c:v>
                </c:pt>
                <c:pt idx="188">
                  <c:v>56.4936974812302</c:v>
                </c:pt>
                <c:pt idx="189">
                  <c:v>57.016427228074697</c:v>
                </c:pt>
                <c:pt idx="190">
                  <c:v>57.543993733715602</c:v>
                </c:pt>
                <c:pt idx="191">
                  <c:v>58.076441752131203</c:v>
                </c:pt>
                <c:pt idx="192">
                  <c:v>58.613816451402798</c:v>
                </c:pt>
                <c:pt idx="193">
                  <c:v>59.156163417547397</c:v>
                </c:pt>
                <c:pt idx="194">
                  <c:v>59.703528658383597</c:v>
                </c:pt>
                <c:pt idx="195">
                  <c:v>60.255958607435701</c:v>
                </c:pt>
                <c:pt idx="196">
                  <c:v>60.813500127871698</c:v>
                </c:pt>
                <c:pt idx="197">
                  <c:v>61.3762005164794</c:v>
                </c:pt>
                <c:pt idx="198">
                  <c:v>61.944107507678098</c:v>
                </c:pt>
                <c:pt idx="199">
                  <c:v>62.517269277568502</c:v>
                </c:pt>
                <c:pt idx="200">
                  <c:v>63.0957344480193</c:v>
                </c:pt>
                <c:pt idx="201">
                  <c:v>63.679552090791503</c:v>
                </c:pt>
                <c:pt idx="202">
                  <c:v>64.268771731701904</c:v>
                </c:pt>
                <c:pt idx="203">
                  <c:v>64.863443354823801</c:v>
                </c:pt>
                <c:pt idx="204">
                  <c:v>65.463617406727394</c:v>
                </c:pt>
                <c:pt idx="205">
                  <c:v>66.069344800759495</c:v>
                </c:pt>
                <c:pt idx="206">
                  <c:v>66.680676921362206</c:v>
                </c:pt>
                <c:pt idx="207">
                  <c:v>67.297665628431702</c:v>
                </c:pt>
                <c:pt idx="208">
                  <c:v>67.920363261718407</c:v>
                </c:pt>
                <c:pt idx="209">
                  <c:v>68.5488226452661</c:v>
                </c:pt>
                <c:pt idx="210">
                  <c:v>69.1830970918936</c:v>
                </c:pt>
                <c:pt idx="211">
                  <c:v>69.823240407717094</c:v>
                </c:pt>
                <c:pt idx="212">
                  <c:v>70.469306896714599</c:v>
                </c:pt>
                <c:pt idx="213">
                  <c:v>71.121351365332799</c:v>
                </c:pt>
                <c:pt idx="214">
                  <c:v>71.779429127136098</c:v>
                </c:pt>
                <c:pt idx="215">
                  <c:v>72.443596007498996</c:v>
                </c:pt>
                <c:pt idx="216">
                  <c:v>73.113908348341695</c:v>
                </c:pt>
                <c:pt idx="217">
                  <c:v>73.790423012909997</c:v>
                </c:pt>
                <c:pt idx="218">
                  <c:v>74.473197390598799</c:v>
                </c:pt>
                <c:pt idx="219">
                  <c:v>75.162289401820502</c:v>
                </c:pt>
                <c:pt idx="220">
                  <c:v>75.857757502918304</c:v>
                </c:pt>
                <c:pt idx="221">
                  <c:v>76.5596606911256</c:v>
                </c:pt>
                <c:pt idx="222">
                  <c:v>77.268058509570196</c:v>
                </c:pt>
                <c:pt idx="223">
                  <c:v>77.983011052325807</c:v>
                </c:pt>
                <c:pt idx="224">
                  <c:v>78.704578969509797</c:v>
                </c:pt>
                <c:pt idx="225">
                  <c:v>79.432823472428097</c:v>
                </c:pt>
                <c:pt idx="226">
                  <c:v>80.167806338767903</c:v>
                </c:pt>
                <c:pt idx="227">
                  <c:v>80.909589917838204</c:v>
                </c:pt>
                <c:pt idx="228">
                  <c:v>81.658237135859196</c:v>
                </c:pt>
                <c:pt idx="229">
                  <c:v>82.413811501300202</c:v>
                </c:pt>
                <c:pt idx="230">
                  <c:v>83.176377110267097</c:v>
                </c:pt>
                <c:pt idx="231">
                  <c:v>83.945998651939703</c:v>
                </c:pt>
                <c:pt idx="232">
                  <c:v>84.722741414059598</c:v>
                </c:pt>
                <c:pt idx="233">
                  <c:v>85.506671288468297</c:v>
                </c:pt>
                <c:pt idx="234">
                  <c:v>86.297854776696994</c:v>
                </c:pt>
                <c:pt idx="235">
                  <c:v>87.096358995608</c:v>
                </c:pt>
                <c:pt idx="236">
                  <c:v>87.902251683088394</c:v>
                </c:pt>
                <c:pt idx="237">
                  <c:v>88.715601203795998</c:v>
                </c:pt>
                <c:pt idx="238">
                  <c:v>89.536476554959293</c:v>
                </c:pt>
                <c:pt idx="239">
                  <c:v>90.364947372230105</c:v>
                </c:pt>
                <c:pt idx="240">
                  <c:v>91.201083935590901</c:v>
                </c:pt>
                <c:pt idx="241">
                  <c:v>92.044957175317094</c:v>
                </c:pt>
                <c:pt idx="242">
                  <c:v>92.896638677993593</c:v>
                </c:pt>
                <c:pt idx="243">
                  <c:v>93.756200692587996</c:v>
                </c:pt>
                <c:pt idx="244">
                  <c:v>94.623716136579205</c:v>
                </c:pt>
                <c:pt idx="245">
                  <c:v>95.499258602143499</c:v>
                </c:pt>
                <c:pt idx="246">
                  <c:v>96.382902362397004</c:v>
                </c:pt>
                <c:pt idx="247">
                  <c:v>97.274722377696506</c:v>
                </c:pt>
                <c:pt idx="248">
                  <c:v>98.174794301998404</c:v>
                </c:pt>
                <c:pt idx="249">
                  <c:v>99.083194489276707</c:v>
                </c:pt>
                <c:pt idx="250">
                  <c:v>100</c:v>
                </c:pt>
                <c:pt idx="251">
                  <c:v>100.92528860766799</c:v>
                </c:pt>
                <c:pt idx="252">
                  <c:v>101.85913880541101</c:v>
                </c:pt>
                <c:pt idx="253">
                  <c:v>102.80162981264699</c:v>
                </c:pt>
                <c:pt idx="254">
                  <c:v>103.75284158180099</c:v>
                </c:pt>
                <c:pt idx="255">
                  <c:v>104.71285480508899</c:v>
                </c:pt>
                <c:pt idx="256">
                  <c:v>105.68175092136499</c:v>
                </c:pt>
                <c:pt idx="257">
                  <c:v>106.659612123025</c:v>
                </c:pt>
                <c:pt idx="258">
                  <c:v>107.64652136298299</c:v>
                </c:pt>
                <c:pt idx="259">
                  <c:v>108.642562361706</c:v>
                </c:pt>
                <c:pt idx="260">
                  <c:v>109.647819614318</c:v>
                </c:pt>
                <c:pt idx="261">
                  <c:v>110.66237839776601</c:v>
                </c:pt>
                <c:pt idx="262">
                  <c:v>111.686324778056</c:v>
                </c:pt>
                <c:pt idx="263">
                  <c:v>112.719745617551</c:v>
                </c:pt>
                <c:pt idx="264">
                  <c:v>113.762728582343</c:v>
                </c:pt>
                <c:pt idx="265">
                  <c:v>114.815362149688</c:v>
                </c:pt>
                <c:pt idx="266">
                  <c:v>115.87773561551199</c:v>
                </c:pt>
                <c:pt idx="267">
                  <c:v>116.949939101987</c:v>
                </c:pt>
                <c:pt idx="268">
                  <c:v>118.032063565172</c:v>
                </c:pt>
                <c:pt idx="269">
                  <c:v>119.12420080273699</c:v>
                </c:pt>
                <c:pt idx="270">
                  <c:v>120.226443461741</c:v>
                </c:pt>
                <c:pt idx="271">
                  <c:v>121.338885046497</c:v>
                </c:pt>
                <c:pt idx="272">
                  <c:v>122.461619926504</c:v>
                </c:pt>
                <c:pt idx="273">
                  <c:v>123.594743344451</c:v>
                </c:pt>
                <c:pt idx="274">
                  <c:v>124.738351424294</c:v>
                </c:pt>
                <c:pt idx="275">
                  <c:v>125.892541179416</c:v>
                </c:pt>
                <c:pt idx="276">
                  <c:v>127.05741052085401</c:v>
                </c:pt>
                <c:pt idx="277">
                  <c:v>128.23305826560201</c:v>
                </c:pt>
                <c:pt idx="278">
                  <c:v>129.419584144998</c:v>
                </c:pt>
                <c:pt idx="279">
                  <c:v>130.61708881318401</c:v>
                </c:pt>
                <c:pt idx="280">
                  <c:v>131.82567385563999</c:v>
                </c:pt>
                <c:pt idx="281">
                  <c:v>133.04544179780899</c:v>
                </c:pt>
                <c:pt idx="282">
                  <c:v>134.27649611378601</c:v>
                </c:pt>
                <c:pt idx="283">
                  <c:v>135.518941235103</c:v>
                </c:pt>
                <c:pt idx="284">
                  <c:v>136.77288255958399</c:v>
                </c:pt>
                <c:pt idx="285">
                  <c:v>138.03842646028801</c:v>
                </c:pt>
                <c:pt idx="286">
                  <c:v>139.31568029453001</c:v>
                </c:pt>
                <c:pt idx="287">
                  <c:v>140.60475241299099</c:v>
                </c:pt>
                <c:pt idx="288">
                  <c:v>141.905752168909</c:v>
                </c:pt>
                <c:pt idx="289">
                  <c:v>143.21878992735401</c:v>
                </c:pt>
                <c:pt idx="290">
                  <c:v>144.54397707459199</c:v>
                </c:pt>
                <c:pt idx="291">
                  <c:v>145.88142602753399</c:v>
                </c:pt>
                <c:pt idx="292">
                  <c:v>147.23125024327101</c:v>
                </c:pt>
                <c:pt idx="293">
                  <c:v>148.59356422869999</c:v>
                </c:pt>
                <c:pt idx="294">
                  <c:v>149.96848355023701</c:v>
                </c:pt>
                <c:pt idx="295">
                  <c:v>151.35612484361999</c:v>
                </c:pt>
                <c:pt idx="296">
                  <c:v>152.75660582380701</c:v>
                </c:pt>
                <c:pt idx="297">
                  <c:v>154.170045294955</c:v>
                </c:pt>
                <c:pt idx="298">
                  <c:v>155.596563160507</c:v>
                </c:pt>
                <c:pt idx="299">
                  <c:v>157.03628043335499</c:v>
                </c:pt>
                <c:pt idx="300">
                  <c:v>158.48931924611099</c:v>
                </c:pt>
                <c:pt idx="301">
                  <c:v>159.955802861466</c:v>
                </c:pt>
                <c:pt idx="302">
                  <c:v>161.435855682648</c:v>
                </c:pt>
                <c:pt idx="303">
                  <c:v>162.92960326397201</c:v>
                </c:pt>
                <c:pt idx="304">
                  <c:v>164.43717232149299</c:v>
                </c:pt>
                <c:pt idx="305">
                  <c:v>165.95869074375599</c:v>
                </c:pt>
                <c:pt idx="306">
                  <c:v>167.494287602643</c:v>
                </c:pt>
                <c:pt idx="307">
                  <c:v>169.044093164326</c:v>
                </c:pt>
                <c:pt idx="308">
                  <c:v>170.60823890031199</c:v>
                </c:pt>
                <c:pt idx="309">
                  <c:v>172.18685749860001</c:v>
                </c:pt>
                <c:pt idx="310">
                  <c:v>173.78008287493699</c:v>
                </c:pt>
                <c:pt idx="311">
                  <c:v>175.388050184176</c:v>
                </c:pt>
                <c:pt idx="312">
                  <c:v>177.010895831742</c:v>
                </c:pt>
                <c:pt idx="313">
                  <c:v>178.64875748520501</c:v>
                </c:pt>
                <c:pt idx="314">
                  <c:v>180.301774085956</c:v>
                </c:pt>
                <c:pt idx="315">
                  <c:v>181.97008586099801</c:v>
                </c:pt>
                <c:pt idx="316">
                  <c:v>183.65383433483399</c:v>
                </c:pt>
                <c:pt idx="317">
                  <c:v>185.35316234148101</c:v>
                </c:pt>
                <c:pt idx="318">
                  <c:v>187.06821403658</c:v>
                </c:pt>
                <c:pt idx="319">
                  <c:v>188.799134909629</c:v>
                </c:pt>
                <c:pt idx="320">
                  <c:v>190.54607179632399</c:v>
                </c:pt>
                <c:pt idx="321">
                  <c:v>192.30917289101501</c:v>
                </c:pt>
                <c:pt idx="322">
                  <c:v>194.088587759277</c:v>
                </c:pt>
                <c:pt idx="323">
                  <c:v>195.88446735059901</c:v>
                </c:pt>
                <c:pt idx="324">
                  <c:v>197.696964011186</c:v>
                </c:pt>
                <c:pt idx="325">
                  <c:v>199.52623149688699</c:v>
                </c:pt>
                <c:pt idx="326">
                  <c:v>201.372424986238</c:v>
                </c:pt>
                <c:pt idx="327">
                  <c:v>203.235701093622</c:v>
                </c:pt>
                <c:pt idx="328">
                  <c:v>205.11621788255599</c:v>
                </c:pt>
                <c:pt idx="329">
                  <c:v>207.01413487910401</c:v>
                </c:pt>
                <c:pt idx="330">
                  <c:v>208.92961308540299</c:v>
                </c:pt>
                <c:pt idx="331">
                  <c:v>210.86281499332799</c:v>
                </c:pt>
                <c:pt idx="332">
                  <c:v>212.81390459827099</c:v>
                </c:pt>
                <c:pt idx="333">
                  <c:v>214.783047413053</c:v>
                </c:pt>
                <c:pt idx="334">
                  <c:v>216.77041048196901</c:v>
                </c:pt>
                <c:pt idx="335">
                  <c:v>218.77616239495501</c:v>
                </c:pt>
                <c:pt idx="336">
                  <c:v>220.80047330189001</c:v>
                </c:pt>
                <c:pt idx="337">
                  <c:v>222.84351492702999</c:v>
                </c:pt>
                <c:pt idx="338">
                  <c:v>224.90546058357799</c:v>
                </c:pt>
                <c:pt idx="339">
                  <c:v>226.98648518838201</c:v>
                </c:pt>
                <c:pt idx="340">
                  <c:v>229.08676527677699</c:v>
                </c:pt>
                <c:pt idx="341">
                  <c:v>231.20647901755899</c:v>
                </c:pt>
                <c:pt idx="342">
                  <c:v>233.3458062281</c:v>
                </c:pt>
                <c:pt idx="343">
                  <c:v>235.50492838960099</c:v>
                </c:pt>
                <c:pt idx="344">
                  <c:v>237.68402866248701</c:v>
                </c:pt>
                <c:pt idx="345">
                  <c:v>239.88329190194901</c:v>
                </c:pt>
                <c:pt idx="346">
                  <c:v>242.10290467361699</c:v>
                </c:pt>
                <c:pt idx="347">
                  <c:v>244.34305526939701</c:v>
                </c:pt>
                <c:pt idx="348">
                  <c:v>246.60393372343299</c:v>
                </c:pt>
                <c:pt idx="349">
                  <c:v>248.88573182823899</c:v>
                </c:pt>
                <c:pt idx="350">
                  <c:v>251.18864315095701</c:v>
                </c:pt>
                <c:pt idx="351">
                  <c:v>253.51286304979001</c:v>
                </c:pt>
                <c:pt idx="352">
                  <c:v>255.85858869056401</c:v>
                </c:pt>
                <c:pt idx="353">
                  <c:v>258.22601906345898</c:v>
                </c:pt>
                <c:pt idx="354">
                  <c:v>260.61535499988901</c:v>
                </c:pt>
                <c:pt idx="355">
                  <c:v>263.026799189538</c:v>
                </c:pt>
                <c:pt idx="356">
                  <c:v>265.46055619755299</c:v>
                </c:pt>
                <c:pt idx="357">
                  <c:v>267.91683248190299</c:v>
                </c:pt>
                <c:pt idx="358">
                  <c:v>270.39583641088399</c:v>
                </c:pt>
                <c:pt idx="359">
                  <c:v>272.897778280804</c:v>
                </c:pt>
                <c:pt idx="360">
                  <c:v>275.42287033381598</c:v>
                </c:pt>
                <c:pt idx="361">
                  <c:v>277.97132677592799</c:v>
                </c:pt>
                <c:pt idx="362">
                  <c:v>280.54336379517099</c:v>
                </c:pt>
                <c:pt idx="363">
                  <c:v>283.13919957993699</c:v>
                </c:pt>
                <c:pt idx="364">
                  <c:v>285.75905433749398</c:v>
                </c:pt>
                <c:pt idx="365">
                  <c:v>288.40315031265999</c:v>
                </c:pt>
                <c:pt idx="366">
                  <c:v>291.07171180666001</c:v>
                </c:pt>
                <c:pt idx="367">
                  <c:v>293.76496519615301</c:v>
                </c:pt>
                <c:pt idx="368">
                  <c:v>296.48313895243399</c:v>
                </c:pt>
                <c:pt idx="369">
                  <c:v>299.22646366081801</c:v>
                </c:pt>
                <c:pt idx="370">
                  <c:v>301.995172040201</c:v>
                </c:pt>
                <c:pt idx="371">
                  <c:v>304.78949896279801</c:v>
                </c:pt>
                <c:pt idx="372">
                  <c:v>307.60968147406999</c:v>
                </c:pt>
                <c:pt idx="373">
                  <c:v>310.45595881283498</c:v>
                </c:pt>
                <c:pt idx="374">
                  <c:v>313.32857243155797</c:v>
                </c:pt>
                <c:pt idx="375">
                  <c:v>316.22776601683699</c:v>
                </c:pt>
                <c:pt idx="376">
                  <c:v>319.15378551007598</c:v>
                </c:pt>
                <c:pt idx="377">
                  <c:v>322.106879128343</c:v>
                </c:pt>
                <c:pt idx="378">
                  <c:v>325.087297385434</c:v>
                </c:pt>
                <c:pt idx="379">
                  <c:v>328.095293113119</c:v>
                </c:pt>
                <c:pt idx="380">
                  <c:v>331.13112148259103</c:v>
                </c:pt>
                <c:pt idx="381">
                  <c:v>334.19504002611399</c:v>
                </c:pt>
                <c:pt idx="382">
                  <c:v>337.28730865886803</c:v>
                </c:pt>
                <c:pt idx="383">
                  <c:v>340.40818970100003</c:v>
                </c:pt>
                <c:pt idx="384">
                  <c:v>343.55794789987402</c:v>
                </c:pt>
                <c:pt idx="385">
                  <c:v>346.73685045253097</c:v>
                </c:pt>
                <c:pt idx="386">
                  <c:v>349.94516702835699</c:v>
                </c:pt>
                <c:pt idx="387">
                  <c:v>353.183169791956</c:v>
                </c:pt>
                <c:pt idx="388">
                  <c:v>356.45113342624398</c:v>
                </c:pt>
                <c:pt idx="389">
                  <c:v>359.74933515574202</c:v>
                </c:pt>
                <c:pt idx="390">
                  <c:v>363.07805477010101</c:v>
                </c:pt>
                <c:pt idx="391">
                  <c:v>366.437574647833</c:v>
                </c:pt>
                <c:pt idx="392">
                  <c:v>369.828179780266</c:v>
                </c:pt>
                <c:pt idx="393">
                  <c:v>373.25015779571999</c:v>
                </c:pt>
                <c:pt idx="394">
                  <c:v>376.70379898390797</c:v>
                </c:pt>
                <c:pt idx="395">
                  <c:v>380.189396320561</c:v>
                </c:pt>
                <c:pt idx="396">
                  <c:v>383.70724549227799</c:v>
                </c:pt>
                <c:pt idx="397">
                  <c:v>387.25764492161699</c:v>
                </c:pt>
                <c:pt idx="398">
                  <c:v>390.84089579240202</c:v>
                </c:pt>
                <c:pt idx="399">
                  <c:v>394.45730207527799</c:v>
                </c:pt>
                <c:pt idx="400">
                  <c:v>398.10717055349699</c:v>
                </c:pt>
                <c:pt idx="401">
                  <c:v>401.79081084894</c:v>
                </c:pt>
                <c:pt idx="402">
                  <c:v>405.50853544838299</c:v>
                </c:pt>
                <c:pt idx="403">
                  <c:v>409.26065973000999</c:v>
                </c:pt>
                <c:pt idx="404">
                  <c:v>413.04750199016098</c:v>
                </c:pt>
                <c:pt idx="405">
                  <c:v>416.86938347033498</c:v>
                </c:pt>
                <c:pt idx="406">
                  <c:v>420.72662838444398</c:v>
                </c:pt>
                <c:pt idx="407">
                  <c:v>424.61956394631198</c:v>
                </c:pt>
                <c:pt idx="408">
                  <c:v>428.54852039743901</c:v>
                </c:pt>
                <c:pt idx="409">
                  <c:v>432.51383103500802</c:v>
                </c:pt>
                <c:pt idx="410">
                  <c:v>436.51583224016503</c:v>
                </c:pt>
                <c:pt idx="411">
                  <c:v>440.55486350655298</c:v>
                </c:pt>
                <c:pt idx="412">
                  <c:v>444.63126746910802</c:v>
                </c:pt>
                <c:pt idx="413">
                  <c:v>448.745389933132</c:v>
                </c:pt>
                <c:pt idx="414">
                  <c:v>452.89757990362</c:v>
                </c:pt>
                <c:pt idx="415">
                  <c:v>457.08818961487401</c:v>
                </c:pt>
                <c:pt idx="416">
                  <c:v>461.317574560379</c:v>
                </c:pt>
                <c:pt idx="417">
                  <c:v>465.58609352295798</c:v>
                </c:pt>
                <c:pt idx="418">
                  <c:v>469.89410860521502</c:v>
                </c:pt>
                <c:pt idx="419">
                  <c:v>474.24198526024401</c:v>
                </c:pt>
                <c:pt idx="420">
                  <c:v>478.63009232263801</c:v>
                </c:pt>
                <c:pt idx="421">
                  <c:v>483.05880203977199</c:v>
                </c:pt>
                <c:pt idx="422">
                  <c:v>487.52849010338599</c:v>
                </c:pt>
                <c:pt idx="423">
                  <c:v>492.03953568144999</c:v>
                </c:pt>
                <c:pt idx="424">
                  <c:v>496.59232145033599</c:v>
                </c:pt>
                <c:pt idx="425">
                  <c:v>501.18723362727201</c:v>
                </c:pt>
                <c:pt idx="426">
                  <c:v>505.82466200311302</c:v>
                </c:pt>
                <c:pt idx="427">
                  <c:v>510.50499997540601</c:v>
                </c:pt>
                <c:pt idx="428">
                  <c:v>515.22864458175604</c:v>
                </c:pt>
                <c:pt idx="429">
                  <c:v>519.99599653351504</c:v>
                </c:pt>
                <c:pt idx="430">
                  <c:v>524.80746024977202</c:v>
                </c:pt>
                <c:pt idx="431">
                  <c:v>529.66344389165704</c:v>
                </c:pt>
                <c:pt idx="432">
                  <c:v>534.56435939697099</c:v>
                </c:pt>
                <c:pt idx="433">
                  <c:v>539.51062251512701</c:v>
                </c:pt>
                <c:pt idx="434">
                  <c:v>544.50265284242096</c:v>
                </c:pt>
                <c:pt idx="435">
                  <c:v>549.54087385762398</c:v>
                </c:pt>
                <c:pt idx="436">
                  <c:v>554.62571295790997</c:v>
                </c:pt>
                <c:pt idx="437">
                  <c:v>559.75760149510995</c:v>
                </c:pt>
                <c:pt idx="438">
                  <c:v>564.93697481230197</c:v>
                </c:pt>
                <c:pt idx="439">
                  <c:v>570.16427228074701</c:v>
                </c:pt>
                <c:pt idx="440">
                  <c:v>575.43993733715604</c:v>
                </c:pt>
                <c:pt idx="441">
                  <c:v>580.764417521312</c:v>
                </c:pt>
                <c:pt idx="442">
                  <c:v>586.13816451402795</c:v>
                </c:pt>
                <c:pt idx="443">
                  <c:v>591.56163417547305</c:v>
                </c:pt>
                <c:pt idx="444">
                  <c:v>597.03528658383595</c:v>
                </c:pt>
                <c:pt idx="445">
                  <c:v>602.55958607435696</c:v>
                </c:pt>
                <c:pt idx="446">
                  <c:v>608.13500127871703</c:v>
                </c:pt>
                <c:pt idx="447">
                  <c:v>613.762005164794</c:v>
                </c:pt>
                <c:pt idx="448">
                  <c:v>619.44107507678098</c:v>
                </c:pt>
                <c:pt idx="449">
                  <c:v>625.17269277568505</c:v>
                </c:pt>
                <c:pt idx="450">
                  <c:v>630.957344480193</c:v>
                </c:pt>
                <c:pt idx="451">
                  <c:v>636.79552090791503</c:v>
                </c:pt>
                <c:pt idx="452">
                  <c:v>642.68771731701895</c:v>
                </c:pt>
                <c:pt idx="453">
                  <c:v>648.63443354823801</c:v>
                </c:pt>
                <c:pt idx="454">
                  <c:v>654.63617406727496</c:v>
                </c:pt>
                <c:pt idx="455">
                  <c:v>660.69344800759598</c:v>
                </c:pt>
                <c:pt idx="456">
                  <c:v>666.80676921362203</c:v>
                </c:pt>
                <c:pt idx="457">
                  <c:v>672.97665628431696</c:v>
                </c:pt>
                <c:pt idx="458">
                  <c:v>679.20363261718398</c:v>
                </c:pt>
                <c:pt idx="459">
                  <c:v>685.48822645266102</c:v>
                </c:pt>
                <c:pt idx="460">
                  <c:v>691.83097091893603</c:v>
                </c:pt>
                <c:pt idx="461">
                  <c:v>698.23240407717105</c:v>
                </c:pt>
                <c:pt idx="462">
                  <c:v>704.69306896714602</c:v>
                </c:pt>
                <c:pt idx="463">
                  <c:v>711.21351365332896</c:v>
                </c:pt>
                <c:pt idx="464">
                  <c:v>717.79429127136098</c:v>
                </c:pt>
                <c:pt idx="465">
                  <c:v>724.43596007499002</c:v>
                </c:pt>
                <c:pt idx="466">
                  <c:v>731.13908348341704</c:v>
                </c:pt>
                <c:pt idx="467">
                  <c:v>737.90423012910105</c:v>
                </c:pt>
                <c:pt idx="468">
                  <c:v>744.73197390598898</c:v>
                </c:pt>
                <c:pt idx="469">
                  <c:v>751.62289401820499</c:v>
                </c:pt>
                <c:pt idx="470">
                  <c:v>758.57757502918298</c:v>
                </c:pt>
                <c:pt idx="471">
                  <c:v>765.596606911256</c:v>
                </c:pt>
                <c:pt idx="472">
                  <c:v>772.68058509570199</c:v>
                </c:pt>
                <c:pt idx="473">
                  <c:v>779.83011052325799</c:v>
                </c:pt>
                <c:pt idx="474">
                  <c:v>787.04578969509805</c:v>
                </c:pt>
                <c:pt idx="475">
                  <c:v>794.32823472428095</c:v>
                </c:pt>
                <c:pt idx="476">
                  <c:v>801.67806338767798</c:v>
                </c:pt>
                <c:pt idx="477">
                  <c:v>809.09589917838196</c:v>
                </c:pt>
                <c:pt idx="478">
                  <c:v>816.58237135859201</c:v>
                </c:pt>
                <c:pt idx="479">
                  <c:v>824.13811501300199</c:v>
                </c:pt>
                <c:pt idx="480">
                  <c:v>831.76377110267003</c:v>
                </c:pt>
                <c:pt idx="481">
                  <c:v>839.45998651939703</c:v>
                </c:pt>
                <c:pt idx="482">
                  <c:v>847.22741414059601</c:v>
                </c:pt>
                <c:pt idx="483">
                  <c:v>855.06671288468306</c:v>
                </c:pt>
                <c:pt idx="484">
                  <c:v>862.97854776697</c:v>
                </c:pt>
                <c:pt idx="485">
                  <c:v>870.96358995608</c:v>
                </c:pt>
                <c:pt idx="486">
                  <c:v>879.022516830884</c:v>
                </c:pt>
                <c:pt idx="487">
                  <c:v>887.15601203795995</c:v>
                </c:pt>
                <c:pt idx="488">
                  <c:v>895.36476554959302</c:v>
                </c:pt>
                <c:pt idx="489">
                  <c:v>903.64947372230097</c:v>
                </c:pt>
                <c:pt idx="490">
                  <c:v>912.01083935590896</c:v>
                </c:pt>
                <c:pt idx="491">
                  <c:v>920.44957175317097</c:v>
                </c:pt>
                <c:pt idx="492">
                  <c:v>928.96638677993599</c:v>
                </c:pt>
                <c:pt idx="493">
                  <c:v>937.56200692588004</c:v>
                </c:pt>
                <c:pt idx="494">
                  <c:v>946.23716136579196</c:v>
                </c:pt>
                <c:pt idx="495">
                  <c:v>954.99258602143505</c:v>
                </c:pt>
                <c:pt idx="496">
                  <c:v>963.82902362396999</c:v>
                </c:pt>
                <c:pt idx="497">
                  <c:v>972.74722377696503</c:v>
                </c:pt>
                <c:pt idx="498">
                  <c:v>981.74794301998395</c:v>
                </c:pt>
                <c:pt idx="499">
                  <c:v>990.83194489276696</c:v>
                </c:pt>
                <c:pt idx="500">
                  <c:v>1000</c:v>
                </c:pt>
                <c:pt idx="501">
                  <c:v>1009.2528860766801</c:v>
                </c:pt>
                <c:pt idx="502">
                  <c:v>1018.59138805411</c:v>
                </c:pt>
                <c:pt idx="503">
                  <c:v>1028.01629812647</c:v>
                </c:pt>
                <c:pt idx="504">
                  <c:v>1037.52841581801</c:v>
                </c:pt>
                <c:pt idx="505">
                  <c:v>1047.12854805089</c:v>
                </c:pt>
                <c:pt idx="506">
                  <c:v>1056.8175092136501</c:v>
                </c:pt>
                <c:pt idx="507">
                  <c:v>1066.59612123025</c:v>
                </c:pt>
                <c:pt idx="508">
                  <c:v>1076.46521362983</c:v>
                </c:pt>
                <c:pt idx="509">
                  <c:v>1086.42562361706</c:v>
                </c:pt>
                <c:pt idx="510">
                  <c:v>1096.47819614318</c:v>
                </c:pt>
                <c:pt idx="511">
                  <c:v>1106.62378397766</c:v>
                </c:pt>
                <c:pt idx="512">
                  <c:v>1116.86324778056</c:v>
                </c:pt>
                <c:pt idx="513">
                  <c:v>1127.1974561755101</c:v>
                </c:pt>
                <c:pt idx="514">
                  <c:v>1137.6272858234299</c:v>
                </c:pt>
                <c:pt idx="515">
                  <c:v>1148.1536214968801</c:v>
                </c:pt>
                <c:pt idx="516">
                  <c:v>1158.7773561551201</c:v>
                </c:pt>
                <c:pt idx="517">
                  <c:v>1169.49939101987</c:v>
                </c:pt>
                <c:pt idx="518">
                  <c:v>1180.3206356517201</c:v>
                </c:pt>
                <c:pt idx="519">
                  <c:v>1191.24200802737</c:v>
                </c:pt>
                <c:pt idx="520">
                  <c:v>1202.26443461741</c:v>
                </c:pt>
                <c:pt idx="521">
                  <c:v>1213.3888504649699</c:v>
                </c:pt>
                <c:pt idx="522">
                  <c:v>1224.61619926504</c:v>
                </c:pt>
                <c:pt idx="523">
                  <c:v>1235.9474334445099</c:v>
                </c:pt>
                <c:pt idx="524">
                  <c:v>1247.38351424294</c:v>
                </c:pt>
                <c:pt idx="525">
                  <c:v>1258.92541179416</c:v>
                </c:pt>
                <c:pt idx="526">
                  <c:v>1270.57410520854</c:v>
                </c:pt>
                <c:pt idx="527">
                  <c:v>1282.3305826560199</c:v>
                </c:pt>
                <c:pt idx="528">
                  <c:v>1294.19584144998</c:v>
                </c:pt>
                <c:pt idx="529">
                  <c:v>1306.17088813184</c:v>
                </c:pt>
                <c:pt idx="530">
                  <c:v>1318.2567385564</c:v>
                </c:pt>
                <c:pt idx="531">
                  <c:v>1330.4544179780901</c:v>
                </c:pt>
                <c:pt idx="532">
                  <c:v>1342.7649611378599</c:v>
                </c:pt>
                <c:pt idx="533">
                  <c:v>1355.1894123510299</c:v>
                </c:pt>
                <c:pt idx="534">
                  <c:v>1367.7288255958399</c:v>
                </c:pt>
                <c:pt idx="535">
                  <c:v>1380.38426460288</c:v>
                </c:pt>
                <c:pt idx="536">
                  <c:v>1393.1568029452999</c:v>
                </c:pt>
                <c:pt idx="537">
                  <c:v>1406.04752412991</c:v>
                </c:pt>
                <c:pt idx="538">
                  <c:v>1419.05752168909</c:v>
                </c:pt>
                <c:pt idx="539">
                  <c:v>1432.1878992735401</c:v>
                </c:pt>
                <c:pt idx="540">
                  <c:v>1445.43977074592</c:v>
                </c:pt>
                <c:pt idx="541">
                  <c:v>1458.8142602753401</c:v>
                </c:pt>
                <c:pt idx="542">
                  <c:v>1472.3125024327101</c:v>
                </c:pt>
                <c:pt idx="543">
                  <c:v>1485.9356422870001</c:v>
                </c:pt>
                <c:pt idx="544">
                  <c:v>1499.6848355023701</c:v>
                </c:pt>
                <c:pt idx="545">
                  <c:v>1513.5612484362</c:v>
                </c:pt>
                <c:pt idx="546">
                  <c:v>1527.5660582380699</c:v>
                </c:pt>
                <c:pt idx="547">
                  <c:v>1541.70045294956</c:v>
                </c:pt>
                <c:pt idx="548">
                  <c:v>1555.96563160507</c:v>
                </c:pt>
                <c:pt idx="549">
                  <c:v>1570.36280433355</c:v>
                </c:pt>
                <c:pt idx="550">
                  <c:v>1584.8931924611099</c:v>
                </c:pt>
                <c:pt idx="551">
                  <c:v>1599.5580286146601</c:v>
                </c:pt>
                <c:pt idx="552">
                  <c:v>1614.35855682648</c:v>
                </c:pt>
                <c:pt idx="553">
                  <c:v>1629.2960326397199</c:v>
                </c:pt>
                <c:pt idx="554">
                  <c:v>1644.3717232149299</c:v>
                </c:pt>
                <c:pt idx="555">
                  <c:v>1659.5869074375601</c:v>
                </c:pt>
                <c:pt idx="556">
                  <c:v>1674.94287602643</c:v>
                </c:pt>
                <c:pt idx="557">
                  <c:v>1690.44093164326</c:v>
                </c:pt>
                <c:pt idx="558">
                  <c:v>1706.0823890031199</c:v>
                </c:pt>
                <c:pt idx="559">
                  <c:v>1721.8685749860001</c:v>
                </c:pt>
                <c:pt idx="560">
                  <c:v>1737.8008287493701</c:v>
                </c:pt>
                <c:pt idx="561">
                  <c:v>1753.88050184176</c:v>
                </c:pt>
                <c:pt idx="562">
                  <c:v>1770.10895831742</c:v>
                </c:pt>
                <c:pt idx="563">
                  <c:v>1786.4875748520401</c:v>
                </c:pt>
                <c:pt idx="564">
                  <c:v>1803.01774085956</c:v>
                </c:pt>
                <c:pt idx="565">
                  <c:v>1819.7008586099801</c:v>
                </c:pt>
                <c:pt idx="566">
                  <c:v>1836.53834334834</c:v>
                </c:pt>
                <c:pt idx="567">
                  <c:v>1853.5316234148099</c:v>
                </c:pt>
                <c:pt idx="568">
                  <c:v>1870.68214036579</c:v>
                </c:pt>
                <c:pt idx="569">
                  <c:v>1887.9913490962899</c:v>
                </c:pt>
                <c:pt idx="570">
                  <c:v>1905.4607179632401</c:v>
                </c:pt>
                <c:pt idx="571">
                  <c:v>1923.0917289101501</c:v>
                </c:pt>
                <c:pt idx="572">
                  <c:v>1940.8858775927699</c:v>
                </c:pt>
                <c:pt idx="573">
                  <c:v>1958.8446735059799</c:v>
                </c:pt>
                <c:pt idx="574">
                  <c:v>1976.9696401118499</c:v>
                </c:pt>
                <c:pt idx="575">
                  <c:v>1995.26231496887</c:v>
                </c:pt>
                <c:pt idx="576">
                  <c:v>2013.72424986238</c:v>
                </c:pt>
                <c:pt idx="577">
                  <c:v>2032.3570109362199</c:v>
                </c:pt>
                <c:pt idx="578">
                  <c:v>2051.1621788255602</c:v>
                </c:pt>
                <c:pt idx="579">
                  <c:v>2070.1413487910399</c:v>
                </c:pt>
                <c:pt idx="580">
                  <c:v>2089.2961308540298</c:v>
                </c:pt>
                <c:pt idx="581">
                  <c:v>2108.6281499332799</c:v>
                </c:pt>
                <c:pt idx="582">
                  <c:v>2128.1390459827098</c:v>
                </c:pt>
                <c:pt idx="583">
                  <c:v>2147.8304741305301</c:v>
                </c:pt>
                <c:pt idx="584">
                  <c:v>2167.7041048196902</c:v>
                </c:pt>
                <c:pt idx="585">
                  <c:v>2187.7616239495501</c:v>
                </c:pt>
                <c:pt idx="586">
                  <c:v>2208.00473301889</c:v>
                </c:pt>
                <c:pt idx="587">
                  <c:v>2228.4351492702999</c:v>
                </c:pt>
                <c:pt idx="588">
                  <c:v>2249.05460583578</c:v>
                </c:pt>
                <c:pt idx="589">
                  <c:v>2269.8648518838199</c:v>
                </c:pt>
                <c:pt idx="590">
                  <c:v>2290.8676527677699</c:v>
                </c:pt>
                <c:pt idx="591">
                  <c:v>2312.0647901755901</c:v>
                </c:pt>
                <c:pt idx="592">
                  <c:v>2333.4580622809999</c:v>
                </c:pt>
                <c:pt idx="593">
                  <c:v>2355.0492838959999</c:v>
                </c:pt>
                <c:pt idx="594">
                  <c:v>2376.8402866248698</c:v>
                </c:pt>
                <c:pt idx="595">
                  <c:v>2398.83291901949</c:v>
                </c:pt>
                <c:pt idx="596">
                  <c:v>2421.0290467361701</c:v>
                </c:pt>
                <c:pt idx="597">
                  <c:v>2443.4305526939702</c:v>
                </c:pt>
                <c:pt idx="598">
                  <c:v>2466.0393372343301</c:v>
                </c:pt>
                <c:pt idx="599">
                  <c:v>2488.8573182823902</c:v>
                </c:pt>
                <c:pt idx="600">
                  <c:v>2511.8864315095698</c:v>
                </c:pt>
                <c:pt idx="601">
                  <c:v>2535.1286304978998</c:v>
                </c:pt>
                <c:pt idx="602">
                  <c:v>2558.5858869056401</c:v>
                </c:pt>
                <c:pt idx="603">
                  <c:v>2582.2601906345899</c:v>
                </c:pt>
                <c:pt idx="604">
                  <c:v>2606.15354999889</c:v>
                </c:pt>
                <c:pt idx="605">
                  <c:v>2630.26799189538</c:v>
                </c:pt>
                <c:pt idx="606">
                  <c:v>2654.6055619755298</c:v>
                </c:pt>
                <c:pt idx="607">
                  <c:v>2679.1683248190302</c:v>
                </c:pt>
                <c:pt idx="608">
                  <c:v>2703.9583641088402</c:v>
                </c:pt>
                <c:pt idx="609">
                  <c:v>2728.97778280804</c:v>
                </c:pt>
                <c:pt idx="610">
                  <c:v>2754.2287033381599</c:v>
                </c:pt>
                <c:pt idx="611">
                  <c:v>2779.7132677592799</c:v>
                </c:pt>
                <c:pt idx="612">
                  <c:v>2805.4336379517099</c:v>
                </c:pt>
                <c:pt idx="613">
                  <c:v>2831.3919957993699</c:v>
                </c:pt>
                <c:pt idx="614">
                  <c:v>2857.5905433749399</c:v>
                </c:pt>
                <c:pt idx="615">
                  <c:v>2884.0315031266</c:v>
                </c:pt>
                <c:pt idx="616">
                  <c:v>2910.7171180666001</c:v>
                </c:pt>
                <c:pt idx="617">
                  <c:v>2937.6496519615298</c:v>
                </c:pt>
                <c:pt idx="618">
                  <c:v>2964.83138952434</c:v>
                </c:pt>
                <c:pt idx="619">
                  <c:v>2992.2646366081799</c:v>
                </c:pt>
                <c:pt idx="620">
                  <c:v>3019.9517204020099</c:v>
                </c:pt>
                <c:pt idx="621">
                  <c:v>3047.8949896279801</c:v>
                </c:pt>
                <c:pt idx="622">
                  <c:v>3076.0968147407002</c:v>
                </c:pt>
                <c:pt idx="623">
                  <c:v>3104.5595881283498</c:v>
                </c:pt>
                <c:pt idx="624">
                  <c:v>3133.28572431558</c:v>
                </c:pt>
                <c:pt idx="625">
                  <c:v>3162.2776601683699</c:v>
                </c:pt>
                <c:pt idx="626">
                  <c:v>3191.5378551007602</c:v>
                </c:pt>
                <c:pt idx="627">
                  <c:v>3221.0687912834301</c:v>
                </c:pt>
                <c:pt idx="628">
                  <c:v>3250.8729738543402</c:v>
                </c:pt>
                <c:pt idx="629">
                  <c:v>3280.9529311311899</c:v>
                </c:pt>
                <c:pt idx="630">
                  <c:v>3311.3112148259102</c:v>
                </c:pt>
                <c:pt idx="631">
                  <c:v>3341.9504002611402</c:v>
                </c:pt>
                <c:pt idx="632">
                  <c:v>3372.8730865886801</c:v>
                </c:pt>
                <c:pt idx="633">
                  <c:v>3404.0818970099999</c:v>
                </c:pt>
                <c:pt idx="634">
                  <c:v>3435.5794789987399</c:v>
                </c:pt>
                <c:pt idx="635">
                  <c:v>3467.3685045253101</c:v>
                </c:pt>
                <c:pt idx="636">
                  <c:v>3499.4516702835699</c:v>
                </c:pt>
                <c:pt idx="637">
                  <c:v>3531.8316979195602</c:v>
                </c:pt>
                <c:pt idx="638">
                  <c:v>3564.51133426244</c:v>
                </c:pt>
                <c:pt idx="639">
                  <c:v>3597.4933515574198</c:v>
                </c:pt>
                <c:pt idx="640">
                  <c:v>3630.7805477010102</c:v>
                </c:pt>
                <c:pt idx="641">
                  <c:v>3664.3757464783298</c:v>
                </c:pt>
                <c:pt idx="642">
                  <c:v>3698.2817978026601</c:v>
                </c:pt>
                <c:pt idx="643">
                  <c:v>3732.5015779572</c:v>
                </c:pt>
                <c:pt idx="644">
                  <c:v>3767.0379898390802</c:v>
                </c:pt>
                <c:pt idx="645">
                  <c:v>3801.8939632056099</c:v>
                </c:pt>
                <c:pt idx="646">
                  <c:v>3837.0724549227798</c:v>
                </c:pt>
                <c:pt idx="647">
                  <c:v>3872.5764492161702</c:v>
                </c:pt>
                <c:pt idx="648">
                  <c:v>3908.4089579240199</c:v>
                </c:pt>
                <c:pt idx="649">
                  <c:v>3944.5730207527799</c:v>
                </c:pt>
                <c:pt idx="650">
                  <c:v>3981.0717055349701</c:v>
                </c:pt>
                <c:pt idx="651">
                  <c:v>4017.9081084894001</c:v>
                </c:pt>
                <c:pt idx="652">
                  <c:v>4055.0853544838301</c:v>
                </c:pt>
                <c:pt idx="653">
                  <c:v>4092.6065973001</c:v>
                </c:pt>
                <c:pt idx="654">
                  <c:v>4130.4750199016098</c:v>
                </c:pt>
                <c:pt idx="655">
                  <c:v>4168.6938347033501</c:v>
                </c:pt>
                <c:pt idx="656">
                  <c:v>4207.2662838444403</c:v>
                </c:pt>
                <c:pt idx="657">
                  <c:v>4246.1956394631197</c:v>
                </c:pt>
                <c:pt idx="658">
                  <c:v>4285.4852039743901</c:v>
                </c:pt>
                <c:pt idx="659">
                  <c:v>4325.1383103500802</c:v>
                </c:pt>
                <c:pt idx="660">
                  <c:v>4365.1583224016604</c:v>
                </c:pt>
                <c:pt idx="661">
                  <c:v>4405.5486350655301</c:v>
                </c:pt>
                <c:pt idx="662">
                  <c:v>4446.3126746910802</c:v>
                </c:pt>
                <c:pt idx="663">
                  <c:v>4487.4538993313199</c:v>
                </c:pt>
                <c:pt idx="664">
                  <c:v>4528.9757990362004</c:v>
                </c:pt>
                <c:pt idx="665">
                  <c:v>4570.8818961487495</c:v>
                </c:pt>
                <c:pt idx="666">
                  <c:v>4613.1757456037903</c:v>
                </c:pt>
                <c:pt idx="667">
                  <c:v>4655.8609352295898</c:v>
                </c:pt>
                <c:pt idx="668">
                  <c:v>4698.9410860521502</c:v>
                </c:pt>
                <c:pt idx="669">
                  <c:v>4742.4198526024402</c:v>
                </c:pt>
                <c:pt idx="670">
                  <c:v>4786.3009232263803</c:v>
                </c:pt>
                <c:pt idx="671">
                  <c:v>4830.5880203977204</c:v>
                </c:pt>
                <c:pt idx="672">
                  <c:v>4875.2849010338596</c:v>
                </c:pt>
                <c:pt idx="673">
                  <c:v>4920.3953568145098</c:v>
                </c:pt>
                <c:pt idx="674">
                  <c:v>4965.9232145033602</c:v>
                </c:pt>
                <c:pt idx="675">
                  <c:v>5011.8723362727196</c:v>
                </c:pt>
                <c:pt idx="676">
                  <c:v>5058.2466200311401</c:v>
                </c:pt>
                <c:pt idx="677">
                  <c:v>5105.0499997540601</c:v>
                </c:pt>
                <c:pt idx="678">
                  <c:v>5152.28644581756</c:v>
                </c:pt>
                <c:pt idx="679">
                  <c:v>5199.9599653351597</c:v>
                </c:pt>
                <c:pt idx="680">
                  <c:v>5248.0746024977198</c:v>
                </c:pt>
                <c:pt idx="681">
                  <c:v>5296.6344389165797</c:v>
                </c:pt>
                <c:pt idx="682">
                  <c:v>5345.6435939697103</c:v>
                </c:pt>
                <c:pt idx="683">
                  <c:v>5395.1062251512703</c:v>
                </c:pt>
                <c:pt idx="684">
                  <c:v>5445.0265284242096</c:v>
                </c:pt>
                <c:pt idx="685">
                  <c:v>5495.4087385762396</c:v>
                </c:pt>
                <c:pt idx="686">
                  <c:v>5546.2571295791004</c:v>
                </c:pt>
                <c:pt idx="687">
                  <c:v>5597.5760149510998</c:v>
                </c:pt>
                <c:pt idx="688">
                  <c:v>5649.3697481230201</c:v>
                </c:pt>
                <c:pt idx="689">
                  <c:v>5701.6427228074699</c:v>
                </c:pt>
                <c:pt idx="690">
                  <c:v>5754.3993733715597</c:v>
                </c:pt>
                <c:pt idx="691">
                  <c:v>5807.6441752131104</c:v>
                </c:pt>
                <c:pt idx="692">
                  <c:v>5861.3816451402799</c:v>
                </c:pt>
                <c:pt idx="693">
                  <c:v>5915.6163417547295</c:v>
                </c:pt>
                <c:pt idx="694">
                  <c:v>5970.3528658383602</c:v>
                </c:pt>
                <c:pt idx="695">
                  <c:v>6025.5958607435696</c:v>
                </c:pt>
                <c:pt idx="696">
                  <c:v>6081.3500127871703</c:v>
                </c:pt>
                <c:pt idx="697">
                  <c:v>6137.6200516479303</c:v>
                </c:pt>
                <c:pt idx="698">
                  <c:v>6194.41075076781</c:v>
                </c:pt>
                <c:pt idx="699">
                  <c:v>6251.7269277568503</c:v>
                </c:pt>
                <c:pt idx="700">
                  <c:v>6309.5734448019302</c:v>
                </c:pt>
                <c:pt idx="701">
                  <c:v>6367.9552090791503</c:v>
                </c:pt>
                <c:pt idx="702">
                  <c:v>6426.87717317019</c:v>
                </c:pt>
                <c:pt idx="703">
                  <c:v>6486.3443354823803</c:v>
                </c:pt>
                <c:pt idx="704">
                  <c:v>6546.3617406727399</c:v>
                </c:pt>
                <c:pt idx="705">
                  <c:v>6606.93448007595</c:v>
                </c:pt>
                <c:pt idx="706">
                  <c:v>6668.0676921362101</c:v>
                </c:pt>
                <c:pt idx="707">
                  <c:v>6729.7665628431696</c:v>
                </c:pt>
                <c:pt idx="708">
                  <c:v>6792.0363261718403</c:v>
                </c:pt>
                <c:pt idx="709">
                  <c:v>6854.88226452661</c:v>
                </c:pt>
                <c:pt idx="710">
                  <c:v>6918.3097091893596</c:v>
                </c:pt>
                <c:pt idx="711">
                  <c:v>6982.3240407717103</c:v>
                </c:pt>
                <c:pt idx="712">
                  <c:v>7046.9306896714597</c:v>
                </c:pt>
                <c:pt idx="713">
                  <c:v>7112.1351365332803</c:v>
                </c:pt>
                <c:pt idx="714">
                  <c:v>7177.94291271361</c:v>
                </c:pt>
                <c:pt idx="715">
                  <c:v>7244.35960074989</c:v>
                </c:pt>
                <c:pt idx="716">
                  <c:v>7311.3908348341702</c:v>
                </c:pt>
                <c:pt idx="717">
                  <c:v>7379.0423012909996</c:v>
                </c:pt>
                <c:pt idx="718">
                  <c:v>7447.3197390598798</c:v>
                </c:pt>
                <c:pt idx="719">
                  <c:v>7516.2289401820499</c:v>
                </c:pt>
                <c:pt idx="720">
                  <c:v>7585.7757502918303</c:v>
                </c:pt>
                <c:pt idx="721">
                  <c:v>7655.96606911256</c:v>
                </c:pt>
                <c:pt idx="722">
                  <c:v>7726.8058509570201</c:v>
                </c:pt>
                <c:pt idx="723">
                  <c:v>7798.3011052325801</c:v>
                </c:pt>
                <c:pt idx="724">
                  <c:v>7870.4578969509803</c:v>
                </c:pt>
                <c:pt idx="725">
                  <c:v>7943.2823472428099</c:v>
                </c:pt>
                <c:pt idx="726">
                  <c:v>8016.7806338767796</c:v>
                </c:pt>
                <c:pt idx="727">
                  <c:v>8090.9589917838202</c:v>
                </c:pt>
                <c:pt idx="728">
                  <c:v>8165.8237135859199</c:v>
                </c:pt>
                <c:pt idx="729">
                  <c:v>8241.3811501300206</c:v>
                </c:pt>
                <c:pt idx="730">
                  <c:v>8317.6377110267003</c:v>
                </c:pt>
                <c:pt idx="731">
                  <c:v>8394.5998651939699</c:v>
                </c:pt>
                <c:pt idx="732">
                  <c:v>8472.2741414059601</c:v>
                </c:pt>
                <c:pt idx="733">
                  <c:v>8550.6671288468297</c:v>
                </c:pt>
                <c:pt idx="734">
                  <c:v>8629.7854776697004</c:v>
                </c:pt>
                <c:pt idx="735">
                  <c:v>8709.6358995608007</c:v>
                </c:pt>
                <c:pt idx="736">
                  <c:v>8790.2251683088398</c:v>
                </c:pt>
                <c:pt idx="737">
                  <c:v>8871.5601203795995</c:v>
                </c:pt>
                <c:pt idx="738">
                  <c:v>8953.6476554959299</c:v>
                </c:pt>
                <c:pt idx="739">
                  <c:v>9036.4947372230108</c:v>
                </c:pt>
                <c:pt idx="740">
                  <c:v>9120.1083935590905</c:v>
                </c:pt>
                <c:pt idx="741">
                  <c:v>9204.4957175317104</c:v>
                </c:pt>
                <c:pt idx="742">
                  <c:v>9289.6638677993597</c:v>
                </c:pt>
                <c:pt idx="743">
                  <c:v>9375.6200692588009</c:v>
                </c:pt>
                <c:pt idx="744">
                  <c:v>9462.3716136579205</c:v>
                </c:pt>
                <c:pt idx="745">
                  <c:v>9549.92586021436</c:v>
                </c:pt>
                <c:pt idx="746">
                  <c:v>9638.2902362396999</c:v>
                </c:pt>
                <c:pt idx="747">
                  <c:v>9727.4722377696507</c:v>
                </c:pt>
                <c:pt idx="748">
                  <c:v>9817.4794301998409</c:v>
                </c:pt>
                <c:pt idx="749">
                  <c:v>9908.3194489276702</c:v>
                </c:pt>
                <c:pt idx="750">
                  <c:v>10000</c:v>
                </c:pt>
                <c:pt idx="751">
                  <c:v>10092.528860766801</c:v>
                </c:pt>
                <c:pt idx="752">
                  <c:v>10185.9138805411</c:v>
                </c:pt>
                <c:pt idx="753">
                  <c:v>10280.162981264701</c:v>
                </c:pt>
                <c:pt idx="754">
                  <c:v>10375.2841581801</c:v>
                </c:pt>
                <c:pt idx="755">
                  <c:v>10471.285480508899</c:v>
                </c:pt>
                <c:pt idx="756">
                  <c:v>10568.1750921365</c:v>
                </c:pt>
                <c:pt idx="757">
                  <c:v>10665.9612123025</c:v>
                </c:pt>
                <c:pt idx="758">
                  <c:v>10764.6521362983</c:v>
                </c:pt>
                <c:pt idx="759">
                  <c:v>10864.2562361706</c:v>
                </c:pt>
                <c:pt idx="760">
                  <c:v>10964.7819614318</c:v>
                </c:pt>
                <c:pt idx="761">
                  <c:v>11066.237839776601</c:v>
                </c:pt>
                <c:pt idx="762">
                  <c:v>11168.632477805601</c:v>
                </c:pt>
                <c:pt idx="763">
                  <c:v>11271.9745617551</c:v>
                </c:pt>
                <c:pt idx="764">
                  <c:v>11376.272858234301</c:v>
                </c:pt>
                <c:pt idx="765">
                  <c:v>11481.536214968801</c:v>
                </c:pt>
                <c:pt idx="766">
                  <c:v>11587.773561551199</c:v>
                </c:pt>
                <c:pt idx="767">
                  <c:v>11694.9939101987</c:v>
                </c:pt>
                <c:pt idx="768">
                  <c:v>11803.206356517199</c:v>
                </c:pt>
                <c:pt idx="769">
                  <c:v>11912.4200802737</c:v>
                </c:pt>
                <c:pt idx="770">
                  <c:v>12022.6443461741</c:v>
                </c:pt>
                <c:pt idx="771">
                  <c:v>12133.8885046497</c:v>
                </c:pt>
                <c:pt idx="772">
                  <c:v>12246.161992650401</c:v>
                </c:pt>
                <c:pt idx="773">
                  <c:v>12359.4743344451</c:v>
                </c:pt>
                <c:pt idx="774">
                  <c:v>12473.8351424294</c:v>
                </c:pt>
                <c:pt idx="775">
                  <c:v>12589.2541179416</c:v>
                </c:pt>
                <c:pt idx="776">
                  <c:v>12705.741052085399</c:v>
                </c:pt>
                <c:pt idx="777">
                  <c:v>12823.305826560199</c:v>
                </c:pt>
                <c:pt idx="778">
                  <c:v>12941.958414499801</c:v>
                </c:pt>
                <c:pt idx="779">
                  <c:v>13061.7088813184</c:v>
                </c:pt>
                <c:pt idx="780">
                  <c:v>13182.567385564</c:v>
                </c:pt>
                <c:pt idx="781">
                  <c:v>13304.5441797809</c:v>
                </c:pt>
                <c:pt idx="782">
                  <c:v>13427.6496113786</c:v>
                </c:pt>
                <c:pt idx="783">
                  <c:v>13551.894123510299</c:v>
                </c:pt>
                <c:pt idx="784">
                  <c:v>13677.2882559584</c:v>
                </c:pt>
                <c:pt idx="785">
                  <c:v>13803.842646028799</c:v>
                </c:pt>
                <c:pt idx="786">
                  <c:v>13931.568029452999</c:v>
                </c:pt>
                <c:pt idx="787">
                  <c:v>14060.4752412991</c:v>
                </c:pt>
                <c:pt idx="788">
                  <c:v>14190.5752168909</c:v>
                </c:pt>
                <c:pt idx="789">
                  <c:v>14321.878992735399</c:v>
                </c:pt>
                <c:pt idx="790">
                  <c:v>14454.3977074592</c:v>
                </c:pt>
                <c:pt idx="791">
                  <c:v>14588.1426027534</c:v>
                </c:pt>
                <c:pt idx="792">
                  <c:v>14723.125024327101</c:v>
                </c:pt>
                <c:pt idx="793">
                  <c:v>14859.35642287</c:v>
                </c:pt>
                <c:pt idx="794">
                  <c:v>14996.8483550237</c:v>
                </c:pt>
                <c:pt idx="795">
                  <c:v>15135.612484362</c:v>
                </c:pt>
                <c:pt idx="796">
                  <c:v>15275.6605823807</c:v>
                </c:pt>
                <c:pt idx="797">
                  <c:v>15417.0045294956</c:v>
                </c:pt>
                <c:pt idx="798">
                  <c:v>15559.656316050699</c:v>
                </c:pt>
                <c:pt idx="799">
                  <c:v>15703.6280433355</c:v>
                </c:pt>
                <c:pt idx="800">
                  <c:v>15848.931924611101</c:v>
                </c:pt>
                <c:pt idx="801">
                  <c:v>15995.5802861466</c:v>
                </c:pt>
                <c:pt idx="802">
                  <c:v>16143.5855682648</c:v>
                </c:pt>
                <c:pt idx="803">
                  <c:v>16292.9603263972</c:v>
                </c:pt>
                <c:pt idx="804">
                  <c:v>16443.717232149302</c:v>
                </c:pt>
                <c:pt idx="805">
                  <c:v>16595.869074375601</c:v>
                </c:pt>
                <c:pt idx="806">
                  <c:v>16749.428760264302</c:v>
                </c:pt>
                <c:pt idx="807">
                  <c:v>16904.4093164326</c:v>
                </c:pt>
                <c:pt idx="808">
                  <c:v>17060.823890031199</c:v>
                </c:pt>
                <c:pt idx="809">
                  <c:v>17218.68574986</c:v>
                </c:pt>
                <c:pt idx="810">
                  <c:v>17378.0082874937</c:v>
                </c:pt>
                <c:pt idx="811">
                  <c:v>17538.805018417599</c:v>
                </c:pt>
                <c:pt idx="812">
                  <c:v>17701.089583174198</c:v>
                </c:pt>
                <c:pt idx="813">
                  <c:v>17864.875748520401</c:v>
                </c:pt>
                <c:pt idx="814">
                  <c:v>18030.177408595599</c:v>
                </c:pt>
                <c:pt idx="815">
                  <c:v>18197.008586099801</c:v>
                </c:pt>
                <c:pt idx="816">
                  <c:v>18365.383433483399</c:v>
                </c:pt>
                <c:pt idx="817">
                  <c:v>18535.3162341481</c:v>
                </c:pt>
                <c:pt idx="818">
                  <c:v>18706.821403657901</c:v>
                </c:pt>
                <c:pt idx="819">
                  <c:v>18879.913490962899</c:v>
                </c:pt>
                <c:pt idx="820">
                  <c:v>19054.607179632399</c:v>
                </c:pt>
                <c:pt idx="821">
                  <c:v>19230.917289101501</c:v>
                </c:pt>
                <c:pt idx="822">
                  <c:v>19408.8587759277</c:v>
                </c:pt>
                <c:pt idx="823">
                  <c:v>19588.446735059799</c:v>
                </c:pt>
                <c:pt idx="824">
                  <c:v>19769.696401118501</c:v>
                </c:pt>
                <c:pt idx="825">
                  <c:v>19952.623149688701</c:v>
                </c:pt>
                <c:pt idx="826">
                  <c:v>20137.2424986238</c:v>
                </c:pt>
                <c:pt idx="827">
                  <c:v>20323.570109362201</c:v>
                </c:pt>
                <c:pt idx="828">
                  <c:v>20511.621788255601</c:v>
                </c:pt>
                <c:pt idx="829">
                  <c:v>20701.413487910399</c:v>
                </c:pt>
                <c:pt idx="830">
                  <c:v>20892.9613085403</c:v>
                </c:pt>
                <c:pt idx="831">
                  <c:v>21086.281499332799</c:v>
                </c:pt>
                <c:pt idx="832">
                  <c:v>21281.3904598271</c:v>
                </c:pt>
                <c:pt idx="833">
                  <c:v>21478.304741305299</c:v>
                </c:pt>
                <c:pt idx="834">
                  <c:v>21677.041048196901</c:v>
                </c:pt>
                <c:pt idx="835">
                  <c:v>21877.616239495499</c:v>
                </c:pt>
                <c:pt idx="836">
                  <c:v>22080.0473301889</c:v>
                </c:pt>
                <c:pt idx="837">
                  <c:v>22284.351492703001</c:v>
                </c:pt>
                <c:pt idx="838">
                  <c:v>22490.546058357799</c:v>
                </c:pt>
                <c:pt idx="839">
                  <c:v>22698.648518838199</c:v>
                </c:pt>
                <c:pt idx="840">
                  <c:v>22908.676527677701</c:v>
                </c:pt>
                <c:pt idx="841">
                  <c:v>23120.6479017559</c:v>
                </c:pt>
                <c:pt idx="842">
                  <c:v>23334.580622810001</c:v>
                </c:pt>
                <c:pt idx="843">
                  <c:v>23550.492838959999</c:v>
                </c:pt>
                <c:pt idx="844">
                  <c:v>23768.4028662487</c:v>
                </c:pt>
                <c:pt idx="845">
                  <c:v>23988.3291901948</c:v>
                </c:pt>
                <c:pt idx="846">
                  <c:v>24210.290467361701</c:v>
                </c:pt>
                <c:pt idx="847">
                  <c:v>24434.305526939701</c:v>
                </c:pt>
                <c:pt idx="848">
                  <c:v>24660.3933723433</c:v>
                </c:pt>
                <c:pt idx="849">
                  <c:v>24888.5731828239</c:v>
                </c:pt>
                <c:pt idx="850">
                  <c:v>25118.8643150957</c:v>
                </c:pt>
                <c:pt idx="851">
                  <c:v>25351.286304978999</c:v>
                </c:pt>
                <c:pt idx="852">
                  <c:v>25585.858869056399</c:v>
                </c:pt>
                <c:pt idx="853">
                  <c:v>25822.601906345899</c:v>
                </c:pt>
                <c:pt idx="854">
                  <c:v>26061.535499988899</c:v>
                </c:pt>
                <c:pt idx="855">
                  <c:v>26302.6799189538</c:v>
                </c:pt>
                <c:pt idx="856">
                  <c:v>26546.055619755301</c:v>
                </c:pt>
                <c:pt idx="857">
                  <c:v>26791.6832481903</c:v>
                </c:pt>
                <c:pt idx="858">
                  <c:v>27039.5836410884</c:v>
                </c:pt>
                <c:pt idx="859">
                  <c:v>27289.777828080401</c:v>
                </c:pt>
                <c:pt idx="860">
                  <c:v>27542.287033381599</c:v>
                </c:pt>
                <c:pt idx="861">
                  <c:v>27797.132677592799</c:v>
                </c:pt>
                <c:pt idx="862">
                  <c:v>28054.336379517099</c:v>
                </c:pt>
                <c:pt idx="863">
                  <c:v>28313.919957993701</c:v>
                </c:pt>
                <c:pt idx="864">
                  <c:v>28575.905433749402</c:v>
                </c:pt>
                <c:pt idx="865">
                  <c:v>28840.315031266</c:v>
                </c:pt>
                <c:pt idx="866">
                  <c:v>29107.171180665999</c:v>
                </c:pt>
                <c:pt idx="867">
                  <c:v>29376.496519615299</c:v>
                </c:pt>
                <c:pt idx="868">
                  <c:v>29648.313895243398</c:v>
                </c:pt>
                <c:pt idx="869">
                  <c:v>29922.646366081801</c:v>
                </c:pt>
                <c:pt idx="870">
                  <c:v>30199.5172040201</c:v>
                </c:pt>
                <c:pt idx="871">
                  <c:v>30478.949896279799</c:v>
                </c:pt>
                <c:pt idx="872">
                  <c:v>30760.968147406998</c:v>
                </c:pt>
                <c:pt idx="873">
                  <c:v>31045.595881283502</c:v>
                </c:pt>
                <c:pt idx="874">
                  <c:v>31332.857243155799</c:v>
                </c:pt>
                <c:pt idx="875">
                  <c:v>31622.776601683701</c:v>
                </c:pt>
                <c:pt idx="876">
                  <c:v>31915.378551007601</c:v>
                </c:pt>
                <c:pt idx="877">
                  <c:v>32210.687912834299</c:v>
                </c:pt>
                <c:pt idx="878">
                  <c:v>32508.729738543399</c:v>
                </c:pt>
                <c:pt idx="879">
                  <c:v>32809.529311311897</c:v>
                </c:pt>
                <c:pt idx="880">
                  <c:v>33113.112148259097</c:v>
                </c:pt>
                <c:pt idx="881">
                  <c:v>33419.5040026114</c:v>
                </c:pt>
                <c:pt idx="882">
                  <c:v>33728.730865886799</c:v>
                </c:pt>
                <c:pt idx="883">
                  <c:v>34040.818970100001</c:v>
                </c:pt>
                <c:pt idx="884">
                  <c:v>34355.794789987398</c:v>
                </c:pt>
                <c:pt idx="885">
                  <c:v>34673.6850452531</c:v>
                </c:pt>
                <c:pt idx="886">
                  <c:v>34994.516702835703</c:v>
                </c:pt>
                <c:pt idx="887">
                  <c:v>35318.316979195697</c:v>
                </c:pt>
                <c:pt idx="888">
                  <c:v>35645.113342624398</c:v>
                </c:pt>
                <c:pt idx="889">
                  <c:v>35974.933515574201</c:v>
                </c:pt>
                <c:pt idx="890">
                  <c:v>36307.805477010101</c:v>
                </c:pt>
                <c:pt idx="891">
                  <c:v>36643.757464783303</c:v>
                </c:pt>
                <c:pt idx="892">
                  <c:v>36982.8179780266</c:v>
                </c:pt>
                <c:pt idx="893">
                  <c:v>37325.015779572001</c:v>
                </c:pt>
                <c:pt idx="894">
                  <c:v>37670.379898390798</c:v>
                </c:pt>
                <c:pt idx="895">
                  <c:v>38018.939632056099</c:v>
                </c:pt>
                <c:pt idx="896">
                  <c:v>38370.724549227802</c:v>
                </c:pt>
                <c:pt idx="897">
                  <c:v>38725.764492161703</c:v>
                </c:pt>
                <c:pt idx="898">
                  <c:v>39084.089579240201</c:v>
                </c:pt>
                <c:pt idx="899">
                  <c:v>39445.730207527798</c:v>
                </c:pt>
                <c:pt idx="900">
                  <c:v>39810.717055349698</c:v>
                </c:pt>
                <c:pt idx="901">
                  <c:v>40179.081084894002</c:v>
                </c:pt>
                <c:pt idx="902">
                  <c:v>40550.853544838297</c:v>
                </c:pt>
                <c:pt idx="903">
                  <c:v>40926.065973001001</c:v>
                </c:pt>
                <c:pt idx="904">
                  <c:v>41304.750199016104</c:v>
                </c:pt>
                <c:pt idx="905">
                  <c:v>41686.938347033501</c:v>
                </c:pt>
                <c:pt idx="906">
                  <c:v>42072.662838444397</c:v>
                </c:pt>
                <c:pt idx="907">
                  <c:v>42461.956394631197</c:v>
                </c:pt>
                <c:pt idx="908">
                  <c:v>42854.852039743899</c:v>
                </c:pt>
                <c:pt idx="909">
                  <c:v>43251.383103500797</c:v>
                </c:pt>
                <c:pt idx="910">
                  <c:v>43651.583224016598</c:v>
                </c:pt>
                <c:pt idx="911">
                  <c:v>44055.486350655301</c:v>
                </c:pt>
                <c:pt idx="912">
                  <c:v>44463.126746910799</c:v>
                </c:pt>
                <c:pt idx="913">
                  <c:v>44874.538993313203</c:v>
                </c:pt>
                <c:pt idx="914">
                  <c:v>45289.757990361999</c:v>
                </c:pt>
                <c:pt idx="915">
                  <c:v>45708.818961487501</c:v>
                </c:pt>
                <c:pt idx="916">
                  <c:v>46131.7574560379</c:v>
                </c:pt>
                <c:pt idx="917">
                  <c:v>46558.609352295898</c:v>
                </c:pt>
                <c:pt idx="918">
                  <c:v>46989.410860521501</c:v>
                </c:pt>
                <c:pt idx="919">
                  <c:v>47424.198526024396</c:v>
                </c:pt>
                <c:pt idx="920">
                  <c:v>47863.009232263801</c:v>
                </c:pt>
                <c:pt idx="921">
                  <c:v>48305.880203977198</c:v>
                </c:pt>
                <c:pt idx="922">
                  <c:v>48752.849010338599</c:v>
                </c:pt>
                <c:pt idx="923">
                  <c:v>49203.953568145102</c:v>
                </c:pt>
                <c:pt idx="924">
                  <c:v>49659.232145033602</c:v>
                </c:pt>
                <c:pt idx="925">
                  <c:v>50118.7233627272</c:v>
                </c:pt>
                <c:pt idx="926">
                  <c:v>50582.466200311399</c:v>
                </c:pt>
                <c:pt idx="927">
                  <c:v>51050.499997540603</c:v>
                </c:pt>
                <c:pt idx="928">
                  <c:v>51522.864458175602</c:v>
                </c:pt>
                <c:pt idx="929">
                  <c:v>51999.599653351601</c:v>
                </c:pt>
                <c:pt idx="930">
                  <c:v>52480.746024977198</c:v>
                </c:pt>
                <c:pt idx="931">
                  <c:v>52966.344389165803</c:v>
                </c:pt>
                <c:pt idx="932">
                  <c:v>53456.435939697098</c:v>
                </c:pt>
                <c:pt idx="933">
                  <c:v>53951.062251512703</c:v>
                </c:pt>
                <c:pt idx="934">
                  <c:v>54450.265284242101</c:v>
                </c:pt>
                <c:pt idx="935">
                  <c:v>54954.087385762403</c:v>
                </c:pt>
                <c:pt idx="936">
                  <c:v>55462.571295791102</c:v>
                </c:pt>
                <c:pt idx="937">
                  <c:v>55975.760149510999</c:v>
                </c:pt>
                <c:pt idx="938">
                  <c:v>56493.6974812302</c:v>
                </c:pt>
                <c:pt idx="939">
                  <c:v>57016.427228074703</c:v>
                </c:pt>
                <c:pt idx="940">
                  <c:v>57543.993733715601</c:v>
                </c:pt>
                <c:pt idx="941">
                  <c:v>58076.441752131097</c:v>
                </c:pt>
                <c:pt idx="942">
                  <c:v>58613.816451402803</c:v>
                </c:pt>
                <c:pt idx="943">
                  <c:v>59156.163417547301</c:v>
                </c:pt>
                <c:pt idx="944">
                  <c:v>59703.528658383599</c:v>
                </c:pt>
                <c:pt idx="945">
                  <c:v>60255.958607435699</c:v>
                </c:pt>
                <c:pt idx="946">
                  <c:v>60813.500127871703</c:v>
                </c:pt>
                <c:pt idx="947">
                  <c:v>61376.200516479301</c:v>
                </c:pt>
                <c:pt idx="948">
                  <c:v>61944.107507678098</c:v>
                </c:pt>
                <c:pt idx="949">
                  <c:v>62517.269277568499</c:v>
                </c:pt>
                <c:pt idx="950">
                  <c:v>63095.734448019197</c:v>
                </c:pt>
                <c:pt idx="951">
                  <c:v>63679.552090791498</c:v>
                </c:pt>
                <c:pt idx="952">
                  <c:v>64268.771731701898</c:v>
                </c:pt>
                <c:pt idx="953">
                  <c:v>64863.443354823801</c:v>
                </c:pt>
                <c:pt idx="954">
                  <c:v>65463.617406727397</c:v>
                </c:pt>
                <c:pt idx="955">
                  <c:v>66069.3448007595</c:v>
                </c:pt>
                <c:pt idx="956">
                  <c:v>66680.676921362101</c:v>
                </c:pt>
                <c:pt idx="957">
                  <c:v>67297.6656284317</c:v>
                </c:pt>
                <c:pt idx="958">
                  <c:v>67920.363261718405</c:v>
                </c:pt>
                <c:pt idx="959">
                  <c:v>68548.822645266104</c:v>
                </c:pt>
                <c:pt idx="960">
                  <c:v>69183.097091893593</c:v>
                </c:pt>
                <c:pt idx="961">
                  <c:v>69823.240407717094</c:v>
                </c:pt>
                <c:pt idx="962">
                  <c:v>70469.306896714595</c:v>
                </c:pt>
                <c:pt idx="963">
                  <c:v>71121.351365332797</c:v>
                </c:pt>
                <c:pt idx="964">
                  <c:v>71779.4291271361</c:v>
                </c:pt>
                <c:pt idx="965">
                  <c:v>72443.596007498898</c:v>
                </c:pt>
                <c:pt idx="966">
                  <c:v>73113.908348341705</c:v>
                </c:pt>
                <c:pt idx="967">
                  <c:v>73790.423012910003</c:v>
                </c:pt>
                <c:pt idx="968">
                  <c:v>74473.197390598798</c:v>
                </c:pt>
                <c:pt idx="969">
                  <c:v>75162.289401820497</c:v>
                </c:pt>
                <c:pt idx="970">
                  <c:v>75857.757502918306</c:v>
                </c:pt>
                <c:pt idx="971">
                  <c:v>76559.660691125595</c:v>
                </c:pt>
                <c:pt idx="972">
                  <c:v>77268.058509570197</c:v>
                </c:pt>
                <c:pt idx="973">
                  <c:v>77983.011052325804</c:v>
                </c:pt>
                <c:pt idx="974">
                  <c:v>78704.578969509806</c:v>
                </c:pt>
                <c:pt idx="975">
                  <c:v>79432.823472428106</c:v>
                </c:pt>
                <c:pt idx="976">
                  <c:v>80167.806338767798</c:v>
                </c:pt>
                <c:pt idx="977">
                  <c:v>80909.589917838195</c:v>
                </c:pt>
                <c:pt idx="978">
                  <c:v>81658.237135859206</c:v>
                </c:pt>
                <c:pt idx="979">
                  <c:v>82413.811501300195</c:v>
                </c:pt>
                <c:pt idx="980">
                  <c:v>83176.377110267</c:v>
                </c:pt>
                <c:pt idx="981">
                  <c:v>83945.998651939706</c:v>
                </c:pt>
                <c:pt idx="982">
                  <c:v>84722.741414059594</c:v>
                </c:pt>
                <c:pt idx="983">
                  <c:v>85506.671288468293</c:v>
                </c:pt>
                <c:pt idx="984">
                  <c:v>86297.854776697</c:v>
                </c:pt>
                <c:pt idx="985">
                  <c:v>87096.358995607996</c:v>
                </c:pt>
                <c:pt idx="986">
                  <c:v>87902.251683088398</c:v>
                </c:pt>
                <c:pt idx="987">
                  <c:v>88715.601203796003</c:v>
                </c:pt>
                <c:pt idx="988">
                  <c:v>89536.476554959299</c:v>
                </c:pt>
                <c:pt idx="989">
                  <c:v>90364.947372230105</c:v>
                </c:pt>
                <c:pt idx="990">
                  <c:v>91201.083935590897</c:v>
                </c:pt>
                <c:pt idx="991">
                  <c:v>92044.957175317104</c:v>
                </c:pt>
                <c:pt idx="992">
                  <c:v>92896.6386779936</c:v>
                </c:pt>
                <c:pt idx="993">
                  <c:v>93756.200692587998</c:v>
                </c:pt>
                <c:pt idx="994">
                  <c:v>94623.7161365793</c:v>
                </c:pt>
                <c:pt idx="995">
                  <c:v>95499.2586021436</c:v>
                </c:pt>
                <c:pt idx="996">
                  <c:v>96382.902362396999</c:v>
                </c:pt>
                <c:pt idx="997">
                  <c:v>97274.722377696497</c:v>
                </c:pt>
                <c:pt idx="998">
                  <c:v>98174.794301998394</c:v>
                </c:pt>
                <c:pt idx="999">
                  <c:v>99083.194489276706</c:v>
                </c:pt>
                <c:pt idx="1000">
                  <c:v>100000</c:v>
                </c:pt>
                <c:pt idx="1001">
                  <c:v>100925.288607668</c:v>
                </c:pt>
                <c:pt idx="1002">
                  <c:v>101859.138805411</c:v>
                </c:pt>
                <c:pt idx="1003">
                  <c:v>102801.62981264701</c:v>
                </c:pt>
                <c:pt idx="1004">
                  <c:v>103752.841581801</c:v>
                </c:pt>
                <c:pt idx="1005">
                  <c:v>104712.85480508899</c:v>
                </c:pt>
                <c:pt idx="1006">
                  <c:v>105681.750921365</c:v>
                </c:pt>
                <c:pt idx="1007">
                  <c:v>106659.612123025</c:v>
                </c:pt>
                <c:pt idx="1008">
                  <c:v>107646.521362983</c:v>
                </c:pt>
                <c:pt idx="1009">
                  <c:v>108642.562361706</c:v>
                </c:pt>
                <c:pt idx="1010">
                  <c:v>109647.819614318</c:v>
                </c:pt>
                <c:pt idx="1011">
                  <c:v>110662.37839776601</c:v>
                </c:pt>
                <c:pt idx="1012">
                  <c:v>111686.32477805601</c:v>
                </c:pt>
                <c:pt idx="1013">
                  <c:v>112719.74561755</c:v>
                </c:pt>
                <c:pt idx="1014">
                  <c:v>113762.728582343</c:v>
                </c:pt>
                <c:pt idx="1015">
                  <c:v>114815.36214968799</c:v>
                </c:pt>
                <c:pt idx="1016">
                  <c:v>115877.73561551201</c:v>
                </c:pt>
                <c:pt idx="1017">
                  <c:v>116949.939101986</c:v>
                </c:pt>
                <c:pt idx="1018">
                  <c:v>118032.06356517199</c:v>
                </c:pt>
                <c:pt idx="1019">
                  <c:v>119124.200802737</c:v>
                </c:pt>
                <c:pt idx="1020">
                  <c:v>120226.443461741</c:v>
                </c:pt>
                <c:pt idx="1021">
                  <c:v>121338.885046497</c:v>
                </c:pt>
                <c:pt idx="1022">
                  <c:v>122461.619926504</c:v>
                </c:pt>
                <c:pt idx="1023">
                  <c:v>123594.74334445001</c:v>
                </c:pt>
                <c:pt idx="1024">
                  <c:v>124738.351424294</c:v>
                </c:pt>
                <c:pt idx="1025">
                  <c:v>125892.541179416</c:v>
                </c:pt>
                <c:pt idx="1026">
                  <c:v>127057.410520854</c:v>
                </c:pt>
                <c:pt idx="1027">
                  <c:v>128233.058265602</c:v>
                </c:pt>
                <c:pt idx="1028">
                  <c:v>129419.58414499801</c:v>
                </c:pt>
                <c:pt idx="1029">
                  <c:v>130617.088813184</c:v>
                </c:pt>
                <c:pt idx="1030">
                  <c:v>131825.67385563999</c:v>
                </c:pt>
                <c:pt idx="1031">
                  <c:v>133045.44179780901</c:v>
                </c:pt>
                <c:pt idx="1032">
                  <c:v>134276.49611378601</c:v>
                </c:pt>
                <c:pt idx="1033">
                  <c:v>135518.941235103</c:v>
                </c:pt>
                <c:pt idx="1034">
                  <c:v>136772.88255958399</c:v>
                </c:pt>
                <c:pt idx="1035">
                  <c:v>138038.426460288</c:v>
                </c:pt>
                <c:pt idx="1036">
                  <c:v>139315.68029453</c:v>
                </c:pt>
                <c:pt idx="1037">
                  <c:v>140604.75241299099</c:v>
                </c:pt>
                <c:pt idx="1038">
                  <c:v>141905.75216890901</c:v>
                </c:pt>
                <c:pt idx="1039">
                  <c:v>143218.789927354</c:v>
                </c:pt>
                <c:pt idx="1040">
                  <c:v>144543.977074592</c:v>
                </c:pt>
                <c:pt idx="1041">
                  <c:v>145881.42602753401</c:v>
                </c:pt>
                <c:pt idx="1042">
                  <c:v>147231.250243271</c:v>
                </c:pt>
                <c:pt idx="1043">
                  <c:v>148593.56422870001</c:v>
                </c:pt>
                <c:pt idx="1044">
                  <c:v>149968.483550237</c:v>
                </c:pt>
                <c:pt idx="1045">
                  <c:v>151356.12484362</c:v>
                </c:pt>
                <c:pt idx="1046">
                  <c:v>152756.60582380701</c:v>
                </c:pt>
                <c:pt idx="1047">
                  <c:v>154170.04529495499</c:v>
                </c:pt>
                <c:pt idx="1048">
                  <c:v>155596.56316050701</c:v>
                </c:pt>
                <c:pt idx="1049">
                  <c:v>157036.28043335499</c:v>
                </c:pt>
                <c:pt idx="1050">
                  <c:v>158489.319246111</c:v>
                </c:pt>
                <c:pt idx="1051">
                  <c:v>159955.80286146601</c:v>
                </c:pt>
                <c:pt idx="1052">
                  <c:v>161435.85568264799</c:v>
                </c:pt>
                <c:pt idx="1053">
                  <c:v>162929.60326397201</c:v>
                </c:pt>
                <c:pt idx="1054">
                  <c:v>164437.17232149301</c:v>
                </c:pt>
                <c:pt idx="1055">
                  <c:v>165958.690743755</c:v>
                </c:pt>
                <c:pt idx="1056">
                  <c:v>167494.28760264299</c:v>
                </c:pt>
                <c:pt idx="1057">
                  <c:v>169044.09316432601</c:v>
                </c:pt>
                <c:pt idx="1058">
                  <c:v>170608.23890031199</c:v>
                </c:pt>
                <c:pt idx="1059">
                  <c:v>172186.8574986</c:v>
                </c:pt>
                <c:pt idx="1060">
                  <c:v>173780.08287493701</c:v>
                </c:pt>
                <c:pt idx="1061">
                  <c:v>175388.05018417601</c:v>
                </c:pt>
                <c:pt idx="1062">
                  <c:v>177010.895831742</c:v>
                </c:pt>
                <c:pt idx="1063">
                  <c:v>178648.757485204</c:v>
                </c:pt>
                <c:pt idx="1064">
                  <c:v>180301.774085957</c:v>
                </c:pt>
                <c:pt idx="1065">
                  <c:v>181970.08586099799</c:v>
                </c:pt>
                <c:pt idx="1066">
                  <c:v>183653.83433483401</c:v>
                </c:pt>
                <c:pt idx="1067">
                  <c:v>185353.16234148099</c:v>
                </c:pt>
                <c:pt idx="1068">
                  <c:v>187068.21403658</c:v>
                </c:pt>
                <c:pt idx="1069">
                  <c:v>188799.13490962901</c:v>
                </c:pt>
                <c:pt idx="1070">
                  <c:v>190546.07179632399</c:v>
                </c:pt>
                <c:pt idx="1071">
                  <c:v>192309.17289101501</c:v>
                </c:pt>
                <c:pt idx="1072">
                  <c:v>194088.587759277</c:v>
                </c:pt>
                <c:pt idx="1073">
                  <c:v>195884.46735059799</c:v>
                </c:pt>
                <c:pt idx="1074">
                  <c:v>197696.96401118601</c:v>
                </c:pt>
                <c:pt idx="1075">
                  <c:v>199526.23149688699</c:v>
                </c:pt>
                <c:pt idx="1076">
                  <c:v>201372.42498623801</c:v>
                </c:pt>
                <c:pt idx="1077">
                  <c:v>203235.70109362199</c:v>
                </c:pt>
                <c:pt idx="1078">
                  <c:v>205116.217882556</c:v>
                </c:pt>
                <c:pt idx="1079">
                  <c:v>207014.13487910401</c:v>
                </c:pt>
                <c:pt idx="1080">
                  <c:v>208929.61308540401</c:v>
                </c:pt>
                <c:pt idx="1081">
                  <c:v>210862.81499332801</c:v>
                </c:pt>
                <c:pt idx="1082">
                  <c:v>212813.90459827101</c:v>
                </c:pt>
                <c:pt idx="1083">
                  <c:v>214783.04741305299</c:v>
                </c:pt>
                <c:pt idx="1084">
                  <c:v>216770.41048196901</c:v>
                </c:pt>
                <c:pt idx="1085">
                  <c:v>218776.162394955</c:v>
                </c:pt>
                <c:pt idx="1086">
                  <c:v>220800.47330188999</c:v>
                </c:pt>
                <c:pt idx="1087">
                  <c:v>222843.51492702999</c:v>
                </c:pt>
                <c:pt idx="1088">
                  <c:v>224905.46058357801</c:v>
                </c:pt>
                <c:pt idx="1089">
                  <c:v>226986.48518838201</c:v>
                </c:pt>
                <c:pt idx="1090">
                  <c:v>229086.76527677701</c:v>
                </c:pt>
                <c:pt idx="1091">
                  <c:v>231206.479017559</c:v>
                </c:pt>
                <c:pt idx="1092">
                  <c:v>233345.8062281</c:v>
                </c:pt>
                <c:pt idx="1093">
                  <c:v>235504.92838960001</c:v>
                </c:pt>
                <c:pt idx="1094">
                  <c:v>237684.02866248699</c:v>
                </c:pt>
                <c:pt idx="1095">
                  <c:v>239883.29190194799</c:v>
                </c:pt>
                <c:pt idx="1096">
                  <c:v>242102.904673618</c:v>
                </c:pt>
                <c:pt idx="1097">
                  <c:v>244343.05526939701</c:v>
                </c:pt>
                <c:pt idx="1098">
                  <c:v>246603.93372343399</c:v>
                </c:pt>
                <c:pt idx="1099">
                  <c:v>248885.73182823899</c:v>
                </c:pt>
                <c:pt idx="1100">
                  <c:v>251188.643150958</c:v>
                </c:pt>
                <c:pt idx="1101">
                  <c:v>253512.86304979</c:v>
                </c:pt>
                <c:pt idx="1102">
                  <c:v>255858.58869056401</c:v>
                </c:pt>
                <c:pt idx="1103">
                  <c:v>258226.01906345901</c:v>
                </c:pt>
                <c:pt idx="1104">
                  <c:v>260615.35499988901</c:v>
                </c:pt>
                <c:pt idx="1105">
                  <c:v>263026.799189538</c:v>
                </c:pt>
                <c:pt idx="1106">
                  <c:v>265460.55619755399</c:v>
                </c:pt>
                <c:pt idx="1107">
                  <c:v>267916.83248190302</c:v>
                </c:pt>
                <c:pt idx="1108">
                  <c:v>270395.83641088399</c:v>
                </c:pt>
                <c:pt idx="1109">
                  <c:v>272897.77828080399</c:v>
                </c:pt>
                <c:pt idx="1110">
                  <c:v>275422.87033381598</c:v>
                </c:pt>
                <c:pt idx="1111">
                  <c:v>277971.32677592803</c:v>
                </c:pt>
                <c:pt idx="1112">
                  <c:v>280543.36379517103</c:v>
                </c:pt>
                <c:pt idx="1113">
                  <c:v>283139.19957993698</c:v>
                </c:pt>
                <c:pt idx="1114">
                  <c:v>285759.05433749402</c:v>
                </c:pt>
                <c:pt idx="1115">
                  <c:v>288403.15031265997</c:v>
                </c:pt>
                <c:pt idx="1116">
                  <c:v>291071.71180665999</c:v>
                </c:pt>
                <c:pt idx="1117">
                  <c:v>293764.96519615297</c:v>
                </c:pt>
                <c:pt idx="1118">
                  <c:v>296483.138952434</c:v>
                </c:pt>
                <c:pt idx="1119">
                  <c:v>299226.463660818</c:v>
                </c:pt>
                <c:pt idx="1120">
                  <c:v>301995.17204020103</c:v>
                </c:pt>
                <c:pt idx="1121">
                  <c:v>304789.49896279798</c:v>
                </c:pt>
                <c:pt idx="1122">
                  <c:v>307609.681474071</c:v>
                </c:pt>
                <c:pt idx="1123">
                  <c:v>310455.95881283499</c:v>
                </c:pt>
                <c:pt idx="1124">
                  <c:v>313328.57243155799</c:v>
                </c:pt>
                <c:pt idx="1125">
                  <c:v>316227.76601683698</c:v>
                </c:pt>
                <c:pt idx="1126">
                  <c:v>319153.78551007499</c:v>
                </c:pt>
                <c:pt idx="1127">
                  <c:v>322106.87912834302</c:v>
                </c:pt>
                <c:pt idx="1128">
                  <c:v>325087.29738543398</c:v>
                </c:pt>
                <c:pt idx="1129">
                  <c:v>328095.29311311903</c:v>
                </c:pt>
                <c:pt idx="1130">
                  <c:v>331131.12148258998</c:v>
                </c:pt>
                <c:pt idx="1131">
                  <c:v>334195.04002611397</c:v>
                </c:pt>
                <c:pt idx="1132">
                  <c:v>337287.30865886802</c:v>
                </c:pt>
                <c:pt idx="1133">
                  <c:v>340408.189701</c:v>
                </c:pt>
                <c:pt idx="1134">
                  <c:v>343557.94789987401</c:v>
                </c:pt>
                <c:pt idx="1135">
                  <c:v>346736.85045253101</c:v>
                </c:pt>
                <c:pt idx="1136">
                  <c:v>349945.16702835599</c:v>
                </c:pt>
                <c:pt idx="1137">
                  <c:v>353183.16979195602</c:v>
                </c:pt>
                <c:pt idx="1138">
                  <c:v>356451.13342624297</c:v>
                </c:pt>
                <c:pt idx="1139">
                  <c:v>359749.33515574201</c:v>
                </c:pt>
                <c:pt idx="1140">
                  <c:v>363078.05477009999</c:v>
                </c:pt>
                <c:pt idx="1141">
                  <c:v>366437.57464783301</c:v>
                </c:pt>
                <c:pt idx="1142">
                  <c:v>369828.17978026503</c:v>
                </c:pt>
                <c:pt idx="1143">
                  <c:v>373250.15779571998</c:v>
                </c:pt>
                <c:pt idx="1144">
                  <c:v>376703.79898390803</c:v>
                </c:pt>
                <c:pt idx="1145">
                  <c:v>380189.39632056101</c:v>
                </c:pt>
                <c:pt idx="1146">
                  <c:v>383707.24549227802</c:v>
                </c:pt>
                <c:pt idx="1147">
                  <c:v>387257.644921617</c:v>
                </c:pt>
                <c:pt idx="1148">
                  <c:v>390840.89579240099</c:v>
                </c:pt>
                <c:pt idx="1149">
                  <c:v>394457.30207527801</c:v>
                </c:pt>
                <c:pt idx="1150">
                  <c:v>398107.17055349599</c:v>
                </c:pt>
                <c:pt idx="1151">
                  <c:v>401790.81084893999</c:v>
                </c:pt>
                <c:pt idx="1152">
                  <c:v>405508.53544838302</c:v>
                </c:pt>
                <c:pt idx="1153">
                  <c:v>409260.65973001003</c:v>
                </c:pt>
                <c:pt idx="1154">
                  <c:v>413047.50199016102</c:v>
                </c:pt>
                <c:pt idx="1155">
                  <c:v>416869.38347033499</c:v>
                </c:pt>
                <c:pt idx="1156">
                  <c:v>420726.628384443</c:v>
                </c:pt>
                <c:pt idx="1157">
                  <c:v>424619.563946312</c:v>
                </c:pt>
                <c:pt idx="1158">
                  <c:v>428548.52039743902</c:v>
                </c:pt>
                <c:pt idx="1159">
                  <c:v>432513.83103500801</c:v>
                </c:pt>
                <c:pt idx="1160">
                  <c:v>436515.83224016498</c:v>
                </c:pt>
                <c:pt idx="1161">
                  <c:v>440554.863506553</c:v>
                </c:pt>
                <c:pt idx="1162">
                  <c:v>444631.26746910799</c:v>
                </c:pt>
                <c:pt idx="1163">
                  <c:v>448745.38993313198</c:v>
                </c:pt>
                <c:pt idx="1164">
                  <c:v>452897.57990362</c:v>
                </c:pt>
                <c:pt idx="1165">
                  <c:v>457088.18961487501</c:v>
                </c:pt>
                <c:pt idx="1166">
                  <c:v>461317.57456037903</c:v>
                </c:pt>
                <c:pt idx="1167">
                  <c:v>465586.09352295898</c:v>
                </c:pt>
                <c:pt idx="1168">
                  <c:v>469894.10860521498</c:v>
                </c:pt>
                <c:pt idx="1169">
                  <c:v>474241.98526024399</c:v>
                </c:pt>
                <c:pt idx="1170">
                  <c:v>478630.09232263803</c:v>
                </c:pt>
                <c:pt idx="1171">
                  <c:v>483058.80203977198</c:v>
                </c:pt>
                <c:pt idx="1172">
                  <c:v>487528.490103385</c:v>
                </c:pt>
                <c:pt idx="1173">
                  <c:v>492039.53568145097</c:v>
                </c:pt>
                <c:pt idx="1174">
                  <c:v>496592.32145033497</c:v>
                </c:pt>
                <c:pt idx="1175">
                  <c:v>501187.23362727201</c:v>
                </c:pt>
                <c:pt idx="1176">
                  <c:v>505824.66200311302</c:v>
                </c:pt>
                <c:pt idx="1177">
                  <c:v>510504.99997540598</c:v>
                </c:pt>
                <c:pt idx="1178">
                  <c:v>515228.64458175597</c:v>
                </c:pt>
                <c:pt idx="1179">
                  <c:v>519995.99653351598</c:v>
                </c:pt>
                <c:pt idx="1180">
                  <c:v>524807.46024977195</c:v>
                </c:pt>
                <c:pt idx="1181">
                  <c:v>529663.44389165798</c:v>
                </c:pt>
                <c:pt idx="1182">
                  <c:v>534564.35939697095</c:v>
                </c:pt>
                <c:pt idx="1183">
                  <c:v>539510.62251512695</c:v>
                </c:pt>
                <c:pt idx="1184">
                  <c:v>544502.65284242004</c:v>
                </c:pt>
                <c:pt idx="1185">
                  <c:v>549540.87385762401</c:v>
                </c:pt>
                <c:pt idx="1186">
                  <c:v>554625.71295791003</c:v>
                </c:pt>
                <c:pt idx="1187">
                  <c:v>559757.60149510996</c:v>
                </c:pt>
                <c:pt idx="1188">
                  <c:v>564936.97481230204</c:v>
                </c:pt>
                <c:pt idx="1189">
                  <c:v>570164.27228074695</c:v>
                </c:pt>
                <c:pt idx="1190">
                  <c:v>575439.93733715604</c:v>
                </c:pt>
                <c:pt idx="1191">
                  <c:v>580764.41752131202</c:v>
                </c:pt>
                <c:pt idx="1192">
                  <c:v>586138.164514028</c:v>
                </c:pt>
                <c:pt idx="1193">
                  <c:v>591561.63417547406</c:v>
                </c:pt>
                <c:pt idx="1194">
                  <c:v>597035.28658383596</c:v>
                </c:pt>
                <c:pt idx="1195">
                  <c:v>602559.58607435797</c:v>
                </c:pt>
                <c:pt idx="1196">
                  <c:v>608135.00127871695</c:v>
                </c:pt>
                <c:pt idx="1197">
                  <c:v>613762.00516479404</c:v>
                </c:pt>
                <c:pt idx="1198">
                  <c:v>619441.07507678098</c:v>
                </c:pt>
                <c:pt idx="1199">
                  <c:v>625172.69277568604</c:v>
                </c:pt>
                <c:pt idx="1200">
                  <c:v>630957.34448019206</c:v>
                </c:pt>
                <c:pt idx="1201">
                  <c:v>636795.52090791601</c:v>
                </c:pt>
                <c:pt idx="1202">
                  <c:v>642687.71731701901</c:v>
                </c:pt>
                <c:pt idx="1203">
                  <c:v>648634.43354823801</c:v>
                </c:pt>
                <c:pt idx="1204">
                  <c:v>654636.17406727397</c:v>
                </c:pt>
                <c:pt idx="1205">
                  <c:v>660693.44800759596</c:v>
                </c:pt>
                <c:pt idx="1206">
                  <c:v>666806.76921362104</c:v>
                </c:pt>
                <c:pt idx="1207">
                  <c:v>672976.65628431796</c:v>
                </c:pt>
                <c:pt idx="1208">
                  <c:v>679203.63261718396</c:v>
                </c:pt>
                <c:pt idx="1209">
                  <c:v>685488.22645266203</c:v>
                </c:pt>
                <c:pt idx="1210">
                  <c:v>691830.97091893596</c:v>
                </c:pt>
                <c:pt idx="1211">
                  <c:v>698232.404077171</c:v>
                </c:pt>
                <c:pt idx="1212">
                  <c:v>704693.06896714598</c:v>
                </c:pt>
                <c:pt idx="1213">
                  <c:v>711213.51365332899</c:v>
                </c:pt>
                <c:pt idx="1214">
                  <c:v>717794.29127136106</c:v>
                </c:pt>
                <c:pt idx="1215">
                  <c:v>724435.96007499006</c:v>
                </c:pt>
                <c:pt idx="1216">
                  <c:v>731139.08348341705</c:v>
                </c:pt>
                <c:pt idx="1217">
                  <c:v>737904.23012910096</c:v>
                </c:pt>
                <c:pt idx="1218">
                  <c:v>744731.97390598804</c:v>
                </c:pt>
                <c:pt idx="1219">
                  <c:v>751622.89401820605</c:v>
                </c:pt>
                <c:pt idx="1220">
                  <c:v>758577.57502918295</c:v>
                </c:pt>
                <c:pt idx="1221">
                  <c:v>765596.60691125598</c:v>
                </c:pt>
                <c:pt idx="1222">
                  <c:v>772680.58509570197</c:v>
                </c:pt>
                <c:pt idx="1223">
                  <c:v>779830.11052325903</c:v>
                </c:pt>
                <c:pt idx="1224">
                  <c:v>787045.78969509795</c:v>
                </c:pt>
                <c:pt idx="1225">
                  <c:v>794328.23472428205</c:v>
                </c:pt>
                <c:pt idx="1226">
                  <c:v>801678.063387678</c:v>
                </c:pt>
                <c:pt idx="1227">
                  <c:v>809095.89917838201</c:v>
                </c:pt>
                <c:pt idx="1228">
                  <c:v>816582.37135859195</c:v>
                </c:pt>
                <c:pt idx="1229">
                  <c:v>824138.115013003</c:v>
                </c:pt>
                <c:pt idx="1230">
                  <c:v>831763.77110267</c:v>
                </c:pt>
                <c:pt idx="1231">
                  <c:v>839459.98651939805</c:v>
                </c:pt>
                <c:pt idx="1232">
                  <c:v>847227.41414059605</c:v>
                </c:pt>
                <c:pt idx="1233">
                  <c:v>855066.71288468398</c:v>
                </c:pt>
                <c:pt idx="1234">
                  <c:v>862978.54776697</c:v>
                </c:pt>
                <c:pt idx="1235">
                  <c:v>870963.58995608101</c:v>
                </c:pt>
                <c:pt idx="1236">
                  <c:v>879022.51683088404</c:v>
                </c:pt>
                <c:pt idx="1237">
                  <c:v>887156.01203796105</c:v>
                </c:pt>
                <c:pt idx="1238">
                  <c:v>895364.76554959302</c:v>
                </c:pt>
                <c:pt idx="1239">
                  <c:v>903649.47372230201</c:v>
                </c:pt>
                <c:pt idx="1240">
                  <c:v>912010.83935590903</c:v>
                </c:pt>
                <c:pt idx="1241">
                  <c:v>920449.57175317197</c:v>
                </c:pt>
                <c:pt idx="1242">
                  <c:v>928966.38677993603</c:v>
                </c:pt>
                <c:pt idx="1243">
                  <c:v>937562.00692588103</c:v>
                </c:pt>
                <c:pt idx="1244">
                  <c:v>946237.16136579204</c:v>
                </c:pt>
                <c:pt idx="1245">
                  <c:v>954992.58602143603</c:v>
                </c:pt>
                <c:pt idx="1246">
                  <c:v>963829.02362396999</c:v>
                </c:pt>
                <c:pt idx="1247">
                  <c:v>972747.22377696598</c:v>
                </c:pt>
                <c:pt idx="1248">
                  <c:v>981747.94301998406</c:v>
                </c:pt>
                <c:pt idx="1249">
                  <c:v>990831.94489276805</c:v>
                </c:pt>
                <c:pt idx="1250">
                  <c:v>1000000</c:v>
                </c:pt>
                <c:pt idx="1251">
                  <c:v>1009252.88607668</c:v>
                </c:pt>
                <c:pt idx="1252">
                  <c:v>1018591.38805411</c:v>
                </c:pt>
                <c:pt idx="1253">
                  <c:v>1028016.2981264699</c:v>
                </c:pt>
                <c:pt idx="1254">
                  <c:v>1037528.41581801</c:v>
                </c:pt>
                <c:pt idx="1255">
                  <c:v>1047128.54805089</c:v>
                </c:pt>
                <c:pt idx="1256">
                  <c:v>1056817.5092136499</c:v>
                </c:pt>
                <c:pt idx="1257">
                  <c:v>1066596.12123025</c:v>
                </c:pt>
                <c:pt idx="1258">
                  <c:v>1076465.2136298299</c:v>
                </c:pt>
                <c:pt idx="1259">
                  <c:v>1086425.62361706</c:v>
                </c:pt>
                <c:pt idx="1260">
                  <c:v>1096478.1961431799</c:v>
                </c:pt>
                <c:pt idx="1261">
                  <c:v>1106623.7839776599</c:v>
                </c:pt>
                <c:pt idx="1262">
                  <c:v>1116863.2477805601</c:v>
                </c:pt>
                <c:pt idx="1263">
                  <c:v>1127197.4561755001</c:v>
                </c:pt>
                <c:pt idx="1264">
                  <c:v>1137627.2858234299</c:v>
                </c:pt>
                <c:pt idx="1265">
                  <c:v>1148153.62149688</c:v>
                </c:pt>
                <c:pt idx="1266">
                  <c:v>1158777.3561551201</c:v>
                </c:pt>
                <c:pt idx="1267">
                  <c:v>1169499.3910198701</c:v>
                </c:pt>
                <c:pt idx="1268">
                  <c:v>1180320.63565172</c:v>
                </c:pt>
                <c:pt idx="1269">
                  <c:v>1191242.0080273701</c:v>
                </c:pt>
                <c:pt idx="1270">
                  <c:v>1202264.4346174099</c:v>
                </c:pt>
                <c:pt idx="1271">
                  <c:v>1213388.8504649701</c:v>
                </c:pt>
                <c:pt idx="1272">
                  <c:v>1224616.19926504</c:v>
                </c:pt>
                <c:pt idx="1273">
                  <c:v>1235947.4334445</c:v>
                </c:pt>
                <c:pt idx="1274">
                  <c:v>1247383.5142429399</c:v>
                </c:pt>
                <c:pt idx="1275">
                  <c:v>1258925.41179416</c:v>
                </c:pt>
                <c:pt idx="1276">
                  <c:v>1270574.1052085401</c:v>
                </c:pt>
                <c:pt idx="1277">
                  <c:v>1282330.5826560201</c:v>
                </c:pt>
                <c:pt idx="1278">
                  <c:v>1294195.8414499799</c:v>
                </c:pt>
                <c:pt idx="1279">
                  <c:v>1306170.8881318399</c:v>
                </c:pt>
                <c:pt idx="1280">
                  <c:v>1318256.7385563999</c:v>
                </c:pt>
                <c:pt idx="1281">
                  <c:v>1330454.41797809</c:v>
                </c:pt>
                <c:pt idx="1282">
                  <c:v>1342764.9611378601</c:v>
                </c:pt>
                <c:pt idx="1283">
                  <c:v>1355189.4123510299</c:v>
                </c:pt>
                <c:pt idx="1284">
                  <c:v>1367728.8255958401</c:v>
                </c:pt>
                <c:pt idx="1285">
                  <c:v>1380384.26460288</c:v>
                </c:pt>
                <c:pt idx="1286">
                  <c:v>1393156.8029453</c:v>
                </c:pt>
                <c:pt idx="1287">
                  <c:v>1406047.5241299099</c:v>
                </c:pt>
                <c:pt idx="1288">
                  <c:v>1419057.5216890899</c:v>
                </c:pt>
                <c:pt idx="1289">
                  <c:v>1432187.8992735399</c:v>
                </c:pt>
                <c:pt idx="1290">
                  <c:v>1445439.77074592</c:v>
                </c:pt>
                <c:pt idx="1291">
                  <c:v>1458814.2602753399</c:v>
                </c:pt>
                <c:pt idx="1292">
                  <c:v>1472312.50243271</c:v>
                </c:pt>
                <c:pt idx="1293">
                  <c:v>1485935.6422870001</c:v>
                </c:pt>
                <c:pt idx="1294">
                  <c:v>1499684.83550237</c:v>
                </c:pt>
                <c:pt idx="1295">
                  <c:v>1513561.2484362</c:v>
                </c:pt>
                <c:pt idx="1296">
                  <c:v>1527566.05823807</c:v>
                </c:pt>
                <c:pt idx="1297">
                  <c:v>1541700.45294955</c:v>
                </c:pt>
                <c:pt idx="1298">
                  <c:v>1555965.6316050701</c:v>
                </c:pt>
                <c:pt idx="1299">
                  <c:v>1570362.8043335499</c:v>
                </c:pt>
                <c:pt idx="1300">
                  <c:v>1584893.19246111</c:v>
                </c:pt>
                <c:pt idx="1301">
                  <c:v>1599558.02861466</c:v>
                </c:pt>
                <c:pt idx="1302">
                  <c:v>1614358.55682648</c:v>
                </c:pt>
                <c:pt idx="1303">
                  <c:v>1629296.03263972</c:v>
                </c:pt>
                <c:pt idx="1304">
                  <c:v>1644371.7232149299</c:v>
                </c:pt>
                <c:pt idx="1305">
                  <c:v>1659586.9074375499</c:v>
                </c:pt>
                <c:pt idx="1306">
                  <c:v>1674942.8760264299</c:v>
                </c:pt>
                <c:pt idx="1307">
                  <c:v>1690440.9316432599</c:v>
                </c:pt>
                <c:pt idx="1308">
                  <c:v>1706082.3890031199</c:v>
                </c:pt>
                <c:pt idx="1309">
                  <c:v>1721868.5749860001</c:v>
                </c:pt>
                <c:pt idx="1310">
                  <c:v>1737800.8287493701</c:v>
                </c:pt>
                <c:pt idx="1311">
                  <c:v>1753880.50184176</c:v>
                </c:pt>
                <c:pt idx="1312">
                  <c:v>1770108.95831742</c:v>
                </c:pt>
                <c:pt idx="1313">
                  <c:v>1786487.57485204</c:v>
                </c:pt>
                <c:pt idx="1314">
                  <c:v>1803017.74085957</c:v>
                </c:pt>
                <c:pt idx="1315">
                  <c:v>1819700.85860998</c:v>
                </c:pt>
                <c:pt idx="1316">
                  <c:v>1836538.3433483399</c:v>
                </c:pt>
                <c:pt idx="1317">
                  <c:v>1853531.62341481</c:v>
                </c:pt>
                <c:pt idx="1318">
                  <c:v>1870682.1403657999</c:v>
                </c:pt>
                <c:pt idx="1319">
                  <c:v>1887991.3490962901</c:v>
                </c:pt>
                <c:pt idx="1320">
                  <c:v>1905460.7179632401</c:v>
                </c:pt>
                <c:pt idx="1321">
                  <c:v>1923091.72891015</c:v>
                </c:pt>
                <c:pt idx="1322">
                  <c:v>1940885.8775927699</c:v>
                </c:pt>
                <c:pt idx="1323">
                  <c:v>1958844.6735059801</c:v>
                </c:pt>
                <c:pt idx="1324">
                  <c:v>1976969.6401118599</c:v>
                </c:pt>
                <c:pt idx="1325">
                  <c:v>1995262.31496887</c:v>
                </c:pt>
                <c:pt idx="1326">
                  <c:v>2013724.2498623801</c:v>
                </c:pt>
                <c:pt idx="1327">
                  <c:v>2032357.0109362199</c:v>
                </c:pt>
                <c:pt idx="1328">
                  <c:v>2051162.17882556</c:v>
                </c:pt>
                <c:pt idx="1329">
                  <c:v>2070141.34879104</c:v>
                </c:pt>
                <c:pt idx="1330">
                  <c:v>2089296.1308540399</c:v>
                </c:pt>
                <c:pt idx="1331">
                  <c:v>2108628.14993328</c:v>
                </c:pt>
                <c:pt idx="1332">
                  <c:v>2128139.0459827101</c:v>
                </c:pt>
                <c:pt idx="1333">
                  <c:v>2147830.4741305299</c:v>
                </c:pt>
                <c:pt idx="1334">
                  <c:v>2167704.1048196899</c:v>
                </c:pt>
                <c:pt idx="1335">
                  <c:v>2187761.6239495501</c:v>
                </c:pt>
                <c:pt idx="1336">
                  <c:v>2208004.7330188998</c:v>
                </c:pt>
                <c:pt idx="1337">
                  <c:v>2228435.1492702998</c:v>
                </c:pt>
                <c:pt idx="1338">
                  <c:v>2249054.60583578</c:v>
                </c:pt>
                <c:pt idx="1339">
                  <c:v>2269864.8518838198</c:v>
                </c:pt>
                <c:pt idx="1340">
                  <c:v>2290867.65276777</c:v>
                </c:pt>
                <c:pt idx="1341">
                  <c:v>2312064.7901755902</c:v>
                </c:pt>
                <c:pt idx="1342">
                  <c:v>2333458.062281</c:v>
                </c:pt>
                <c:pt idx="1343">
                  <c:v>2355049.2838960001</c:v>
                </c:pt>
                <c:pt idx="1344">
                  <c:v>2376840.2866248698</c:v>
                </c:pt>
                <c:pt idx="1345">
                  <c:v>2398832.9190194798</c:v>
                </c:pt>
                <c:pt idx="1346">
                  <c:v>2421029.0467361701</c:v>
                </c:pt>
                <c:pt idx="1347">
                  <c:v>2443430.55269397</c:v>
                </c:pt>
                <c:pt idx="1348">
                  <c:v>2466039.3372343401</c:v>
                </c:pt>
                <c:pt idx="1349">
                  <c:v>2488857.31828239</c:v>
                </c:pt>
                <c:pt idx="1350">
                  <c:v>2511886.43150958</c:v>
                </c:pt>
                <c:pt idx="1351">
                  <c:v>2535128.6304978998</c:v>
                </c:pt>
                <c:pt idx="1352">
                  <c:v>2558585.8869056399</c:v>
                </c:pt>
                <c:pt idx="1353">
                  <c:v>2582260.1906345901</c:v>
                </c:pt>
                <c:pt idx="1354">
                  <c:v>2606153.5499988901</c:v>
                </c:pt>
                <c:pt idx="1355">
                  <c:v>2630267.99189538</c:v>
                </c:pt>
                <c:pt idx="1356">
                  <c:v>2654605.5619755401</c:v>
                </c:pt>
                <c:pt idx="1357">
                  <c:v>2679168.3248190298</c:v>
                </c:pt>
                <c:pt idx="1358">
                  <c:v>2703958.36410884</c:v>
                </c:pt>
                <c:pt idx="1359">
                  <c:v>2728977.7828080398</c:v>
                </c:pt>
                <c:pt idx="1360">
                  <c:v>2754228.7033381602</c:v>
                </c:pt>
                <c:pt idx="1361">
                  <c:v>2779713.2677592798</c:v>
                </c:pt>
                <c:pt idx="1362">
                  <c:v>2805433.6379517098</c:v>
                </c:pt>
                <c:pt idx="1363">
                  <c:v>2831391.9957993701</c:v>
                </c:pt>
                <c:pt idx="1364">
                  <c:v>2857590.5433749398</c:v>
                </c:pt>
                <c:pt idx="1365">
                  <c:v>2884031.5031265998</c:v>
                </c:pt>
                <c:pt idx="1366">
                  <c:v>2910717.1180666001</c:v>
                </c:pt>
                <c:pt idx="1367">
                  <c:v>2937649.6519615301</c:v>
                </c:pt>
                <c:pt idx="1368">
                  <c:v>2964831.3895243402</c:v>
                </c:pt>
                <c:pt idx="1369">
                  <c:v>2992264.6366081801</c:v>
                </c:pt>
                <c:pt idx="1370">
                  <c:v>3019951.7204020098</c:v>
                </c:pt>
                <c:pt idx="1371">
                  <c:v>3047894.9896279802</c:v>
                </c:pt>
                <c:pt idx="1372">
                  <c:v>3076096.81474071</c:v>
                </c:pt>
                <c:pt idx="1373">
                  <c:v>3104559.5881283502</c:v>
                </c:pt>
                <c:pt idx="1374">
                  <c:v>3133285.72431558</c:v>
                </c:pt>
                <c:pt idx="1375">
                  <c:v>3162277.6601683702</c:v>
                </c:pt>
                <c:pt idx="1376">
                  <c:v>3191537.85510075</c:v>
                </c:pt>
                <c:pt idx="1377">
                  <c:v>3221068.7912834301</c:v>
                </c:pt>
                <c:pt idx="1378">
                  <c:v>3250872.9738543401</c:v>
                </c:pt>
                <c:pt idx="1379">
                  <c:v>3280952.9311311902</c:v>
                </c:pt>
                <c:pt idx="1380">
                  <c:v>3311311.2148258998</c:v>
                </c:pt>
                <c:pt idx="1381">
                  <c:v>3341950.40026114</c:v>
                </c:pt>
                <c:pt idx="1382">
                  <c:v>3372873.0865886798</c:v>
                </c:pt>
                <c:pt idx="1383">
                  <c:v>3404081.89701</c:v>
                </c:pt>
                <c:pt idx="1384">
                  <c:v>3435579.4789987402</c:v>
                </c:pt>
                <c:pt idx="1385">
                  <c:v>3467368.5045253099</c:v>
                </c:pt>
                <c:pt idx="1386">
                  <c:v>3499451.6702835602</c:v>
                </c:pt>
                <c:pt idx="1387">
                  <c:v>3531831.6979195601</c:v>
                </c:pt>
                <c:pt idx="1388">
                  <c:v>3564511.3342624302</c:v>
                </c:pt>
                <c:pt idx="1389">
                  <c:v>3597493.3515574201</c:v>
                </c:pt>
                <c:pt idx="1390">
                  <c:v>3630780.54770101</c:v>
                </c:pt>
                <c:pt idx="1391">
                  <c:v>3664375.7464783299</c:v>
                </c:pt>
                <c:pt idx="1392">
                  <c:v>3698281.7978026499</c:v>
                </c:pt>
                <c:pt idx="1393">
                  <c:v>3732501.5779571999</c:v>
                </c:pt>
                <c:pt idx="1394">
                  <c:v>3767037.9898390798</c:v>
                </c:pt>
                <c:pt idx="1395">
                  <c:v>3801893.9632056099</c:v>
                </c:pt>
                <c:pt idx="1396">
                  <c:v>3837072.4549227799</c:v>
                </c:pt>
                <c:pt idx="1397">
                  <c:v>3872576.4492161698</c:v>
                </c:pt>
                <c:pt idx="1398">
                  <c:v>3908408.9579240102</c:v>
                </c:pt>
                <c:pt idx="1399">
                  <c:v>3944573.0207527801</c:v>
                </c:pt>
                <c:pt idx="1400">
                  <c:v>3981071.7055349601</c:v>
                </c:pt>
                <c:pt idx="1401">
                  <c:v>4017908.1084893998</c:v>
                </c:pt>
                <c:pt idx="1402">
                  <c:v>4055085.3544838298</c:v>
                </c:pt>
                <c:pt idx="1403">
                  <c:v>4092606.5973001001</c:v>
                </c:pt>
                <c:pt idx="1404">
                  <c:v>4130475.01990161</c:v>
                </c:pt>
                <c:pt idx="1405">
                  <c:v>4168693.83470335</c:v>
                </c:pt>
                <c:pt idx="1406">
                  <c:v>4207266.28384443</c:v>
                </c:pt>
                <c:pt idx="1407">
                  <c:v>4246195.6394631304</c:v>
                </c:pt>
                <c:pt idx="1408">
                  <c:v>4285485.2039743904</c:v>
                </c:pt>
                <c:pt idx="1409">
                  <c:v>4325138.31035008</c:v>
                </c:pt>
                <c:pt idx="1410">
                  <c:v>4365158.3224016502</c:v>
                </c:pt>
                <c:pt idx="1411">
                  <c:v>4405548.6350655304</c:v>
                </c:pt>
                <c:pt idx="1412">
                  <c:v>4446312.6746910801</c:v>
                </c:pt>
                <c:pt idx="1413">
                  <c:v>4487453.8993313201</c:v>
                </c:pt>
                <c:pt idx="1414">
                  <c:v>4528975.7990362002</c:v>
                </c:pt>
                <c:pt idx="1415">
                  <c:v>4570881.8961487496</c:v>
                </c:pt>
                <c:pt idx="1416">
                  <c:v>4613175.7456037896</c:v>
                </c:pt>
                <c:pt idx="1417">
                  <c:v>4655860.9352295902</c:v>
                </c:pt>
                <c:pt idx="1418">
                  <c:v>4698941.0860521495</c:v>
                </c:pt>
                <c:pt idx="1419">
                  <c:v>4742419.8526024399</c:v>
                </c:pt>
                <c:pt idx="1420">
                  <c:v>4786300.9232263798</c:v>
                </c:pt>
                <c:pt idx="1421">
                  <c:v>4830588.0203977199</c:v>
                </c:pt>
                <c:pt idx="1422">
                  <c:v>4875284.9010338504</c:v>
                </c:pt>
                <c:pt idx="1423">
                  <c:v>4920395.3568145102</c:v>
                </c:pt>
                <c:pt idx="1424">
                  <c:v>4965923.2145033497</c:v>
                </c:pt>
                <c:pt idx="1425">
                  <c:v>5011872.3362727202</c:v>
                </c:pt>
                <c:pt idx="1426">
                  <c:v>5058246.6200311296</c:v>
                </c:pt>
                <c:pt idx="1427">
                  <c:v>5105049.9997540601</c:v>
                </c:pt>
                <c:pt idx="1428">
                  <c:v>5152286.44581756</c:v>
                </c:pt>
                <c:pt idx="1429">
                  <c:v>5199959.9653351596</c:v>
                </c:pt>
                <c:pt idx="1430">
                  <c:v>5248074.6024977202</c:v>
                </c:pt>
                <c:pt idx="1431">
                  <c:v>5296634.4389165798</c:v>
                </c:pt>
                <c:pt idx="1432">
                  <c:v>5345643.5939697102</c:v>
                </c:pt>
                <c:pt idx="1433">
                  <c:v>5395106.2251512697</c:v>
                </c:pt>
                <c:pt idx="1434">
                  <c:v>5445026.5284241997</c:v>
                </c:pt>
                <c:pt idx="1435">
                  <c:v>5495408.7385762399</c:v>
                </c:pt>
                <c:pt idx="1436">
                  <c:v>5546257.1295790998</c:v>
                </c:pt>
                <c:pt idx="1437">
                  <c:v>5597576.0149510996</c:v>
                </c:pt>
                <c:pt idx="1438">
                  <c:v>5649369.7481230199</c:v>
                </c:pt>
                <c:pt idx="1439">
                  <c:v>5701642.7228074698</c:v>
                </c:pt>
                <c:pt idx="1440">
                  <c:v>5754399.3733715601</c:v>
                </c:pt>
                <c:pt idx="1441">
                  <c:v>5807644.1752131199</c:v>
                </c:pt>
                <c:pt idx="1442">
                  <c:v>5861381.64514028</c:v>
                </c:pt>
                <c:pt idx="1443">
                  <c:v>5915616.3417547401</c:v>
                </c:pt>
                <c:pt idx="1444">
                  <c:v>5970352.86583836</c:v>
                </c:pt>
                <c:pt idx="1445">
                  <c:v>6025595.8607435804</c:v>
                </c:pt>
                <c:pt idx="1446">
                  <c:v>6081350.0127871698</c:v>
                </c:pt>
                <c:pt idx="1447">
                  <c:v>6137620.0516479397</c:v>
                </c:pt>
                <c:pt idx="1448">
                  <c:v>6194410.7507678103</c:v>
                </c:pt>
                <c:pt idx="1449">
                  <c:v>6251726.9277568599</c:v>
                </c:pt>
                <c:pt idx="1450">
                  <c:v>6309573.4448019303</c:v>
                </c:pt>
                <c:pt idx="1451">
                  <c:v>6367955.2090791604</c:v>
                </c:pt>
                <c:pt idx="1452">
                  <c:v>6426877.1731701903</c:v>
                </c:pt>
                <c:pt idx="1453">
                  <c:v>6486344.3354823804</c:v>
                </c:pt>
                <c:pt idx="1454">
                  <c:v>6546361.7406727402</c:v>
                </c:pt>
                <c:pt idx="1455">
                  <c:v>6606934.48007596</c:v>
                </c:pt>
                <c:pt idx="1456">
                  <c:v>6668067.6921362104</c:v>
                </c:pt>
                <c:pt idx="1457">
                  <c:v>6729766.5628431803</c:v>
                </c:pt>
                <c:pt idx="1458">
                  <c:v>6792036.3261718396</c:v>
                </c:pt>
                <c:pt idx="1459">
                  <c:v>6854882.2645266196</c:v>
                </c:pt>
                <c:pt idx="1460">
                  <c:v>6918309.70918936</c:v>
                </c:pt>
                <c:pt idx="1461">
                  <c:v>6982324.0407717098</c:v>
                </c:pt>
                <c:pt idx="1462">
                  <c:v>7046930.6896714596</c:v>
                </c:pt>
                <c:pt idx="1463">
                  <c:v>7112135.1365332901</c:v>
                </c:pt>
                <c:pt idx="1464">
                  <c:v>7177942.9127136096</c:v>
                </c:pt>
                <c:pt idx="1465">
                  <c:v>7244359.6007498996</c:v>
                </c:pt>
                <c:pt idx="1466">
                  <c:v>7311390.8348341696</c:v>
                </c:pt>
                <c:pt idx="1467">
                  <c:v>7379042.3012910103</c:v>
                </c:pt>
                <c:pt idx="1468">
                  <c:v>7447319.7390598804</c:v>
                </c:pt>
                <c:pt idx="1469">
                  <c:v>7516228.94018206</c:v>
                </c:pt>
                <c:pt idx="1470">
                  <c:v>7585775.7502918299</c:v>
                </c:pt>
                <c:pt idx="1471">
                  <c:v>7655966.0691125598</c:v>
                </c:pt>
                <c:pt idx="1472">
                  <c:v>7726805.8509570202</c:v>
                </c:pt>
                <c:pt idx="1473">
                  <c:v>7798301.1052325899</c:v>
                </c:pt>
                <c:pt idx="1474">
                  <c:v>7870457.8969509797</c:v>
                </c:pt>
                <c:pt idx="1475">
                  <c:v>7943282.3472428201</c:v>
                </c:pt>
                <c:pt idx="1476">
                  <c:v>8016780.63387678</c:v>
                </c:pt>
                <c:pt idx="1477">
                  <c:v>8090958.9917838201</c:v>
                </c:pt>
                <c:pt idx="1478">
                  <c:v>8165823.7135859197</c:v>
                </c:pt>
                <c:pt idx="1479">
                  <c:v>8241381.1501300205</c:v>
                </c:pt>
                <c:pt idx="1480">
                  <c:v>8317637.7110267002</c:v>
                </c:pt>
                <c:pt idx="1481">
                  <c:v>8394599.8651939798</c:v>
                </c:pt>
                <c:pt idx="1482">
                  <c:v>8472274.1414059605</c:v>
                </c:pt>
                <c:pt idx="1483">
                  <c:v>8550667.1288468391</c:v>
                </c:pt>
                <c:pt idx="1484">
                  <c:v>8629785.4776696991</c:v>
                </c:pt>
                <c:pt idx="1485">
                  <c:v>8709635.8995608091</c:v>
                </c:pt>
                <c:pt idx="1486">
                  <c:v>8790225.1683088392</c:v>
                </c:pt>
                <c:pt idx="1487">
                  <c:v>8871560.12037961</c:v>
                </c:pt>
                <c:pt idx="1488">
                  <c:v>8953647.6554959305</c:v>
                </c:pt>
                <c:pt idx="1489">
                  <c:v>9036494.7372230198</c:v>
                </c:pt>
                <c:pt idx="1490">
                  <c:v>9120108.3935590908</c:v>
                </c:pt>
                <c:pt idx="1491">
                  <c:v>9204495.7175317202</c:v>
                </c:pt>
                <c:pt idx="1492">
                  <c:v>9289663.8677993603</c:v>
                </c:pt>
                <c:pt idx="1493">
                  <c:v>9375620.0692588091</c:v>
                </c:pt>
                <c:pt idx="1494">
                  <c:v>9462371.6136579197</c:v>
                </c:pt>
                <c:pt idx="1495">
                  <c:v>9549925.8602143601</c:v>
                </c:pt>
                <c:pt idx="1496">
                  <c:v>9638290.2362396996</c:v>
                </c:pt>
                <c:pt idx="1497">
                  <c:v>9727472.2377696596</c:v>
                </c:pt>
                <c:pt idx="1498">
                  <c:v>9817479.4301998392</c:v>
                </c:pt>
                <c:pt idx="1499">
                  <c:v>9908319.44892768</c:v>
                </c:pt>
                <c:pt idx="1500">
                  <c:v>10000000</c:v>
                </c:pt>
              </c:numCache>
            </c:numRef>
          </c:xVal>
          <c:yVal>
            <c:numRef>
              <c:f>'[1]3.6V 1A'!$C$5:$C$1505</c:f>
              <c:numCache>
                <c:formatCode>General</c:formatCode>
                <c:ptCount val="1501"/>
                <c:pt idx="0">
                  <c:v>168.54954533086101</c:v>
                </c:pt>
                <c:pt idx="1">
                  <c:v>168.446132891807</c:v>
                </c:pt>
                <c:pt idx="2">
                  <c:v>168.341832523221</c:v>
                </c:pt>
                <c:pt idx="3">
                  <c:v>168.23663784104701</c:v>
                </c:pt>
                <c:pt idx="4">
                  <c:v>168.13054245393599</c:v>
                </c:pt>
                <c:pt idx="5">
                  <c:v>168.023539952276</c:v>
                </c:pt>
                <c:pt idx="6">
                  <c:v>167.91562392225401</c:v>
                </c:pt>
                <c:pt idx="7">
                  <c:v>167.80678793763099</c:v>
                </c:pt>
                <c:pt idx="8">
                  <c:v>167.69702556695901</c:v>
                </c:pt>
                <c:pt idx="9">
                  <c:v>167.58633036979199</c:v>
                </c:pt>
                <c:pt idx="10">
                  <c:v>167.474695901084</c:v>
                </c:pt>
                <c:pt idx="11">
                  <c:v>167.36211571196</c:v>
                </c:pt>
                <c:pt idx="12">
                  <c:v>167.24858334837</c:v>
                </c:pt>
                <c:pt idx="13">
                  <c:v>167.13409235778599</c:v>
                </c:pt>
                <c:pt idx="14">
                  <c:v>167.01863628406801</c:v>
                </c:pt>
                <c:pt idx="15">
                  <c:v>166.90220867427001</c:v>
                </c:pt>
                <c:pt idx="16">
                  <c:v>166.784803075882</c:v>
                </c:pt>
                <c:pt idx="17">
                  <c:v>166.66641304151901</c:v>
                </c:pt>
                <c:pt idx="18">
                  <c:v>166.547032128441</c:v>
                </c:pt>
                <c:pt idx="19">
                  <c:v>166.42665389956599</c:v>
                </c:pt>
                <c:pt idx="20">
                  <c:v>166.305271929014</c:v>
                </c:pt>
                <c:pt idx="21">
                  <c:v>166.18287979783301</c:v>
                </c:pt>
                <c:pt idx="22">
                  <c:v>166.05947109939399</c:v>
                </c:pt>
                <c:pt idx="23">
                  <c:v>165.935039440411</c:v>
                </c:pt>
                <c:pt idx="24">
                  <c:v>165.80957844414201</c:v>
                </c:pt>
                <c:pt idx="25">
                  <c:v>165.683081748614</c:v>
                </c:pt>
                <c:pt idx="26">
                  <c:v>165.55554300938499</c:v>
                </c:pt>
                <c:pt idx="27">
                  <c:v>165.426955906654</c:v>
                </c:pt>
                <c:pt idx="28">
                  <c:v>165.29731413796401</c:v>
                </c:pt>
                <c:pt idx="29">
                  <c:v>165.16661142795701</c:v>
                </c:pt>
                <c:pt idx="30">
                  <c:v>165.03484152640701</c:v>
                </c:pt>
                <c:pt idx="31">
                  <c:v>164.90199821391801</c:v>
                </c:pt>
                <c:pt idx="32">
                  <c:v>164.76807529799299</c:v>
                </c:pt>
                <c:pt idx="33">
                  <c:v>164.63306661980999</c:v>
                </c:pt>
                <c:pt idx="34">
                  <c:v>164.49696605668899</c:v>
                </c:pt>
                <c:pt idx="35">
                  <c:v>164.35976752055001</c:v>
                </c:pt>
                <c:pt idx="36">
                  <c:v>164.22146496514799</c:v>
                </c:pt>
                <c:pt idx="37">
                  <c:v>164.08205238381299</c:v>
                </c:pt>
                <c:pt idx="38">
                  <c:v>163.94152381569401</c:v>
                </c:pt>
                <c:pt idx="39">
                  <c:v>163.79987334339299</c:v>
                </c:pt>
                <c:pt idx="40">
                  <c:v>163.65709510186801</c:v>
                </c:pt>
                <c:pt idx="41">
                  <c:v>163.513183274304</c:v>
                </c:pt>
                <c:pt idx="42">
                  <c:v>163.36813209974599</c:v>
                </c:pt>
                <c:pt idx="43">
                  <c:v>163.22193587561699</c:v>
                </c:pt>
                <c:pt idx="44">
                  <c:v>163.074588953844</c:v>
                </c:pt>
                <c:pt idx="45">
                  <c:v>162.92608575303501</c:v>
                </c:pt>
                <c:pt idx="46">
                  <c:v>162.776420752197</c:v>
                </c:pt>
                <c:pt idx="47">
                  <c:v>162.62558850316</c:v>
                </c:pt>
                <c:pt idx="48">
                  <c:v>162.47358362409099</c:v>
                </c:pt>
                <c:pt idx="49">
                  <c:v>162.32040080741899</c:v>
                </c:pt>
                <c:pt idx="50">
                  <c:v>162.166034824419</c:v>
                </c:pt>
                <c:pt idx="51">
                  <c:v>162.01048052302599</c:v>
                </c:pt>
                <c:pt idx="52">
                  <c:v>161.85373283447399</c:v>
                </c:pt>
                <c:pt idx="53">
                  <c:v>161.695786776261</c:v>
                </c:pt>
                <c:pt idx="54">
                  <c:v>161.536637453715</c:v>
                </c:pt>
                <c:pt idx="55">
                  <c:v>161.37628006497499</c:v>
                </c:pt>
                <c:pt idx="56">
                  <c:v>161.21470990546399</c:v>
                </c:pt>
                <c:pt idx="57">
                  <c:v>161.051922363214</c:v>
                </c:pt>
                <c:pt idx="58">
                  <c:v>160.887912934761</c:v>
                </c:pt>
                <c:pt idx="59">
                  <c:v>160.72267721807901</c:v>
                </c:pt>
                <c:pt idx="60">
                  <c:v>160.556210921803</c:v>
                </c:pt>
                <c:pt idx="61">
                  <c:v>160.38850986611001</c:v>
                </c:pt>
                <c:pt idx="62">
                  <c:v>160.219569986708</c:v>
                </c:pt>
                <c:pt idx="63">
                  <c:v>160.04938733923001</c:v>
                </c:pt>
                <c:pt idx="64">
                  <c:v>159.87795810238299</c:v>
                </c:pt>
                <c:pt idx="65">
                  <c:v>159.70527858039301</c:v>
                </c:pt>
                <c:pt idx="66">
                  <c:v>159.53134520926099</c:v>
                </c:pt>
                <c:pt idx="67">
                  <c:v>159.35615455777599</c:v>
                </c:pt>
                <c:pt idx="68">
                  <c:v>159.17970333348299</c:v>
                </c:pt>
                <c:pt idx="69">
                  <c:v>159.00198838530099</c:v>
                </c:pt>
                <c:pt idx="70">
                  <c:v>158.82300670631099</c:v>
                </c:pt>
                <c:pt idx="71">
                  <c:v>158.642755440006</c:v>
                </c:pt>
                <c:pt idx="72">
                  <c:v>158.46123188293299</c:v>
                </c:pt>
                <c:pt idx="73">
                  <c:v>158.27843348742999</c:v>
                </c:pt>
                <c:pt idx="74">
                  <c:v>158.09435786773301</c:v>
                </c:pt>
                <c:pt idx="75">
                  <c:v>157.90900280218699</c:v>
                </c:pt>
                <c:pt idx="76">
                  <c:v>157.72236623758801</c:v>
                </c:pt>
                <c:pt idx="77">
                  <c:v>157.534446294882</c:v>
                </c:pt>
                <c:pt idx="78">
                  <c:v>157.34524126978599</c:v>
                </c:pt>
                <c:pt idx="79">
                  <c:v>157.15474963907101</c:v>
                </c:pt>
                <c:pt idx="80">
                  <c:v>156.96297006437001</c:v>
                </c:pt>
                <c:pt idx="81">
                  <c:v>156.76990139671599</c:v>
                </c:pt>
                <c:pt idx="82">
                  <c:v>156.57554267666799</c:v>
                </c:pt>
                <c:pt idx="83">
                  <c:v>156.379893145159</c:v>
                </c:pt>
                <c:pt idx="84">
                  <c:v>156.18295224068501</c:v>
                </c:pt>
                <c:pt idx="85">
                  <c:v>155.984719607475</c:v>
                </c:pt>
                <c:pt idx="86">
                  <c:v>155.785195096991</c:v>
                </c:pt>
                <c:pt idx="87">
                  <c:v>155.58437877497701</c:v>
                </c:pt>
                <c:pt idx="88">
                  <c:v>155.38227092148199</c:v>
                </c:pt>
                <c:pt idx="89">
                  <c:v>155.178872037498</c:v>
                </c:pt>
                <c:pt idx="90">
                  <c:v>154.97418284814</c:v>
                </c:pt>
                <c:pt idx="91">
                  <c:v>154.76820430494399</c:v>
                </c:pt>
                <c:pt idx="92">
                  <c:v>154.56093759310801</c:v>
                </c:pt>
                <c:pt idx="93">
                  <c:v>154.35238413263701</c:v>
                </c:pt>
                <c:pt idx="94">
                  <c:v>154.14254557973999</c:v>
                </c:pt>
                <c:pt idx="95">
                  <c:v>153.931423838451</c:v>
                </c:pt>
                <c:pt idx="96">
                  <c:v>153.71902105434501</c:v>
                </c:pt>
                <c:pt idx="97">
                  <c:v>153.50533962533399</c:v>
                </c:pt>
                <c:pt idx="98">
                  <c:v>153.29038220199701</c:v>
                </c:pt>
                <c:pt idx="99">
                  <c:v>153.07415169183801</c:v>
                </c:pt>
                <c:pt idx="100">
                  <c:v>152.85665126173299</c:v>
                </c:pt>
                <c:pt idx="101">
                  <c:v>152.637884342858</c:v>
                </c:pt>
                <c:pt idx="102">
                  <c:v>152.41785463255599</c:v>
                </c:pt>
                <c:pt idx="103">
                  <c:v>152.19656609662499</c:v>
                </c:pt>
                <c:pt idx="104">
                  <c:v>151.97402297524201</c:v>
                </c:pt>
                <c:pt idx="105">
                  <c:v>151.750229783105</c:v>
                </c:pt>
                <c:pt idx="106">
                  <c:v>151.525191313037</c:v>
                </c:pt>
                <c:pt idx="107">
                  <c:v>151.29891263970401</c:v>
                </c:pt>
                <c:pt idx="108">
                  <c:v>151.07139912013099</c:v>
                </c:pt>
                <c:pt idx="109">
                  <c:v>150.84265639790101</c:v>
                </c:pt>
                <c:pt idx="110">
                  <c:v>150.61269040523101</c:v>
                </c:pt>
                <c:pt idx="111">
                  <c:v>150.38150736436501</c:v>
                </c:pt>
                <c:pt idx="112">
                  <c:v>150.14911379012301</c:v>
                </c:pt>
                <c:pt idx="113">
                  <c:v>149.91551649282701</c:v>
                </c:pt>
                <c:pt idx="114">
                  <c:v>149.68072257738501</c:v>
                </c:pt>
                <c:pt idx="115">
                  <c:v>149.44473944894801</c:v>
                </c:pt>
                <c:pt idx="116">
                  <c:v>149.20757480969101</c:v>
                </c:pt>
                <c:pt idx="117">
                  <c:v>148.96923666369699</c:v>
                </c:pt>
                <c:pt idx="118">
                  <c:v>148.729733317632</c:v>
                </c:pt>
                <c:pt idx="119">
                  <c:v>148.48907337954401</c:v>
                </c:pt>
                <c:pt idx="120">
                  <c:v>148.247265762642</c:v>
                </c:pt>
                <c:pt idx="121">
                  <c:v>148.004319683397</c:v>
                </c:pt>
                <c:pt idx="122">
                  <c:v>147.76024466384601</c:v>
                </c:pt>
                <c:pt idx="123">
                  <c:v>147.51505053042499</c:v>
                </c:pt>
                <c:pt idx="124">
                  <c:v>147.268747414617</c:v>
                </c:pt>
                <c:pt idx="125">
                  <c:v>147.02134575395499</c:v>
                </c:pt>
                <c:pt idx="126">
                  <c:v>146.77285629004899</c:v>
                </c:pt>
                <c:pt idx="127">
                  <c:v>146.52329006775099</c:v>
                </c:pt>
                <c:pt idx="128">
                  <c:v>146.27265843708</c:v>
                </c:pt>
                <c:pt idx="129">
                  <c:v>146.02097304896901</c:v>
                </c:pt>
                <c:pt idx="130">
                  <c:v>145.768245856368</c:v>
                </c:pt>
                <c:pt idx="131">
                  <c:v>145.51448911246999</c:v>
                </c:pt>
                <c:pt idx="132">
                  <c:v>145.259715366877</c:v>
                </c:pt>
                <c:pt idx="133">
                  <c:v>145.00393746813401</c:v>
                </c:pt>
                <c:pt idx="134">
                  <c:v>144.74716855744001</c:v>
                </c:pt>
                <c:pt idx="135">
                  <c:v>144.48942206918599</c:v>
                </c:pt>
                <c:pt idx="136">
                  <c:v>144.23071172690601</c:v>
                </c:pt>
                <c:pt idx="137">
                  <c:v>143.97105154024899</c:v>
                </c:pt>
                <c:pt idx="138">
                  <c:v>143.710455804709</c:v>
                </c:pt>
                <c:pt idx="139">
                  <c:v>143.44893909470099</c:v>
                </c:pt>
                <c:pt idx="140">
                  <c:v>143.18651626237801</c:v>
                </c:pt>
                <c:pt idx="141">
                  <c:v>142.923202433635</c:v>
                </c:pt>
                <c:pt idx="142">
                  <c:v>142.65901300388899</c:v>
                </c:pt>
                <c:pt idx="143">
                  <c:v>142.393963633776</c:v>
                </c:pt>
                <c:pt idx="144">
                  <c:v>142.12807024616001</c:v>
                </c:pt>
                <c:pt idx="145">
                  <c:v>141.86134901948799</c:v>
                </c:pt>
                <c:pt idx="146">
                  <c:v>141.593816384061</c:v>
                </c:pt>
                <c:pt idx="147">
                  <c:v>141.32548901632299</c:v>
                </c:pt>
                <c:pt idx="148">
                  <c:v>141.05638383494801</c:v>
                </c:pt>
                <c:pt idx="149">
                  <c:v>140.78651799336899</c:v>
                </c:pt>
                <c:pt idx="150">
                  <c:v>140.51590887650099</c:v>
                </c:pt>
                <c:pt idx="151">
                  <c:v>140.24457409170401</c:v>
                </c:pt>
                <c:pt idx="152">
                  <c:v>139.972531465934</c:v>
                </c:pt>
                <c:pt idx="153">
                  <c:v>139.699799036439</c:v>
                </c:pt>
                <c:pt idx="154">
                  <c:v>139.42639504488599</c:v>
                </c:pt>
                <c:pt idx="155">
                  <c:v>139.152337932124</c:v>
                </c:pt>
                <c:pt idx="156">
                  <c:v>138.87764633030699</c:v>
                </c:pt>
                <c:pt idx="157">
                  <c:v>138.60233905411701</c:v>
                </c:pt>
                <c:pt idx="158">
                  <c:v>138.326435095618</c:v>
                </c:pt>
                <c:pt idx="159">
                  <c:v>138.049953616507</c:v>
                </c:pt>
                <c:pt idx="160">
                  <c:v>137.772913937927</c:v>
                </c:pt>
                <c:pt idx="161">
                  <c:v>137.49533553537901</c:v>
                </c:pt>
                <c:pt idx="162">
                  <c:v>137.21723802952201</c:v>
                </c:pt>
                <c:pt idx="163">
                  <c:v>136.93864117793399</c:v>
                </c:pt>
                <c:pt idx="164">
                  <c:v>136.65956486600999</c:v>
                </c:pt>
                <c:pt idx="165">
                  <c:v>136.38002909954201</c:v>
                </c:pt>
                <c:pt idx="166">
                  <c:v>136.10005399704301</c:v>
                </c:pt>
                <c:pt idx="167">
                  <c:v>135.819659777173</c:v>
                </c:pt>
                <c:pt idx="168">
                  <c:v>135.538866753821</c:v>
                </c:pt>
                <c:pt idx="169">
                  <c:v>135.25769532506101</c:v>
                </c:pt>
                <c:pt idx="170">
                  <c:v>134.97616596456899</c:v>
                </c:pt>
                <c:pt idx="171">
                  <c:v>134.69429921268599</c:v>
                </c:pt>
                <c:pt idx="172">
                  <c:v>134.41211566575399</c:v>
                </c:pt>
                <c:pt idx="173">
                  <c:v>134.12963596780199</c:v>
                </c:pt>
                <c:pt idx="174">
                  <c:v>133.84688080359399</c:v>
                </c:pt>
                <c:pt idx="175">
                  <c:v>133.56387088313801</c:v>
                </c:pt>
                <c:pt idx="176">
                  <c:v>133.280626937378</c:v>
                </c:pt>
                <c:pt idx="177">
                  <c:v>132.99716970769501</c:v>
                </c:pt>
                <c:pt idx="178">
                  <c:v>132.71351993303699</c:v>
                </c:pt>
                <c:pt idx="179">
                  <c:v>132.42969834518399</c:v>
                </c:pt>
                <c:pt idx="180">
                  <c:v>132.145725656054</c:v>
                </c:pt>
                <c:pt idx="181">
                  <c:v>131.86162254830401</c:v>
                </c:pt>
                <c:pt idx="182">
                  <c:v>131.57740966656101</c:v>
                </c:pt>
                <c:pt idx="183">
                  <c:v>131.29310760726199</c:v>
                </c:pt>
                <c:pt idx="184">
                  <c:v>131.00873691018401</c:v>
                </c:pt>
                <c:pt idx="185">
                  <c:v>130.72431804742001</c:v>
                </c:pt>
                <c:pt idx="186">
                  <c:v>130.43987141470501</c:v>
                </c:pt>
                <c:pt idx="187">
                  <c:v>130.15541732197599</c:v>
                </c:pt>
                <c:pt idx="188">
                  <c:v>129.870975984285</c:v>
                </c:pt>
                <c:pt idx="189">
                  <c:v>129.586567512653</c:v>
                </c:pt>
                <c:pt idx="190">
                  <c:v>129.30221190399899</c:v>
                </c:pt>
                <c:pt idx="191">
                  <c:v>129.01792903338901</c:v>
                </c:pt>
                <c:pt idx="192">
                  <c:v>128.73373864377399</c:v>
                </c:pt>
                <c:pt idx="193">
                  <c:v>128.44966033837301</c:v>
                </c:pt>
                <c:pt idx="194">
                  <c:v>128.16571357197199</c:v>
                </c:pt>
                <c:pt idx="195">
                  <c:v>127.88191763969201</c:v>
                </c:pt>
                <c:pt idx="196">
                  <c:v>127.598291674401</c:v>
                </c:pt>
                <c:pt idx="197">
                  <c:v>127.314854631218</c:v>
                </c:pt>
                <c:pt idx="198">
                  <c:v>127.03162528551699</c:v>
                </c:pt>
                <c:pt idx="199">
                  <c:v>126.748622221087</c:v>
                </c:pt>
                <c:pt idx="200">
                  <c:v>126.46586382386</c:v>
                </c:pt>
                <c:pt idx="201">
                  <c:v>126.18336827504299</c:v>
                </c:pt>
                <c:pt idx="202">
                  <c:v>125.901153541192</c:v>
                </c:pt>
                <c:pt idx="203">
                  <c:v>125.61923737045301</c:v>
                </c:pt>
                <c:pt idx="204">
                  <c:v>125.337637281857</c:v>
                </c:pt>
                <c:pt idx="205">
                  <c:v>125.056370561218</c:v>
                </c:pt>
                <c:pt idx="206">
                  <c:v>124.775454253329</c:v>
                </c:pt>
                <c:pt idx="207">
                  <c:v>124.494905156744</c:v>
                </c:pt>
                <c:pt idx="208">
                  <c:v>124.214739814791</c:v>
                </c:pt>
                <c:pt idx="209">
                  <c:v>123.93497451160501</c:v>
                </c:pt>
                <c:pt idx="210">
                  <c:v>123.655625267137</c:v>
                </c:pt>
                <c:pt idx="211">
                  <c:v>123.376707829577</c:v>
                </c:pt>
                <c:pt idx="212">
                  <c:v>123.098237670762</c:v>
                </c:pt>
                <c:pt idx="213">
                  <c:v>122.82022998159501</c:v>
                </c:pt>
                <c:pt idx="214">
                  <c:v>122.54269966704101</c:v>
                </c:pt>
                <c:pt idx="215">
                  <c:v>122.26566134038301</c:v>
                </c:pt>
                <c:pt idx="216">
                  <c:v>121.98912931951099</c:v>
                </c:pt>
                <c:pt idx="217">
                  <c:v>121.713117623758</c:v>
                </c:pt>
                <c:pt idx="218">
                  <c:v>121.43763996803099</c:v>
                </c:pt>
                <c:pt idx="219">
                  <c:v>121.162709760165</c:v>
                </c:pt>
                <c:pt idx="220">
                  <c:v>120.888340098001</c:v>
                </c:pt>
                <c:pt idx="221">
                  <c:v>120.61454376403</c:v>
                </c:pt>
                <c:pt idx="222">
                  <c:v>120.34133322451</c:v>
                </c:pt>
                <c:pt idx="223">
                  <c:v>120.068720626428</c:v>
                </c:pt>
                <c:pt idx="224">
                  <c:v>119.79671779259201</c:v>
                </c:pt>
                <c:pt idx="225">
                  <c:v>119.525336223219</c:v>
                </c:pt>
                <c:pt idx="226">
                  <c:v>119.254587089995</c:v>
                </c:pt>
                <c:pt idx="227">
                  <c:v>118.984481236704</c:v>
                </c:pt>
                <c:pt idx="228">
                  <c:v>118.715029176074</c:v>
                </c:pt>
                <c:pt idx="229">
                  <c:v>118.446241089748</c:v>
                </c:pt>
                <c:pt idx="230">
                  <c:v>118.17812682498</c:v>
                </c:pt>
                <c:pt idx="231">
                  <c:v>117.910695896861</c:v>
                </c:pt>
                <c:pt idx="232">
                  <c:v>117.643957483611</c:v>
                </c:pt>
                <c:pt idx="233">
                  <c:v>117.377920428989</c:v>
                </c:pt>
                <c:pt idx="234">
                  <c:v>117.11259324069199</c:v>
                </c:pt>
                <c:pt idx="235">
                  <c:v>116.847984090613</c:v>
                </c:pt>
                <c:pt idx="236">
                  <c:v>116.584100813939</c:v>
                </c:pt>
                <c:pt idx="237">
                  <c:v>116.32095090988901</c:v>
                </c:pt>
                <c:pt idx="238">
                  <c:v>116.058541543209</c:v>
                </c:pt>
                <c:pt idx="239">
                  <c:v>115.796879542901</c:v>
                </c:pt>
                <c:pt idx="240">
                  <c:v>115.53597140381601</c:v>
                </c:pt>
                <c:pt idx="241">
                  <c:v>115.275823288003</c:v>
                </c:pt>
                <c:pt idx="242">
                  <c:v>115.016441025102</c:v>
                </c:pt>
                <c:pt idx="243">
                  <c:v>114.75783011408301</c:v>
                </c:pt>
                <c:pt idx="244">
                  <c:v>114.499995724396</c:v>
                </c:pt>
                <c:pt idx="245">
                  <c:v>114.242942696697</c:v>
                </c:pt>
                <c:pt idx="246">
                  <c:v>113.986675547557</c:v>
                </c:pt>
                <c:pt idx="247">
                  <c:v>113.73119846763301</c:v>
                </c:pt>
                <c:pt idx="248">
                  <c:v>113.47651532584899</c:v>
                </c:pt>
                <c:pt idx="249">
                  <c:v>113.222629671002</c:v>
                </c:pt>
                <c:pt idx="250">
                  <c:v>112.96954473466</c:v>
                </c:pt>
                <c:pt idx="251">
                  <c:v>112.71726343182399</c:v>
                </c:pt>
                <c:pt idx="252">
                  <c:v>112.465788365902</c:v>
                </c:pt>
                <c:pt idx="253">
                  <c:v>112.21512182936399</c:v>
                </c:pt>
                <c:pt idx="254">
                  <c:v>111.965265807443</c:v>
                </c:pt>
                <c:pt idx="255">
                  <c:v>111.716221980961</c:v>
                </c:pt>
                <c:pt idx="256">
                  <c:v>111.46799172807501</c:v>
                </c:pt>
                <c:pt idx="257">
                  <c:v>111.22057613051901</c:v>
                </c:pt>
                <c:pt idx="258">
                  <c:v>110.97397597217601</c:v>
                </c:pt>
                <c:pt idx="259">
                  <c:v>110.728191746343</c:v>
                </c:pt>
                <c:pt idx="260">
                  <c:v>110.483223657053</c:v>
                </c:pt>
                <c:pt idx="261">
                  <c:v>110.239071622328</c:v>
                </c:pt>
                <c:pt idx="262">
                  <c:v>109.99573527875</c:v>
                </c:pt>
                <c:pt idx="263">
                  <c:v>109.753213984228</c:v>
                </c:pt>
                <c:pt idx="264">
                  <c:v>109.51150682143</c:v>
                </c:pt>
                <c:pt idx="265">
                  <c:v>109.270612602033</c:v>
                </c:pt>
                <c:pt idx="266">
                  <c:v>109.03052987011201</c:v>
                </c:pt>
                <c:pt idx="267">
                  <c:v>108.791256905916</c:v>
                </c:pt>
                <c:pt idx="268">
                  <c:v>108.552791729129</c:v>
                </c:pt>
                <c:pt idx="269">
                  <c:v>108.31513210396299</c:v>
                </c:pt>
                <c:pt idx="270">
                  <c:v>108.078275541471</c:v>
                </c:pt>
                <c:pt idx="271">
                  <c:v>107.84221930444301</c:v>
                </c:pt>
                <c:pt idx="272">
                  <c:v>107.60696041166</c:v>
                </c:pt>
                <c:pt idx="273">
                  <c:v>107.372495640457</c:v>
                </c:pt>
                <c:pt idx="274">
                  <c:v>107.138821531986</c:v>
                </c:pt>
                <c:pt idx="275">
                  <c:v>106.905934394767</c:v>
                </c:pt>
                <c:pt idx="276">
                  <c:v>106.67383030770699</c:v>
                </c:pt>
                <c:pt idx="277">
                  <c:v>106.44250512705101</c:v>
                </c:pt>
                <c:pt idx="278">
                  <c:v>106.211954486398</c:v>
                </c:pt>
                <c:pt idx="279">
                  <c:v>105.98217380368099</c:v>
                </c:pt>
                <c:pt idx="280">
                  <c:v>105.753158284264</c:v>
                </c:pt>
                <c:pt idx="281">
                  <c:v>105.524902924632</c:v>
                </c:pt>
                <c:pt idx="282">
                  <c:v>105.297402516723</c:v>
                </c:pt>
                <c:pt idx="283">
                  <c:v>105.070651652309</c:v>
                </c:pt>
                <c:pt idx="284">
                  <c:v>104.84464472667</c:v>
                </c:pt>
                <c:pt idx="285">
                  <c:v>104.619375942365</c:v>
                </c:pt>
                <c:pt idx="286">
                  <c:v>104.394839313311</c:v>
                </c:pt>
                <c:pt idx="287">
                  <c:v>104.171028669297</c:v>
                </c:pt>
                <c:pt idx="288">
                  <c:v>103.94793765919999</c:v>
                </c:pt>
                <c:pt idx="289">
                  <c:v>103.725559755421</c:v>
                </c:pt>
                <c:pt idx="290">
                  <c:v>103.503888257852</c:v>
                </c:pt>
                <c:pt idx="291">
                  <c:v>103.282916296821</c:v>
                </c:pt>
                <c:pt idx="292">
                  <c:v>103.062636838565</c:v>
                </c:pt>
                <c:pt idx="293">
                  <c:v>102.84304268791399</c:v>
                </c:pt>
                <c:pt idx="294">
                  <c:v>102.624126492187</c:v>
                </c:pt>
                <c:pt idx="295">
                  <c:v>102.405880745788</c:v>
                </c:pt>
                <c:pt idx="296">
                  <c:v>102.188297793008</c:v>
                </c:pt>
                <c:pt idx="297">
                  <c:v>101.97136983241001</c:v>
                </c:pt>
                <c:pt idx="298">
                  <c:v>101.75508891984499</c:v>
                </c:pt>
                <c:pt idx="299">
                  <c:v>101.53944697312799</c:v>
                </c:pt>
                <c:pt idx="300">
                  <c:v>101.324435774961</c:v>
                </c:pt>
                <c:pt idx="301">
                  <c:v>101.110046976935</c:v>
                </c:pt>
                <c:pt idx="302">
                  <c:v>100.896272102556</c:v>
                </c:pt>
                <c:pt idx="303">
                  <c:v>100.683102551404</c:v>
                </c:pt>
                <c:pt idx="304">
                  <c:v>100.470529602124</c:v>
                </c:pt>
                <c:pt idx="305">
                  <c:v>100.258544416516</c:v>
                </c:pt>
                <c:pt idx="306">
                  <c:v>100.047138042947</c:v>
                </c:pt>
                <c:pt idx="307">
                  <c:v>99.8363014180226</c:v>
                </c:pt>
                <c:pt idx="308">
                  <c:v>99.626025373625595</c:v>
                </c:pt>
                <c:pt idx="309">
                  <c:v>99.416300635789995</c:v>
                </c:pt>
                <c:pt idx="310">
                  <c:v>99.207117831886706</c:v>
                </c:pt>
                <c:pt idx="311">
                  <c:v>98.998467491404796</c:v>
                </c:pt>
                <c:pt idx="312">
                  <c:v>98.790340049968606</c:v>
                </c:pt>
                <c:pt idx="313">
                  <c:v>98.582725853439499</c:v>
                </c:pt>
                <c:pt idx="314">
                  <c:v>98.375615159422395</c:v>
                </c:pt>
                <c:pt idx="315">
                  <c:v>98.1689981413368</c:v>
                </c:pt>
                <c:pt idx="316">
                  <c:v>97.962864891921996</c:v>
                </c:pt>
                <c:pt idx="317">
                  <c:v>97.757205424996897</c:v>
                </c:pt>
                <c:pt idx="318">
                  <c:v>97.552009679989396</c:v>
                </c:pt>
                <c:pt idx="319">
                  <c:v>97.347267523876894</c:v>
                </c:pt>
                <c:pt idx="320">
                  <c:v>97.142968754528596</c:v>
                </c:pt>
                <c:pt idx="321">
                  <c:v>96.939103103435002</c:v>
                </c:pt>
                <c:pt idx="322">
                  <c:v>96.735660239561</c:v>
                </c:pt>
                <c:pt idx="323">
                  <c:v>96.532629770392802</c:v>
                </c:pt>
                <c:pt idx="324">
                  <c:v>96.330001246491605</c:v>
                </c:pt>
                <c:pt idx="325">
                  <c:v>96.127764163685796</c:v>
                </c:pt>
                <c:pt idx="326">
                  <c:v>95.925907965896997</c:v>
                </c:pt>
                <c:pt idx="327">
                  <c:v>95.724422047335494</c:v>
                </c:pt>
                <c:pt idx="328">
                  <c:v>95.523295756573702</c:v>
                </c:pt>
                <c:pt idx="329">
                  <c:v>95.322518397382296</c:v>
                </c:pt>
                <c:pt idx="330">
                  <c:v>95.122079233764396</c:v>
                </c:pt>
                <c:pt idx="331">
                  <c:v>94.921967490759698</c:v>
                </c:pt>
                <c:pt idx="332">
                  <c:v>94.722172357272996</c:v>
                </c:pt>
                <c:pt idx="333">
                  <c:v>94.522682989741398</c:v>
                </c:pt>
                <c:pt idx="334">
                  <c:v>94.323488514122502</c:v>
                </c:pt>
                <c:pt idx="335">
                  <c:v>94.124578028263301</c:v>
                </c:pt>
                <c:pt idx="336">
                  <c:v>93.925940604678601</c:v>
                </c:pt>
                <c:pt idx="337">
                  <c:v>93.727565293081994</c:v>
                </c:pt>
                <c:pt idx="338">
                  <c:v>93.529441123365501</c:v>
                </c:pt>
                <c:pt idx="339">
                  <c:v>93.331557107405899</c:v>
                </c:pt>
                <c:pt idx="340">
                  <c:v>93.1339022419223</c:v>
                </c:pt>
                <c:pt idx="341">
                  <c:v>92.936465510872097</c:v>
                </c:pt>
                <c:pt idx="342">
                  <c:v>92.739235888186997</c:v>
                </c:pt>
                <c:pt idx="343">
                  <c:v>92.542202340123893</c:v>
                </c:pt>
                <c:pt idx="344">
                  <c:v>92.3453538278021</c:v>
                </c:pt>
                <c:pt idx="345">
                  <c:v>92.148679309071795</c:v>
                </c:pt>
                <c:pt idx="346">
                  <c:v>91.952167742104706</c:v>
                </c:pt>
                <c:pt idx="347">
                  <c:v>91.755808086765498</c:v>
                </c:pt>
                <c:pt idx="348">
                  <c:v>91.559589307936307</c:v>
                </c:pt>
                <c:pt idx="349">
                  <c:v>91.363500376715294</c:v>
                </c:pt>
                <c:pt idx="350">
                  <c:v>91.167530274961607</c:v>
                </c:pt>
                <c:pt idx="351">
                  <c:v>90.971667995460905</c:v>
                </c:pt>
                <c:pt idx="352">
                  <c:v>90.775902545549599</c:v>
                </c:pt>
                <c:pt idx="353">
                  <c:v>90.580222950101899</c:v>
                </c:pt>
                <c:pt idx="354">
                  <c:v>90.384618252328295</c:v>
                </c:pt>
                <c:pt idx="355">
                  <c:v>90.189077517651796</c:v>
                </c:pt>
                <c:pt idx="356">
                  <c:v>89.993589836072402</c:v>
                </c:pt>
                <c:pt idx="357">
                  <c:v>89.798144323805701</c:v>
                </c:pt>
                <c:pt idx="358">
                  <c:v>89.602730126268597</c:v>
                </c:pt>
                <c:pt idx="359">
                  <c:v>89.407336420765503</c:v>
                </c:pt>
                <c:pt idx="360">
                  <c:v>89.211952418702396</c:v>
                </c:pt>
                <c:pt idx="361">
                  <c:v>89.016567368533799</c:v>
                </c:pt>
                <c:pt idx="362">
                  <c:v>88.821170557144498</c:v>
                </c:pt>
                <c:pt idx="363">
                  <c:v>88.625751314087495</c:v>
                </c:pt>
                <c:pt idx="364">
                  <c:v>88.430299012856807</c:v>
                </c:pt>
                <c:pt idx="365">
                  <c:v>88.234803073714502</c:v>
                </c:pt>
                <c:pt idx="366">
                  <c:v>88.039252966781106</c:v>
                </c:pt>
                <c:pt idx="367">
                  <c:v>87.843638214311198</c:v>
                </c:pt>
                <c:pt idx="368">
                  <c:v>87.6479483930745</c:v>
                </c:pt>
                <c:pt idx="369">
                  <c:v>87.452173137462907</c:v>
                </c:pt>
                <c:pt idx="370">
                  <c:v>87.256302142061401</c:v>
                </c:pt>
                <c:pt idx="371">
                  <c:v>87.060325164109898</c:v>
                </c:pt>
                <c:pt idx="372">
                  <c:v>86.864232026550596</c:v>
                </c:pt>
                <c:pt idx="373">
                  <c:v>86.668012620538505</c:v>
                </c:pt>
                <c:pt idx="374">
                  <c:v>86.471656908298399</c:v>
                </c:pt>
                <c:pt idx="375">
                  <c:v>86.275154926283804</c:v>
                </c:pt>
                <c:pt idx="376">
                  <c:v>86.078496787128699</c:v>
                </c:pt>
                <c:pt idx="377">
                  <c:v>85.881672683470597</c:v>
                </c:pt>
                <c:pt idx="378">
                  <c:v>85.684672890384306</c:v>
                </c:pt>
                <c:pt idx="379">
                  <c:v>85.487487768215701</c:v>
                </c:pt>
                <c:pt idx="380">
                  <c:v>85.290107765932902</c:v>
                </c:pt>
                <c:pt idx="381">
                  <c:v>85.092523423821802</c:v>
                </c:pt>
                <c:pt idx="382">
                  <c:v>84.894725376156103</c:v>
                </c:pt>
                <c:pt idx="383">
                  <c:v>84.696704355241394</c:v>
                </c:pt>
                <c:pt idx="384">
                  <c:v>84.498451193574994</c:v>
                </c:pt>
                <c:pt idx="385">
                  <c:v>84.2999568273937</c:v>
                </c:pt>
                <c:pt idx="386">
                  <c:v>84.101212299711406</c:v>
                </c:pt>
                <c:pt idx="387">
                  <c:v>83.902208763677706</c:v>
                </c:pt>
                <c:pt idx="388">
                  <c:v>83.702937485501494</c:v>
                </c:pt>
                <c:pt idx="389">
                  <c:v>83.503389847826895</c:v>
                </c:pt>
                <c:pt idx="390">
                  <c:v>83.303557353511096</c:v>
                </c:pt>
                <c:pt idx="391">
                  <c:v>83.103431628020701</c:v>
                </c:pt>
                <c:pt idx="392">
                  <c:v>82.903004423570906</c:v>
                </c:pt>
                <c:pt idx="393">
                  <c:v>82.702267622334404</c:v>
                </c:pt>
                <c:pt idx="394">
                  <c:v>82.501213239814504</c:v>
                </c:pt>
                <c:pt idx="395">
                  <c:v>82.299833428298697</c:v>
                </c:pt>
                <c:pt idx="396">
                  <c:v>82.098120480493805</c:v>
                </c:pt>
                <c:pt idx="397">
                  <c:v>81.896066832694899</c:v>
                </c:pt>
                <c:pt idx="398">
                  <c:v>81.693665069316793</c:v>
                </c:pt>
                <c:pt idx="399">
                  <c:v>81.490907925291694</c:v>
                </c:pt>
                <c:pt idx="400">
                  <c:v>81.287788290727704</c:v>
                </c:pt>
                <c:pt idx="401">
                  <c:v>81.0842992138451</c:v>
                </c:pt>
                <c:pt idx="402">
                  <c:v>80.880433905546894</c:v>
                </c:pt>
                <c:pt idx="403">
                  <c:v>80.676185742165799</c:v>
                </c:pt>
                <c:pt idx="404">
                  <c:v>80.471548270204593</c:v>
                </c:pt>
                <c:pt idx="405">
                  <c:v>80.266515209388103</c:v>
                </c:pt>
                <c:pt idx="406">
                  <c:v>80.061080457285101</c:v>
                </c:pt>
                <c:pt idx="407">
                  <c:v>79.8552380923594</c:v>
                </c:pt>
                <c:pt idx="408">
                  <c:v>79.648982378441005</c:v>
                </c:pt>
                <c:pt idx="409">
                  <c:v>79.442307768536295</c:v>
                </c:pt>
                <c:pt idx="410">
                  <c:v>79.235208908871996</c:v>
                </c:pt>
                <c:pt idx="411">
                  <c:v>79.027680642604807</c:v>
                </c:pt>
                <c:pt idx="412">
                  <c:v>78.819718014144399</c:v>
                </c:pt>
                <c:pt idx="413">
                  <c:v>78.611316272898904</c:v>
                </c:pt>
                <c:pt idx="414">
                  <c:v>78.402470877608096</c:v>
                </c:pt>
                <c:pt idx="415">
                  <c:v>78.193177500226398</c:v>
                </c:pt>
                <c:pt idx="416">
                  <c:v>77.983432030100602</c:v>
                </c:pt>
                <c:pt idx="417">
                  <c:v>77.773230577918</c:v>
                </c:pt>
                <c:pt idx="418">
                  <c:v>77.562569479815807</c:v>
                </c:pt>
                <c:pt idx="419">
                  <c:v>77.351445301939094</c:v>
                </c:pt>
                <c:pt idx="420">
                  <c:v>77.139854843971193</c:v>
                </c:pt>
                <c:pt idx="421">
                  <c:v>76.927795143471897</c:v>
                </c:pt>
                <c:pt idx="422">
                  <c:v>76.715263480026493</c:v>
                </c:pt>
                <c:pt idx="423">
                  <c:v>76.502257379457305</c:v>
                </c:pt>
                <c:pt idx="424">
                  <c:v>76.288774617850805</c:v>
                </c:pt>
                <c:pt idx="425">
                  <c:v>76.074813225652605</c:v>
                </c:pt>
                <c:pt idx="426">
                  <c:v>75.860371491616903</c:v>
                </c:pt>
                <c:pt idx="427">
                  <c:v>75.645447967361207</c:v>
                </c:pt>
                <c:pt idx="428">
                  <c:v>75.430041470827902</c:v>
                </c:pt>
                <c:pt idx="429">
                  <c:v>75.214151090848205</c:v>
                </c:pt>
                <c:pt idx="430">
                  <c:v>74.997776190643506</c:v>
                </c:pt>
                <c:pt idx="431">
                  <c:v>74.780916412645496</c:v>
                </c:pt>
                <c:pt idx="432">
                  <c:v>74.563571681324106</c:v>
                </c:pt>
                <c:pt idx="433">
                  <c:v>74.345742208009995</c:v>
                </c:pt>
                <c:pt idx="434">
                  <c:v>74.127428494464496</c:v>
                </c:pt>
                <c:pt idx="435">
                  <c:v>73.908631336660406</c:v>
                </c:pt>
                <c:pt idx="436">
                  <c:v>73.689351828826005</c:v>
                </c:pt>
                <c:pt idx="437">
                  <c:v>73.469591366772605</c:v>
                </c:pt>
                <c:pt idx="438">
                  <c:v>73.249351651741406</c:v>
                </c:pt>
                <c:pt idx="439">
                  <c:v>73.028634694423701</c:v>
                </c:pt>
                <c:pt idx="440">
                  <c:v>72.807442817817105</c:v>
                </c:pt>
                <c:pt idx="441">
                  <c:v>72.585778661215201</c:v>
                </c:pt>
                <c:pt idx="442">
                  <c:v>72.363645183482305</c:v>
                </c:pt>
                <c:pt idx="443">
                  <c:v>72.141045666179096</c:v>
                </c:pt>
                <c:pt idx="444">
                  <c:v>71.917983717104093</c:v>
                </c:pt>
                <c:pt idx="445">
                  <c:v>71.694463273360697</c:v>
                </c:pt>
                <c:pt idx="446">
                  <c:v>71.470488604123503</c:v>
                </c:pt>
                <c:pt idx="447">
                  <c:v>71.246064314007398</c:v>
                </c:pt>
                <c:pt idx="448">
                  <c:v>71.021195345637096</c:v>
                </c:pt>
                <c:pt idx="449">
                  <c:v>70.795886982472098</c:v>
                </c:pt>
                <c:pt idx="450">
                  <c:v>70.570144851360098</c:v>
                </c:pt>
                <c:pt idx="451">
                  <c:v>70.343974925241298</c:v>
                </c:pt>
                <c:pt idx="452">
                  <c:v>70.117383525213299</c:v>
                </c:pt>
                <c:pt idx="453">
                  <c:v>69.890377322950101</c:v>
                </c:pt>
                <c:pt idx="454">
                  <c:v>69.662963342813498</c:v>
                </c:pt>
                <c:pt idx="455">
                  <c:v>69.435148963744396</c:v>
                </c:pt>
                <c:pt idx="456">
                  <c:v>69.206941921179407</c:v>
                </c:pt>
                <c:pt idx="457">
                  <c:v>68.978350308410199</c:v>
                </c:pt>
                <c:pt idx="458">
                  <c:v>68.749382578712002</c:v>
                </c:pt>
                <c:pt idx="459">
                  <c:v>68.520047545823004</c:v>
                </c:pt>
                <c:pt idx="460">
                  <c:v>68.290354385979398</c:v>
                </c:pt>
                <c:pt idx="461">
                  <c:v>68.060312638292501</c:v>
                </c:pt>
                <c:pt idx="462">
                  <c:v>67.829932205799594</c:v>
                </c:pt>
                <c:pt idx="463">
                  <c:v>67.5992233562514</c:v>
                </c:pt>
                <c:pt idx="464">
                  <c:v>67.368196722429502</c:v>
                </c:pt>
                <c:pt idx="465">
                  <c:v>67.136863302155703</c:v>
                </c:pt>
                <c:pt idx="466">
                  <c:v>66.905234459008</c:v>
                </c:pt>
                <c:pt idx="467">
                  <c:v>66.673321921496097</c:v>
                </c:pt>
                <c:pt idx="468">
                  <c:v>66.441137783279103</c:v>
                </c:pt>
                <c:pt idx="469">
                  <c:v>66.2086945022034</c:v>
                </c:pt>
                <c:pt idx="470">
                  <c:v>65.976004899969297</c:v>
                </c:pt>
                <c:pt idx="471">
                  <c:v>65.743082160832401</c:v>
                </c:pt>
                <c:pt idx="472">
                  <c:v>65.509939830631296</c:v>
                </c:pt>
                <c:pt idx="473">
                  <c:v>65.2765918152257</c:v>
                </c:pt>
                <c:pt idx="474">
                  <c:v>65.043052379071398</c:v>
                </c:pt>
                <c:pt idx="475">
                  <c:v>64.809336143330995</c:v>
                </c:pt>
                <c:pt idx="476">
                  <c:v>64.575458083567099</c:v>
                </c:pt>
                <c:pt idx="477">
                  <c:v>64.341433527836102</c:v>
                </c:pt>
                <c:pt idx="478">
                  <c:v>64.107278153879506</c:v>
                </c:pt>
                <c:pt idx="479">
                  <c:v>63.873007986368201</c:v>
                </c:pt>
                <c:pt idx="480">
                  <c:v>63.638639394129697</c:v>
                </c:pt>
                <c:pt idx="481">
                  <c:v>63.404189086638702</c:v>
                </c:pt>
                <c:pt idx="482">
                  <c:v>63.169674110711703</c:v>
                </c:pt>
                <c:pt idx="483">
                  <c:v>62.935111846763498</c:v>
                </c:pt>
                <c:pt idx="484">
                  <c:v>62.700520004819403</c:v>
                </c:pt>
                <c:pt idx="485">
                  <c:v>62.465916620442897</c:v>
                </c:pt>
                <c:pt idx="486">
                  <c:v>62.2313200502578</c:v>
                </c:pt>
                <c:pt idx="487">
                  <c:v>61.996748967244201</c:v>
                </c:pt>
                <c:pt idx="488">
                  <c:v>61.762222355972597</c:v>
                </c:pt>
                <c:pt idx="489">
                  <c:v>61.527759507439299</c:v>
                </c:pt>
                <c:pt idx="490">
                  <c:v>61.293380013732303</c:v>
                </c:pt>
                <c:pt idx="491">
                  <c:v>61.059103762407098</c:v>
                </c:pt>
                <c:pt idx="492">
                  <c:v>60.824950930747001</c:v>
                </c:pt>
                <c:pt idx="493">
                  <c:v>60.590941979891902</c:v>
                </c:pt>
                <c:pt idx="494">
                  <c:v>60.357097648223601</c:v>
                </c:pt>
                <c:pt idx="495">
                  <c:v>60.123438945364001</c:v>
                </c:pt>
                <c:pt idx="496">
                  <c:v>59.889987145212402</c:v>
                </c:pt>
                <c:pt idx="497">
                  <c:v>59.656763779098497</c:v>
                </c:pt>
                <c:pt idx="498">
                  <c:v>59.4237906289829</c:v>
                </c:pt>
                <c:pt idx="499">
                  <c:v>59.191089719855299</c:v>
                </c:pt>
                <c:pt idx="500">
                  <c:v>58.958683312498003</c:v>
                </c:pt>
                <c:pt idx="501">
                  <c:v>58.726593895797897</c:v>
                </c:pt>
                <c:pt idx="502">
                  <c:v>58.494844178833503</c:v>
                </c:pt>
                <c:pt idx="503">
                  <c:v>58.263457083103198</c:v>
                </c:pt>
                <c:pt idx="504">
                  <c:v>58.0324557340494</c:v>
                </c:pt>
                <c:pt idx="505">
                  <c:v>57.801863453100403</c:v>
                </c:pt>
                <c:pt idx="506">
                  <c:v>57.571703748896603</c:v>
                </c:pt>
                <c:pt idx="507">
                  <c:v>57.342000308894399</c:v>
                </c:pt>
                <c:pt idx="508">
                  <c:v>57.1127769904408</c:v>
                </c:pt>
                <c:pt idx="509">
                  <c:v>56.884057811988797</c:v>
                </c:pt>
                <c:pt idx="510">
                  <c:v>56.655866944112702</c:v>
                </c:pt>
                <c:pt idx="511">
                  <c:v>56.428228700337499</c:v>
                </c:pt>
                <c:pt idx="512">
                  <c:v>56.201167527917598</c:v>
                </c:pt>
                <c:pt idx="513">
                  <c:v>55.974707998575703</c:v>
                </c:pt>
                <c:pt idx="514">
                  <c:v>55.748874799028201</c:v>
                </c:pt>
                <c:pt idx="515">
                  <c:v>55.5236927215552</c:v>
                </c:pt>
                <c:pt idx="516">
                  <c:v>55.299186654411599</c:v>
                </c:pt>
                <c:pt idx="517">
                  <c:v>55.075381572260099</c:v>
                </c:pt>
                <c:pt idx="518">
                  <c:v>54.852302526427998</c:v>
                </c:pt>
                <c:pt idx="519">
                  <c:v>54.629974635380997</c:v>
                </c:pt>
                <c:pt idx="520">
                  <c:v>54.408423074749003</c:v>
                </c:pt>
                <c:pt idx="521">
                  <c:v>54.187673067773403</c:v>
                </c:pt>
                <c:pt idx="522">
                  <c:v>53.967749875385003</c:v>
                </c:pt>
                <c:pt idx="523">
                  <c:v>53.7486787865843</c:v>
                </c:pt>
                <c:pt idx="524">
                  <c:v>53.5304851085316</c:v>
                </c:pt>
                <c:pt idx="525">
                  <c:v>53.313194156931303</c:v>
                </c:pt>
                <c:pt idx="526">
                  <c:v>53.096831246157898</c:v>
                </c:pt>
                <c:pt idx="527">
                  <c:v>52.881421679723701</c:v>
                </c:pt>
                <c:pt idx="528">
                  <c:v>52.666990740540399</c:v>
                </c:pt>
                <c:pt idx="529">
                  <c:v>52.453563681308303</c:v>
                </c:pt>
                <c:pt idx="530">
                  <c:v>52.241165715120196</c:v>
                </c:pt>
                <c:pt idx="531">
                  <c:v>52.029822005785299</c:v>
                </c:pt>
                <c:pt idx="532">
                  <c:v>51.819557658645103</c:v>
                </c:pt>
                <c:pt idx="533">
                  <c:v>51.610397711190203</c:v>
                </c:pt>
                <c:pt idx="534">
                  <c:v>51.402367123898202</c:v>
                </c:pt>
                <c:pt idx="535">
                  <c:v>51.1954907710589</c:v>
                </c:pt>
                <c:pt idx="536">
                  <c:v>50.989793431919999</c:v>
                </c:pt>
                <c:pt idx="537">
                  <c:v>50.785299781739397</c:v>
                </c:pt>
                <c:pt idx="538">
                  <c:v>50.582034383058101</c:v>
                </c:pt>
                <c:pt idx="539">
                  <c:v>50.380021677144597</c:v>
                </c:pt>
                <c:pt idx="540">
                  <c:v>50.179285975478997</c:v>
                </c:pt>
                <c:pt idx="541">
                  <c:v>49.979851451481203</c:v>
                </c:pt>
                <c:pt idx="542">
                  <c:v>49.781742132328802</c:v>
                </c:pt>
                <c:pt idx="543">
                  <c:v>49.5849818909726</c:v>
                </c:pt>
                <c:pt idx="544">
                  <c:v>49.389594438274202</c:v>
                </c:pt>
                <c:pt idx="545">
                  <c:v>49.195603315392802</c:v>
                </c:pt>
                <c:pt idx="546">
                  <c:v>49.003031886195501</c:v>
                </c:pt>
                <c:pt idx="547">
                  <c:v>48.811903330080597</c:v>
                </c:pt>
                <c:pt idx="548">
                  <c:v>48.622240634759002</c:v>
                </c:pt>
                <c:pt idx="549">
                  <c:v>48.434066589290602</c:v>
                </c:pt>
                <c:pt idx="550">
                  <c:v>48.247403777428403</c:v>
                </c:pt>
                <c:pt idx="551">
                  <c:v>48.062274570990397</c:v>
                </c:pt>
                <c:pt idx="552">
                  <c:v>47.878701123504399</c:v>
                </c:pt>
                <c:pt idx="553">
                  <c:v>47.696705364089603</c:v>
                </c:pt>
                <c:pt idx="554">
                  <c:v>47.516308991428197</c:v>
                </c:pt>
                <c:pt idx="555">
                  <c:v>47.337533468090903</c:v>
                </c:pt>
                <c:pt idx="556">
                  <c:v>47.160400014956103</c:v>
                </c:pt>
                <c:pt idx="557">
                  <c:v>46.984929605795102</c:v>
                </c:pt>
                <c:pt idx="558">
                  <c:v>46.811142962236801</c:v>
                </c:pt>
                <c:pt idx="559">
                  <c:v>46.639060548762501</c:v>
                </c:pt>
                <c:pt idx="560">
                  <c:v>46.468702567993198</c:v>
                </c:pt>
                <c:pt idx="561">
                  <c:v>46.300088956192198</c:v>
                </c:pt>
                <c:pt idx="562">
                  <c:v>46.133239378918901</c:v>
                </c:pt>
                <c:pt idx="563">
                  <c:v>45.968173226911503</c:v>
                </c:pt>
                <c:pt idx="564">
                  <c:v>45.804909612191501</c:v>
                </c:pt>
                <c:pt idx="565">
                  <c:v>45.643467364346499</c:v>
                </c:pt>
                <c:pt idx="566">
                  <c:v>45.4838650270435</c:v>
                </c:pt>
                <c:pt idx="567">
                  <c:v>45.326120854664502</c:v>
                </c:pt>
                <c:pt idx="568">
                  <c:v>45.170252809214603</c:v>
                </c:pt>
                <c:pt idx="569">
                  <c:v>45.0162785574136</c:v>
                </c:pt>
                <c:pt idx="570">
                  <c:v>44.864215467925</c:v>
                </c:pt>
                <c:pt idx="571">
                  <c:v>44.714080608818399</c:v>
                </c:pt>
                <c:pt idx="572">
                  <c:v>44.565890745188099</c:v>
                </c:pt>
                <c:pt idx="573">
                  <c:v>44.419662336953301</c:v>
                </c:pt>
                <c:pt idx="574">
                  <c:v>44.2754115368787</c:v>
                </c:pt>
                <c:pt idx="575">
                  <c:v>44.133154188673601</c:v>
                </c:pt>
                <c:pt idx="576">
                  <c:v>43.992905825323298</c:v>
                </c:pt>
                <c:pt idx="577">
                  <c:v>43.854681667586597</c:v>
                </c:pt>
                <c:pt idx="578">
                  <c:v>43.718496622617501</c:v>
                </c:pt>
                <c:pt idx="579">
                  <c:v>43.584365282734304</c:v>
                </c:pt>
                <c:pt idx="580">
                  <c:v>43.452301924378403</c:v>
                </c:pt>
                <c:pt idx="581">
                  <c:v>43.322320507173302</c:v>
                </c:pt>
                <c:pt idx="582">
                  <c:v>43.194434673149097</c:v>
                </c:pt>
                <c:pt idx="583">
                  <c:v>43.068657746067203</c:v>
                </c:pt>
                <c:pt idx="584">
                  <c:v>42.945002730896597</c:v>
                </c:pt>
                <c:pt idx="585">
                  <c:v>42.823482313419198</c:v>
                </c:pt>
                <c:pt idx="586">
                  <c:v>42.704108859901197</c:v>
                </c:pt>
                <c:pt idx="587">
                  <c:v>42.586894416945498</c:v>
                </c:pt>
                <c:pt idx="588">
                  <c:v>42.471850711368397</c:v>
                </c:pt>
                <c:pt idx="589">
                  <c:v>42.358989150249798</c:v>
                </c:pt>
                <c:pt idx="590">
                  <c:v>42.248320821020798</c:v>
                </c:pt>
                <c:pt idx="591">
                  <c:v>42.139856491672703</c:v>
                </c:pt>
                <c:pt idx="592">
                  <c:v>42.033606611017902</c:v>
                </c:pt>
                <c:pt idx="593">
                  <c:v>41.929581309047897</c:v>
                </c:pt>
                <c:pt idx="594">
                  <c:v>41.827790397367004</c:v>
                </c:pt>
                <c:pt idx="595">
                  <c:v>41.728243369646002</c:v>
                </c:pt>
                <c:pt idx="596">
                  <c:v>41.630949402223202</c:v>
                </c:pt>
                <c:pt idx="597">
                  <c:v>41.535917354617098</c:v>
                </c:pt>
                <c:pt idx="598">
                  <c:v>41.443155770267197</c:v>
                </c:pt>
                <c:pt idx="599">
                  <c:v>41.352672877141103</c:v>
                </c:pt>
                <c:pt idx="600">
                  <c:v>41.264476588513197</c:v>
                </c:pt>
                <c:pt idx="601">
                  <c:v>41.178574503683599</c:v>
                </c:pt>
                <c:pt idx="602">
                  <c:v>41.0949739087823</c:v>
                </c:pt>
                <c:pt idx="603">
                  <c:v>41.013681777571598</c:v>
                </c:pt>
                <c:pt idx="604">
                  <c:v>40.934704772257703</c:v>
                </c:pt>
                <c:pt idx="605">
                  <c:v>40.858049244318401</c:v>
                </c:pt>
                <c:pt idx="606">
                  <c:v>40.783721235365299</c:v>
                </c:pt>
                <c:pt idx="607">
                  <c:v>40.711726477967197</c:v>
                </c:pt>
                <c:pt idx="608">
                  <c:v>40.642070396484399</c:v>
                </c:pt>
                <c:pt idx="609">
                  <c:v>40.574758107915798</c:v>
                </c:pt>
                <c:pt idx="610">
                  <c:v>40.509794422720702</c:v>
                </c:pt>
                <c:pt idx="611">
                  <c:v>40.447183845621502</c:v>
                </c:pt>
                <c:pt idx="612">
                  <c:v>40.386930576388103</c:v>
                </c:pt>
                <c:pt idx="613">
                  <c:v>40.3290385106136</c:v>
                </c:pt>
                <c:pt idx="614">
                  <c:v>40.2735112404633</c:v>
                </c:pt>
                <c:pt idx="615">
                  <c:v>40.220352055375699</c:v>
                </c:pt>
                <c:pt idx="616">
                  <c:v>40.169563942736403</c:v>
                </c:pt>
                <c:pt idx="617">
                  <c:v>40.121149588539502</c:v>
                </c:pt>
                <c:pt idx="618">
                  <c:v>40.075111377989103</c:v>
                </c:pt>
                <c:pt idx="619">
                  <c:v>40.031451396069002</c:v>
                </c:pt>
                <c:pt idx="620">
                  <c:v>39.990171428043702</c:v>
                </c:pt>
                <c:pt idx="621">
                  <c:v>39.951272959974901</c:v>
                </c:pt>
                <c:pt idx="622">
                  <c:v>39.914757179101798</c:v>
                </c:pt>
                <c:pt idx="623">
                  <c:v>39.880624974267597</c:v>
                </c:pt>
                <c:pt idx="624">
                  <c:v>39.848876936209102</c:v>
                </c:pt>
                <c:pt idx="625">
                  <c:v>39.819513357855598</c:v>
                </c:pt>
                <c:pt idx="626">
                  <c:v>39.7925342345372</c:v>
                </c:pt>
                <c:pt idx="627">
                  <c:v>39.767939264151501</c:v>
                </c:pt>
                <c:pt idx="628">
                  <c:v>39.745727847267602</c:v>
                </c:pt>
                <c:pt idx="629">
                  <c:v>39.725899087171499</c:v>
                </c:pt>
                <c:pt idx="630">
                  <c:v>39.708451789880399</c:v>
                </c:pt>
                <c:pt idx="631">
                  <c:v>39.693384464037997</c:v>
                </c:pt>
                <c:pt idx="632">
                  <c:v>39.680695320827603</c:v>
                </c:pt>
                <c:pt idx="633">
                  <c:v>39.670382273753702</c:v>
                </c:pt>
                <c:pt idx="634">
                  <c:v>39.662442938420199</c:v>
                </c:pt>
                <c:pt idx="635">
                  <c:v>39.656874632221601</c:v>
                </c:pt>
                <c:pt idx="636">
                  <c:v>39.653674373981197</c:v>
                </c:pt>
                <c:pt idx="637">
                  <c:v>39.652838883538799</c:v>
                </c:pt>
                <c:pt idx="638">
                  <c:v>39.654364581278401</c:v>
                </c:pt>
                <c:pt idx="639">
                  <c:v>39.658247587598296</c:v>
                </c:pt>
                <c:pt idx="640">
                  <c:v>39.664483722336499</c:v>
                </c:pt>
                <c:pt idx="641">
                  <c:v>39.673068504133497</c:v>
                </c:pt>
                <c:pt idx="642">
                  <c:v>39.683997149757097</c:v>
                </c:pt>
                <c:pt idx="643">
                  <c:v>39.697264573364102</c:v>
                </c:pt>
                <c:pt idx="644">
                  <c:v>39.712865385734702</c:v>
                </c:pt>
                <c:pt idx="645">
                  <c:v>39.7307938934443</c:v>
                </c:pt>
                <c:pt idx="646">
                  <c:v>39.751044098010503</c:v>
                </c:pt>
                <c:pt idx="647">
                  <c:v>39.7736096949941</c:v>
                </c:pt>
                <c:pt idx="648">
                  <c:v>39.798484073057999</c:v>
                </c:pt>
                <c:pt idx="649">
                  <c:v>39.825660313010196</c:v>
                </c:pt>
                <c:pt idx="650">
                  <c:v>39.855131186802197</c:v>
                </c:pt>
                <c:pt idx="651">
                  <c:v>39.886889156509099</c:v>
                </c:pt>
                <c:pt idx="652">
                  <c:v>39.920926373289703</c:v>
                </c:pt>
                <c:pt idx="653">
                  <c:v>39.957234676309</c:v>
                </c:pt>
                <c:pt idx="654">
                  <c:v>39.995805591686903</c:v>
                </c:pt>
                <c:pt idx="655">
                  <c:v>40.036630331386903</c:v>
                </c:pt>
                <c:pt idx="656">
                  <c:v>40.079699792131997</c:v>
                </c:pt>
                <c:pt idx="657">
                  <c:v>40.1250045543079</c:v>
                </c:pt>
                <c:pt idx="658">
                  <c:v>40.172534880861598</c:v>
                </c:pt>
                <c:pt idx="659">
                  <c:v>40.2222807162251</c:v>
                </c:pt>
                <c:pt idx="660">
                  <c:v>40.274231685230099</c:v>
                </c:pt>
                <c:pt idx="661">
                  <c:v>40.328377092048299</c:v>
                </c:pt>
                <c:pt idx="662">
                  <c:v>40.384705919157</c:v>
                </c:pt>
                <c:pt idx="663">
                  <c:v>40.4432068263202</c:v>
                </c:pt>
                <c:pt idx="664">
                  <c:v>40.503868149613801</c:v>
                </c:pt>
                <c:pt idx="665">
                  <c:v>40.566677900475</c:v>
                </c:pt>
                <c:pt idx="666">
                  <c:v>40.631623764802903</c:v>
                </c:pt>
                <c:pt idx="667">
                  <c:v>40.698693102100997</c:v>
                </c:pt>
                <c:pt idx="668">
                  <c:v>40.767872944671502</c:v>
                </c:pt>
                <c:pt idx="669">
                  <c:v>40.839149996880302</c:v>
                </c:pt>
                <c:pt idx="670">
                  <c:v>40.912510634463899</c:v>
                </c:pt>
                <c:pt idx="671">
                  <c:v>40.987940903922997</c:v>
                </c:pt>
                <c:pt idx="672">
                  <c:v>41.0654265219897</c:v>
                </c:pt>
                <c:pt idx="673">
                  <c:v>41.144952875163703</c:v>
                </c:pt>
                <c:pt idx="674">
                  <c:v>41.2265050193487</c:v>
                </c:pt>
                <c:pt idx="675">
                  <c:v>41.310067679569002</c:v>
                </c:pt>
                <c:pt idx="676">
                  <c:v>41.395625249797597</c:v>
                </c:pt>
                <c:pt idx="677">
                  <c:v>41.483161792873403</c:v>
                </c:pt>
                <c:pt idx="678">
                  <c:v>41.572661040531798</c:v>
                </c:pt>
                <c:pt idx="679">
                  <c:v>41.664106393558001</c:v>
                </c:pt>
                <c:pt idx="680">
                  <c:v>41.757480922042802</c:v>
                </c:pt>
                <c:pt idx="681">
                  <c:v>41.852767365788502</c:v>
                </c:pt>
                <c:pt idx="682">
                  <c:v>41.949948134816204</c:v>
                </c:pt>
                <c:pt idx="683">
                  <c:v>42.049005310035099</c:v>
                </c:pt>
                <c:pt idx="684">
                  <c:v>42.1499206440363</c:v>
                </c:pt>
                <c:pt idx="685">
                  <c:v>42.252675562041702</c:v>
                </c:pt>
                <c:pt idx="686">
                  <c:v>42.357251162995503</c:v>
                </c:pt>
                <c:pt idx="687">
                  <c:v>42.463628220824702</c:v>
                </c:pt>
                <c:pt idx="688">
                  <c:v>42.571787185842503</c:v>
                </c:pt>
                <c:pt idx="689">
                  <c:v>42.681708186334397</c:v>
                </c:pt>
                <c:pt idx="690">
                  <c:v>42.793371030298601</c:v>
                </c:pt>
                <c:pt idx="691">
                  <c:v>42.9067552073736</c:v>
                </c:pt>
                <c:pt idx="692">
                  <c:v>43.0218398909294</c:v>
                </c:pt>
                <c:pt idx="693">
                  <c:v>43.1386039403476</c:v>
                </c:pt>
                <c:pt idx="694">
                  <c:v>43.257025903488</c:v>
                </c:pt>
                <c:pt idx="695">
                  <c:v>43.377084019335399</c:v>
                </c:pt>
                <c:pt idx="696">
                  <c:v>43.4987562208388</c:v>
                </c:pt>
                <c:pt idx="697">
                  <c:v>43.622020137952198</c:v>
                </c:pt>
                <c:pt idx="698">
                  <c:v>43.7468531008602</c:v>
                </c:pt>
                <c:pt idx="699">
                  <c:v>43.873232143405701</c:v>
                </c:pt>
                <c:pt idx="700">
                  <c:v>44.001134006721401</c:v>
                </c:pt>
                <c:pt idx="701">
                  <c:v>44.130535143054701</c:v>
                </c:pt>
                <c:pt idx="702">
                  <c:v>44.261411719805203</c:v>
                </c:pt>
                <c:pt idx="703">
                  <c:v>44.393739623756403</c:v>
                </c:pt>
                <c:pt idx="704">
                  <c:v>44.527494465517698</c:v>
                </c:pt>
                <c:pt idx="705">
                  <c:v>44.662651584169502</c:v>
                </c:pt>
                <c:pt idx="706">
                  <c:v>44.799186052112397</c:v>
                </c:pt>
                <c:pt idx="707">
                  <c:v>44.937072680123201</c:v>
                </c:pt>
                <c:pt idx="708">
                  <c:v>45.076286022608599</c:v>
                </c:pt>
                <c:pt idx="709">
                  <c:v>45.216800383074698</c:v>
                </c:pt>
                <c:pt idx="710">
                  <c:v>45.358589819776803</c:v>
                </c:pt>
                <c:pt idx="711">
                  <c:v>45.5016281515922</c:v>
                </c:pt>
                <c:pt idx="712">
                  <c:v>45.645888964072299</c:v>
                </c:pt>
                <c:pt idx="713">
                  <c:v>45.791345615699797</c:v>
                </c:pt>
                <c:pt idx="714">
                  <c:v>45.937971244333902</c:v>
                </c:pt>
                <c:pt idx="715">
                  <c:v>46.085738773846501</c:v>
                </c:pt>
                <c:pt idx="716">
                  <c:v>46.234620920942703</c:v>
                </c:pt>
                <c:pt idx="717">
                  <c:v>46.384590202164503</c:v>
                </c:pt>
                <c:pt idx="718">
                  <c:v>46.535618941069004</c:v>
                </c:pt>
                <c:pt idx="719">
                  <c:v>46.687679275583903</c:v>
                </c:pt>
                <c:pt idx="720">
                  <c:v>46.840743165524799</c:v>
                </c:pt>
                <c:pt idx="721">
                  <c:v>46.994782400283597</c:v>
                </c:pt>
                <c:pt idx="722">
                  <c:v>47.149768606667102</c:v>
                </c:pt>
                <c:pt idx="723">
                  <c:v>47.305673256887196</c:v>
                </c:pt>
                <c:pt idx="724">
                  <c:v>47.462467676703099</c:v>
                </c:pt>
                <c:pt idx="725">
                  <c:v>47.620123053690499</c:v>
                </c:pt>
                <c:pt idx="726">
                  <c:v>47.7786104456546</c:v>
                </c:pt>
                <c:pt idx="727">
                  <c:v>47.937900789160601</c:v>
                </c:pt>
                <c:pt idx="728">
                  <c:v>48.097964908181801</c:v>
                </c:pt>
                <c:pt idx="729">
                  <c:v>48.258773522860899</c:v>
                </c:pt>
                <c:pt idx="730">
                  <c:v>48.420297258367903</c:v>
                </c:pt>
                <c:pt idx="731">
                  <c:v>48.582506653858303</c:v>
                </c:pt>
                <c:pt idx="732">
                  <c:v>48.745372171513203</c:v>
                </c:pt>
                <c:pt idx="733">
                  <c:v>48.9088642056537</c:v>
                </c:pt>
                <c:pt idx="734">
                  <c:v>49.072953091927999</c:v>
                </c:pt>
                <c:pt idx="735">
                  <c:v>49.237609116558801</c:v>
                </c:pt>
                <c:pt idx="736">
                  <c:v>49.402802525636098</c:v>
                </c:pt>
                <c:pt idx="737">
                  <c:v>49.568503534456099</c:v>
                </c:pt>
                <c:pt idx="738">
                  <c:v>49.734682336886301</c:v>
                </c:pt>
                <c:pt idx="739">
                  <c:v>49.901309114766804</c:v>
                </c:pt>
                <c:pt idx="740">
                  <c:v>50.068354047305803</c:v>
                </c:pt>
                <c:pt idx="741">
                  <c:v>50.235787320494303</c:v>
                </c:pt>
                <c:pt idx="742">
                  <c:v>50.403579136510203</c:v>
                </c:pt>
                <c:pt idx="743">
                  <c:v>50.571699723106498</c:v>
                </c:pt>
                <c:pt idx="744">
                  <c:v>50.740119342975397</c:v>
                </c:pt>
                <c:pt idx="745">
                  <c:v>50.908808303079802</c:v>
                </c:pt>
                <c:pt idx="746">
                  <c:v>51.0777369639396</c:v>
                </c:pt>
                <c:pt idx="747">
                  <c:v>51.246875748866898</c:v>
                </c:pt>
                <c:pt idx="748">
                  <c:v>51.416195153136698</c:v>
                </c:pt>
                <c:pt idx="749">
                  <c:v>51.5856657530883</c:v>
                </c:pt>
                <c:pt idx="750">
                  <c:v>51.755258215145098</c:v>
                </c:pt>
                <c:pt idx="751">
                  <c:v>51.924943304743898</c:v>
                </c:pt>
                <c:pt idx="752">
                  <c:v>52.094691895167799</c:v>
                </c:pt>
                <c:pt idx="753">
                  <c:v>52.264474976271501</c:v>
                </c:pt>
                <c:pt idx="754">
                  <c:v>52.434263663088998</c:v>
                </c:pt>
                <c:pt idx="755">
                  <c:v>52.604029204318202</c:v>
                </c:pt>
                <c:pt idx="756">
                  <c:v>52.773742990676901</c:v>
                </c:pt>
                <c:pt idx="757">
                  <c:v>52.9433765631128</c:v>
                </c:pt>
                <c:pt idx="758">
                  <c:v>53.112901620869998</c:v>
                </c:pt>
                <c:pt idx="759">
                  <c:v>53.282290029400301</c:v>
                </c:pt>
                <c:pt idx="760">
                  <c:v>53.451513828110301</c:v>
                </c:pt>
                <c:pt idx="761">
                  <c:v>53.620545237940597</c:v>
                </c:pt>
                <c:pt idx="762">
                  <c:v>53.789356668770402</c:v>
                </c:pt>
                <c:pt idx="763">
                  <c:v>53.957920726639699</c:v>
                </c:pt>
                <c:pt idx="764">
                  <c:v>54.126210220780997</c:v>
                </c:pt>
                <c:pt idx="765">
                  <c:v>54.294198170462202</c:v>
                </c:pt>
                <c:pt idx="766">
                  <c:v>54.461857811627397</c:v>
                </c:pt>
                <c:pt idx="767">
                  <c:v>54.629162603334301</c:v>
                </c:pt>
                <c:pt idx="768">
                  <c:v>54.796086233984298</c:v>
                </c:pt>
                <c:pt idx="769">
                  <c:v>54.962602627337802</c:v>
                </c:pt>
                <c:pt idx="770">
                  <c:v>55.1286859483154</c:v>
                </c:pt>
                <c:pt idx="771">
                  <c:v>55.294310608574499</c:v>
                </c:pt>
                <c:pt idx="772">
                  <c:v>55.459451271867003</c:v>
                </c:pt>
                <c:pt idx="773">
                  <c:v>55.624082859165398</c:v>
                </c:pt>
                <c:pt idx="774">
                  <c:v>55.788180553562597</c:v>
                </c:pt>
                <c:pt idx="775">
                  <c:v>55.951719804939501</c:v>
                </c:pt>
                <c:pt idx="776">
                  <c:v>56.114676334396997</c:v>
                </c:pt>
                <c:pt idx="777">
                  <c:v>56.277026138455597</c:v>
                </c:pt>
                <c:pt idx="778">
                  <c:v>56.438745493016803</c:v>
                </c:pt>
                <c:pt idx="779">
                  <c:v>56.599810957085801</c:v>
                </c:pt>
                <c:pt idx="780">
                  <c:v>56.7601993762608</c:v>
                </c:pt>
                <c:pt idx="781">
                  <c:v>56.919887885978397</c:v>
                </c:pt>
                <c:pt idx="782">
                  <c:v>57.0788539145248</c:v>
                </c:pt>
                <c:pt idx="783">
                  <c:v>57.237075185808997</c:v>
                </c:pt>
                <c:pt idx="784">
                  <c:v>57.394529721895097</c:v>
                </c:pt>
                <c:pt idx="785">
                  <c:v>57.5511958453041</c:v>
                </c:pt>
                <c:pt idx="786">
                  <c:v>57.707052181077103</c:v>
                </c:pt>
                <c:pt idx="787">
                  <c:v>57.862077658605997</c:v>
                </c:pt>
                <c:pt idx="788">
                  <c:v>58.016251513234501</c:v>
                </c:pt>
                <c:pt idx="789">
                  <c:v>58.169553287626897</c:v>
                </c:pt>
                <c:pt idx="790">
                  <c:v>58.321962832912803</c:v>
                </c:pt>
                <c:pt idx="791">
                  <c:v>58.473460309605997</c:v>
                </c:pt>
                <c:pt idx="792">
                  <c:v>58.624026188302203</c:v>
                </c:pt>
                <c:pt idx="793">
                  <c:v>58.773641250160203</c:v>
                </c:pt>
                <c:pt idx="794">
                  <c:v>58.922286587163299</c:v>
                </c:pt>
                <c:pt idx="795">
                  <c:v>59.069943602175101</c:v>
                </c:pt>
                <c:pt idx="796">
                  <c:v>59.216594008783503</c:v>
                </c:pt>
                <c:pt idx="797">
                  <c:v>59.362219830941399</c:v>
                </c:pt>
                <c:pt idx="798">
                  <c:v>59.506803402408501</c:v>
                </c:pt>
                <c:pt idx="799">
                  <c:v>59.650327365996098</c:v>
                </c:pt>
                <c:pt idx="800">
                  <c:v>59.792774672620901</c:v>
                </c:pt>
                <c:pt idx="801">
                  <c:v>59.934128580173002</c:v>
                </c:pt>
                <c:pt idx="802">
                  <c:v>60.074372652198598</c:v>
                </c:pt>
                <c:pt idx="803">
                  <c:v>60.213490756409001</c:v>
                </c:pt>
                <c:pt idx="804">
                  <c:v>60.351467063013502</c:v>
                </c:pt>
                <c:pt idx="805">
                  <c:v>60.488286042884297</c:v>
                </c:pt>
                <c:pt idx="806">
                  <c:v>60.623932465562</c:v>
                </c:pt>
                <c:pt idx="807">
                  <c:v>60.758391397099402</c:v>
                </c:pt>
                <c:pt idx="808">
                  <c:v>60.891648197753902</c:v>
                </c:pt>
                <c:pt idx="809">
                  <c:v>61.023688519533302</c:v>
                </c:pt>
                <c:pt idx="810">
                  <c:v>61.154498303596398</c:v>
                </c:pt>
                <c:pt idx="811">
                  <c:v>61.284063777520302</c:v>
                </c:pt>
                <c:pt idx="812">
                  <c:v>61.412371452431998</c:v>
                </c:pt>
                <c:pt idx="813">
                  <c:v>61.539408120014897</c:v>
                </c:pt>
                <c:pt idx="814">
                  <c:v>61.665160849394297</c:v>
                </c:pt>
                <c:pt idx="815">
                  <c:v>61.789616983906399</c:v>
                </c:pt>
                <c:pt idx="816">
                  <c:v>61.912764137756298</c:v>
                </c:pt>
                <c:pt idx="817">
                  <c:v>62.034590192568402</c:v>
                </c:pt>
                <c:pt idx="818">
                  <c:v>62.155083293840804</c:v>
                </c:pt>
                <c:pt idx="819">
                  <c:v>62.274231847297997</c:v>
                </c:pt>
                <c:pt idx="820">
                  <c:v>62.392024515160699</c:v>
                </c:pt>
                <c:pt idx="821">
                  <c:v>62.508450212322799</c:v>
                </c:pt>
                <c:pt idx="822">
                  <c:v>62.623498102453802</c:v>
                </c:pt>
                <c:pt idx="823">
                  <c:v>62.737157594023799</c:v>
                </c:pt>
                <c:pt idx="824">
                  <c:v>62.849418336257401</c:v>
                </c:pt>
                <c:pt idx="825">
                  <c:v>62.960270215022298</c:v>
                </c:pt>
                <c:pt idx="826">
                  <c:v>63.069703348658599</c:v>
                </c:pt>
                <c:pt idx="827">
                  <c:v>63.177708083749799</c:v>
                </c:pt>
                <c:pt idx="828">
                  <c:v>63.284274990843301</c:v>
                </c:pt>
                <c:pt idx="829">
                  <c:v>63.389394860121499</c:v>
                </c:pt>
                <c:pt idx="830">
                  <c:v>63.493058697034002</c:v>
                </c:pt>
                <c:pt idx="831">
                  <c:v>63.595257717887002</c:v>
                </c:pt>
                <c:pt idx="832">
                  <c:v>63.695983345400599</c:v>
                </c:pt>
                <c:pt idx="833">
                  <c:v>63.795227204235502</c:v>
                </c:pt>
                <c:pt idx="834">
                  <c:v>63.892981116493203</c:v>
                </c:pt>
                <c:pt idx="835">
                  <c:v>63.989237097191698</c:v>
                </c:pt>
                <c:pt idx="836">
                  <c:v>64.083987349725504</c:v>
                </c:pt>
                <c:pt idx="837">
                  <c:v>64.177224261310201</c:v>
                </c:pt>
                <c:pt idx="838">
                  <c:v>64.2689403984118</c:v>
                </c:pt>
                <c:pt idx="839">
                  <c:v>64.359128502172595</c:v>
                </c:pt>
                <c:pt idx="840">
                  <c:v>64.447781483829104</c:v>
                </c:pt>
                <c:pt idx="841">
                  <c:v>64.534892420131001</c:v>
                </c:pt>
                <c:pt idx="842">
                  <c:v>64.620454548757607</c:v>
                </c:pt>
                <c:pt idx="843">
                  <c:v>64.704461263743497</c:v>
                </c:pt>
                <c:pt idx="844">
                  <c:v>64.786906110908902</c:v>
                </c:pt>
                <c:pt idx="845">
                  <c:v>64.8677827833002</c:v>
                </c:pt>
                <c:pt idx="846">
                  <c:v>64.947085116643805</c:v>
                </c:pt>
                <c:pt idx="847">
                  <c:v>65.024807084816402</c:v>
                </c:pt>
                <c:pt idx="848">
                  <c:v>65.100942795332102</c:v>
                </c:pt>
                <c:pt idx="849">
                  <c:v>65.175486484848605</c:v>
                </c:pt>
                <c:pt idx="850">
                  <c:v>65.248432514698194</c:v>
                </c:pt>
                <c:pt idx="851">
                  <c:v>65.319775366442897</c:v>
                </c:pt>
                <c:pt idx="852">
                  <c:v>65.389509637453898</c:v>
                </c:pt>
                <c:pt idx="853">
                  <c:v>65.457630036523199</c:v>
                </c:pt>
                <c:pt idx="854">
                  <c:v>65.524131379502506</c:v>
                </c:pt>
                <c:pt idx="855">
                  <c:v>65.589008584976995</c:v>
                </c:pt>
                <c:pt idx="856">
                  <c:v>65.652256669970697</c:v>
                </c:pt>
                <c:pt idx="857">
                  <c:v>65.713870745688496</c:v>
                </c:pt>
                <c:pt idx="858">
                  <c:v>65.773846013295298</c:v>
                </c:pt>
                <c:pt idx="859">
                  <c:v>65.832177759732204</c:v>
                </c:pt>
                <c:pt idx="860">
                  <c:v>65.888861353573802</c:v>
                </c:pt>
                <c:pt idx="861">
                  <c:v>65.943892240924797</c:v>
                </c:pt>
                <c:pt idx="862">
                  <c:v>65.997265941360396</c:v>
                </c:pt>
                <c:pt idx="863">
                  <c:v>66.048978043906899</c:v>
                </c:pt>
                <c:pt idx="864">
                  <c:v>66.099024203069902</c:v>
                </c:pt>
                <c:pt idx="865">
                  <c:v>66.147400134903407</c:v>
                </c:pt>
                <c:pt idx="866">
                  <c:v>66.194101613128396</c:v>
                </c:pt>
                <c:pt idx="867">
                  <c:v>66.239124465295504</c:v>
                </c:pt>
                <c:pt idx="868">
                  <c:v>66.282464568994399</c:v>
                </c:pt>
                <c:pt idx="869">
                  <c:v>66.324117848114298</c:v>
                </c:pt>
                <c:pt idx="870">
                  <c:v>66.364080269148403</c:v>
                </c:pt>
                <c:pt idx="871">
                  <c:v>66.402347837550806</c:v>
                </c:pt>
                <c:pt idx="872">
                  <c:v>66.438916594140395</c:v>
                </c:pt>
                <c:pt idx="873">
                  <c:v>66.473782611556402</c:v>
                </c:pt>
                <c:pt idx="874">
                  <c:v>66.506941990762201</c:v>
                </c:pt>
                <c:pt idx="875">
                  <c:v>66.538390857600305</c:v>
                </c:pt>
                <c:pt idx="876">
                  <c:v>66.568125359398493</c:v>
                </c:pt>
                <c:pt idx="877">
                  <c:v>66.596141661625595</c:v>
                </c:pt>
                <c:pt idx="878">
                  <c:v>66.622435944598706</c:v>
                </c:pt>
                <c:pt idx="879">
                  <c:v>66.647004400242096</c:v>
                </c:pt>
                <c:pt idx="880">
                  <c:v>66.6698432288958</c:v>
                </c:pt>
                <c:pt idx="881">
                  <c:v>66.690948636176799</c:v>
                </c:pt>
                <c:pt idx="882">
                  <c:v>66.710316829890701</c:v>
                </c:pt>
                <c:pt idx="883">
                  <c:v>66.727944016993803</c:v>
                </c:pt>
                <c:pt idx="884">
                  <c:v>66.743826400607105</c:v>
                </c:pt>
                <c:pt idx="885">
                  <c:v>66.757960177081998</c:v>
                </c:pt>
                <c:pt idx="886">
                  <c:v>66.770341533113907</c:v>
                </c:pt>
                <c:pt idx="887">
                  <c:v>66.780966642909902</c:v>
                </c:pt>
                <c:pt idx="888">
                  <c:v>66.789831665404506</c:v>
                </c:pt>
                <c:pt idx="889">
                  <c:v>66.796932741526305</c:v>
                </c:pt>
                <c:pt idx="890">
                  <c:v>66.802265991515</c:v>
                </c:pt>
                <c:pt idx="891">
                  <c:v>66.805827512287905</c:v>
                </c:pt>
                <c:pt idx="892">
                  <c:v>66.807613374855194</c:v>
                </c:pt>
                <c:pt idx="893">
                  <c:v>66.807619621786301</c:v>
                </c:pt>
                <c:pt idx="894">
                  <c:v>66.805842264722799</c:v>
                </c:pt>
                <c:pt idx="895">
                  <c:v>66.802277281941699</c:v>
                </c:pt>
                <c:pt idx="896">
                  <c:v>66.7969206159664</c:v>
                </c:pt>
                <c:pt idx="897">
                  <c:v>66.789768171225404</c:v>
                </c:pt>
                <c:pt idx="898">
                  <c:v>66.780815811758998</c:v>
                </c:pt>
                <c:pt idx="899">
                  <c:v>66.770059358972006</c:v>
                </c:pt>
                <c:pt idx="900">
                  <c:v>66.757494589436703</c:v>
                </c:pt>
                <c:pt idx="901">
                  <c:v>66.743117232737603</c:v>
                </c:pt>
                <c:pt idx="902">
                  <c:v>66.7269229693662</c:v>
                </c:pt>
                <c:pt idx="903">
                  <c:v>66.708907428659899</c:v>
                </c:pt>
                <c:pt idx="904">
                  <c:v>66.689066186786604</c:v>
                </c:pt>
                <c:pt idx="905">
                  <c:v>66.667394764774002</c:v>
                </c:pt>
                <c:pt idx="906">
                  <c:v>66.6438886265843</c:v>
                </c:pt>
                <c:pt idx="907">
                  <c:v>66.618543177233605</c:v>
                </c:pt>
                <c:pt idx="908">
                  <c:v>66.591353760953396</c:v>
                </c:pt>
                <c:pt idx="909">
                  <c:v>66.562315659397797</c:v>
                </c:pt>
                <c:pt idx="910">
                  <c:v>66.531424089892198</c:v>
                </c:pt>
                <c:pt idx="911">
                  <c:v>66.498674203726594</c:v>
                </c:pt>
                <c:pt idx="912">
                  <c:v>66.464061084490595</c:v>
                </c:pt>
                <c:pt idx="913">
                  <c:v>66.427579746449297</c:v>
                </c:pt>
                <c:pt idx="914">
                  <c:v>66.3892251329641</c:v>
                </c:pt>
                <c:pt idx="915">
                  <c:v>66.348992114951997</c:v>
                </c:pt>
                <c:pt idx="916">
                  <c:v>66.306875489388304</c:v>
                </c:pt>
                <c:pt idx="917">
                  <c:v>66.262869977848595</c:v>
                </c:pt>
                <c:pt idx="918">
                  <c:v>66.216970225092794</c:v>
                </c:pt>
                <c:pt idx="919">
                  <c:v>66.169170797688693</c:v>
                </c:pt>
                <c:pt idx="920">
                  <c:v>66.119466182676007</c:v>
                </c:pt>
                <c:pt idx="921">
                  <c:v>66.067850786268906</c:v>
                </c:pt>
                <c:pt idx="922">
                  <c:v>66.014318932600901</c:v>
                </c:pt>
                <c:pt idx="923">
                  <c:v>65.958864862506303</c:v>
                </c:pt>
                <c:pt idx="924">
                  <c:v>65.901482732341705</c:v>
                </c:pt>
                <c:pt idx="925">
                  <c:v>65.842166612847507</c:v>
                </c:pt>
                <c:pt idx="926">
                  <c:v>65.780910488045905</c:v>
                </c:pt>
                <c:pt idx="927">
                  <c:v>65.717708254179598</c:v>
                </c:pt>
                <c:pt idx="928">
                  <c:v>65.652553718687798</c:v>
                </c:pt>
                <c:pt idx="929">
                  <c:v>65.585440599220206</c:v>
                </c:pt>
                <c:pt idx="930">
                  <c:v>65.516362522689604</c:v>
                </c:pt>
                <c:pt idx="931">
                  <c:v>65.445313024362704</c:v>
                </c:pt>
                <c:pt idx="932">
                  <c:v>65.372285546988095</c:v>
                </c:pt>
                <c:pt idx="933">
                  <c:v>65.297273439962595</c:v>
                </c:pt>
                <c:pt idx="934">
                  <c:v>65.2202699585349</c:v>
                </c:pt>
                <c:pt idx="935">
                  <c:v>65.141268263047706</c:v>
                </c:pt>
                <c:pt idx="936">
                  <c:v>65.060261418216697</c:v>
                </c:pt>
                <c:pt idx="937">
                  <c:v>64.977242392447806</c:v>
                </c:pt>
                <c:pt idx="938">
                  <c:v>64.892204057191194</c:v>
                </c:pt>
                <c:pt idx="939">
                  <c:v>64.805139186335197</c:v>
                </c:pt>
                <c:pt idx="940">
                  <c:v>64.716040455635195</c:v>
                </c:pt>
                <c:pt idx="941">
                  <c:v>64.624900442182394</c:v>
                </c:pt>
                <c:pt idx="942">
                  <c:v>64.5317116239098</c:v>
                </c:pt>
                <c:pt idx="943">
                  <c:v>64.436466379136704</c:v>
                </c:pt>
                <c:pt idx="944">
                  <c:v>64.339156986150698</c:v>
                </c:pt>
                <c:pt idx="945">
                  <c:v>64.239775622828702</c:v>
                </c:pt>
                <c:pt idx="946">
                  <c:v>64.1383143662961</c:v>
                </c:pt>
                <c:pt idx="947">
                  <c:v>64.034765192625002</c:v>
                </c:pt>
                <c:pt idx="948">
                  <c:v>63.929119976571499</c:v>
                </c:pt>
                <c:pt idx="949">
                  <c:v>63.821370491351402</c:v>
                </c:pt>
                <c:pt idx="950">
                  <c:v>63.711508408456503</c:v>
                </c:pt>
                <c:pt idx="951">
                  <c:v>63.599525297509501</c:v>
                </c:pt>
                <c:pt idx="952">
                  <c:v>63.485412626160397</c:v>
                </c:pt>
                <c:pt idx="953">
                  <c:v>63.369161760021399</c:v>
                </c:pt>
                <c:pt idx="954">
                  <c:v>63.250763962644299</c:v>
                </c:pt>
                <c:pt idx="955">
                  <c:v>63.130210395537802</c:v>
                </c:pt>
                <c:pt idx="956">
                  <c:v>63.007492118227297</c:v>
                </c:pt>
                <c:pt idx="957">
                  <c:v>62.882600088355098</c:v>
                </c:pt>
                <c:pt idx="958">
                  <c:v>62.755525161825403</c:v>
                </c:pt>
                <c:pt idx="959">
                  <c:v>62.626258092988401</c:v>
                </c:pt>
                <c:pt idx="960">
                  <c:v>62.494789534871899</c:v>
                </c:pt>
                <c:pt idx="961">
                  <c:v>62.361110039453301</c:v>
                </c:pt>
                <c:pt idx="962">
                  <c:v>62.225210057977897</c:v>
                </c:pt>
                <c:pt idx="963">
                  <c:v>62.087079941320503</c:v>
                </c:pt>
                <c:pt idx="964">
                  <c:v>61.946709940394101</c:v>
                </c:pt>
                <c:pt idx="965">
                  <c:v>61.804090206603</c:v>
                </c:pt>
                <c:pt idx="966">
                  <c:v>61.6592107923437</c:v>
                </c:pt>
                <c:pt idx="967">
                  <c:v>61.512061651551498</c:v>
                </c:pt>
                <c:pt idx="968">
                  <c:v>61.362632640297001</c:v>
                </c:pt>
                <c:pt idx="969">
                  <c:v>61.210913517429297</c:v>
                </c:pt>
                <c:pt idx="970">
                  <c:v>61.056893945269003</c:v>
                </c:pt>
                <c:pt idx="971">
                  <c:v>60.900563490351999</c:v>
                </c:pt>
                <c:pt idx="972">
                  <c:v>60.741911624222404</c:v>
                </c:pt>
                <c:pt idx="973">
                  <c:v>60.580927724277501</c:v>
                </c:pt>
                <c:pt idx="974">
                  <c:v>60.417601074665498</c:v>
                </c:pt>
                <c:pt idx="975">
                  <c:v>60.2519208672351</c:v>
                </c:pt>
                <c:pt idx="976">
                  <c:v>60.083876202539699</c:v>
                </c:pt>
                <c:pt idx="977">
                  <c:v>59.913456090895203</c:v>
                </c:pt>
                <c:pt idx="978">
                  <c:v>59.740649453494498</c:v>
                </c:pt>
                <c:pt idx="979">
                  <c:v>59.565445123576801</c:v>
                </c:pt>
                <c:pt idx="980">
                  <c:v>59.387831847654802</c:v>
                </c:pt>
                <c:pt idx="981">
                  <c:v>59.207798286800497</c:v>
                </c:pt>
                <c:pt idx="982">
                  <c:v>59.025333017987798</c:v>
                </c:pt>
                <c:pt idx="983">
                  <c:v>58.840424535497597</c:v>
                </c:pt>
                <c:pt idx="984">
                  <c:v>58.6530612523812</c:v>
                </c:pt>
                <c:pt idx="985">
                  <c:v>58.4632315019876</c:v>
                </c:pt>
                <c:pt idx="986">
                  <c:v>58.2709235395508</c:v>
                </c:pt>
                <c:pt idx="987">
                  <c:v>58.076125543843403</c:v>
                </c:pt>
                <c:pt idx="988">
                  <c:v>57.878825618893302</c:v>
                </c:pt>
                <c:pt idx="989">
                  <c:v>57.679011795765298</c:v>
                </c:pt>
                <c:pt idx="990">
                  <c:v>57.4766720344116</c:v>
                </c:pt>
                <c:pt idx="991">
                  <c:v>57.271794225586703</c:v>
                </c:pt>
                <c:pt idx="992">
                  <c:v>57.064366192834001</c:v>
                </c:pt>
                <c:pt idx="993">
                  <c:v>56.854375694539101</c:v>
                </c:pt>
                <c:pt idx="994">
                  <c:v>56.641810426055898</c:v>
                </c:pt>
                <c:pt idx="995">
                  <c:v>56.426658021903201</c:v>
                </c:pt>
                <c:pt idx="996">
                  <c:v>56.208906058034103</c:v>
                </c:pt>
                <c:pt idx="997">
                  <c:v>55.988542054179</c:v>
                </c:pt>
                <c:pt idx="998">
                  <c:v>55.765553476263101</c:v>
                </c:pt>
                <c:pt idx="999">
                  <c:v>55.539927738900303</c:v>
                </c:pt>
                <c:pt idx="1000">
                  <c:v>55.311652207962801</c:v>
                </c:pt>
                <c:pt idx="1001">
                  <c:v>55.080714203229199</c:v>
                </c:pt>
                <c:pt idx="1002">
                  <c:v>54.847101001110403</c:v>
                </c:pt>
                <c:pt idx="1003">
                  <c:v>54.610799837456199</c:v>
                </c:pt>
                <c:pt idx="1004">
                  <c:v>54.371797910442197</c:v>
                </c:pt>
                <c:pt idx="1005">
                  <c:v>54.130082383537399</c:v>
                </c:pt>
                <c:pt idx="1006">
                  <c:v>53.885640388556098</c:v>
                </c:pt>
                <c:pt idx="1007">
                  <c:v>53.638459028791402</c:v>
                </c:pt>
                <c:pt idx="1008">
                  <c:v>53.388525382234597</c:v>
                </c:pt>
                <c:pt idx="1009">
                  <c:v>53.135826504879702</c:v>
                </c:pt>
                <c:pt idx="1010">
                  <c:v>52.880349434112603</c:v>
                </c:pt>
                <c:pt idx="1011">
                  <c:v>52.622081192189398</c:v>
                </c:pt>
                <c:pt idx="1012">
                  <c:v>52.361008789801403</c:v>
                </c:pt>
                <c:pt idx="1013">
                  <c:v>52.097119229728101</c:v>
                </c:pt>
                <c:pt idx="1014">
                  <c:v>51.830399510581103</c:v>
                </c:pt>
                <c:pt idx="1015">
                  <c:v>51.5608366306367</c:v>
                </c:pt>
                <c:pt idx="1016">
                  <c:v>51.288417591759398</c:v>
                </c:pt>
                <c:pt idx="1017">
                  <c:v>51.013129403417899</c:v>
                </c:pt>
                <c:pt idx="1018">
                  <c:v>50.7349590867911</c:v>
                </c:pt>
                <c:pt idx="1019">
                  <c:v>50.4538936789681</c:v>
                </c:pt>
                <c:pt idx="1020">
                  <c:v>50.169920237240497</c:v>
                </c:pt>
                <c:pt idx="1021">
                  <c:v>49.883025843487303</c:v>
                </c:pt>
                <c:pt idx="1022">
                  <c:v>49.593197608655203</c:v>
                </c:pt>
                <c:pt idx="1023">
                  <c:v>49.300422677330999</c:v>
                </c:pt>
                <c:pt idx="1024">
                  <c:v>49.0046882324094</c:v>
                </c:pt>
                <c:pt idx="1025">
                  <c:v>48.705981499854303</c:v>
                </c:pt>
                <c:pt idx="1026">
                  <c:v>48.404289753555901</c:v>
                </c:pt>
                <c:pt idx="1027">
                  <c:v>48.099600320280501</c:v>
                </c:pt>
                <c:pt idx="1028">
                  <c:v>47.791900584715201</c:v>
                </c:pt>
                <c:pt idx="1029">
                  <c:v>47.481177994608302</c:v>
                </c:pt>
                <c:pt idx="1030">
                  <c:v>47.167420066000403</c:v>
                </c:pt>
                <c:pt idx="1031">
                  <c:v>46.850614388553403</c:v>
                </c:pt>
                <c:pt idx="1032">
                  <c:v>46.530748630967601</c:v>
                </c:pt>
                <c:pt idx="1033">
                  <c:v>46.2078105464972</c:v>
                </c:pt>
                <c:pt idx="1034">
                  <c:v>45.881787978550399</c:v>
                </c:pt>
                <c:pt idx="1035">
                  <c:v>45.552668866389602</c:v>
                </c:pt>
                <c:pt idx="1036">
                  <c:v>45.220441250912501</c:v>
                </c:pt>
                <c:pt idx="1037">
                  <c:v>44.885093280530597</c:v>
                </c:pt>
                <c:pt idx="1038">
                  <c:v>44.546613217129703</c:v>
                </c:pt>
                <c:pt idx="1039">
                  <c:v>44.2049894421218</c:v>
                </c:pt>
                <c:pt idx="1040">
                  <c:v>43.860210462578799</c:v>
                </c:pt>
                <c:pt idx="1041">
                  <c:v>43.512264917452498</c:v>
                </c:pt>
                <c:pt idx="1042">
                  <c:v>43.1611415838764</c:v>
                </c:pt>
                <c:pt idx="1043">
                  <c:v>42.806829383546599</c:v>
                </c:pt>
                <c:pt idx="1044">
                  <c:v>42.4493173891832</c:v>
                </c:pt>
                <c:pt idx="1045">
                  <c:v>42.0885948310668</c:v>
                </c:pt>
                <c:pt idx="1046">
                  <c:v>41.7246511036481</c:v>
                </c:pt>
                <c:pt idx="1047">
                  <c:v>41.357475772230501</c:v>
                </c:pt>
                <c:pt idx="1048">
                  <c:v>40.987058579721797</c:v>
                </c:pt>
                <c:pt idx="1049">
                  <c:v>40.613389453450402</c:v>
                </c:pt>
                <c:pt idx="1050">
                  <c:v>40.236458512044997</c:v>
                </c:pt>
                <c:pt idx="1051">
                  <c:v>39.856256072375103</c:v>
                </c:pt>
                <c:pt idx="1052">
                  <c:v>39.4727726565471</c:v>
                </c:pt>
                <c:pt idx="1053">
                  <c:v>39.085998998953102</c:v>
                </c:pt>
                <c:pt idx="1054">
                  <c:v>38.695926053370002</c:v>
                </c:pt>
                <c:pt idx="1055">
                  <c:v>38.302545000102199</c:v>
                </c:pt>
                <c:pt idx="1056">
                  <c:v>37.9058472531663</c:v>
                </c:pt>
                <c:pt idx="1057">
                  <c:v>37.505824467512397</c:v>
                </c:pt>
                <c:pt idx="1058">
                  <c:v>37.102468546276398</c:v>
                </c:pt>
                <c:pt idx="1059">
                  <c:v>36.695771648061204</c:v>
                </c:pt>
                <c:pt idx="1060">
                  <c:v>36.285726194237697</c:v>
                </c:pt>
                <c:pt idx="1061">
                  <c:v>35.872324876265502</c:v>
                </c:pt>
                <c:pt idx="1062">
                  <c:v>35.460852942323399</c:v>
                </c:pt>
                <c:pt idx="1063">
                  <c:v>35.040922349664299</c:v>
                </c:pt>
                <c:pt idx="1064">
                  <c:v>34.617620930931999</c:v>
                </c:pt>
                <c:pt idx="1065">
                  <c:v>34.190942638893198</c:v>
                </c:pt>
                <c:pt idx="1066">
                  <c:v>33.7608817344451</c:v>
                </c:pt>
                <c:pt idx="1067">
                  <c:v>33.327432793901799</c:v>
                </c:pt>
                <c:pt idx="1068">
                  <c:v>32.890590716251701</c:v>
                </c:pt>
                <c:pt idx="1069">
                  <c:v>32.450350730380102</c:v>
                </c:pt>
                <c:pt idx="1070">
                  <c:v>32.006708402250297</c:v>
                </c:pt>
                <c:pt idx="1071">
                  <c:v>31.559659642033299</c:v>
                </c:pt>
                <c:pt idx="1072">
                  <c:v>31.1092007111816</c:v>
                </c:pt>
                <c:pt idx="1073">
                  <c:v>30.655328229437099</c:v>
                </c:pt>
                <c:pt idx="1074">
                  <c:v>30.198039181762301</c:v>
                </c:pt>
                <c:pt idx="1075">
                  <c:v>29.737330925193898</c:v>
                </c:pt>
                <c:pt idx="1076">
                  <c:v>29.273201195599999</c:v>
                </c:pt>
                <c:pt idx="1077">
                  <c:v>28.805648114340801</c:v>
                </c:pt>
                <c:pt idx="1078">
                  <c:v>28.3346701948178</c:v>
                </c:pt>
                <c:pt idx="1079">
                  <c:v>27.860266348905199</c:v>
                </c:pt>
                <c:pt idx="1080">
                  <c:v>27.382435893253799</c:v>
                </c:pt>
                <c:pt idx="1081">
                  <c:v>26.901178555454202</c:v>
                </c:pt>
                <c:pt idx="1082">
                  <c:v>26.416494480054102</c:v>
                </c:pt>
                <c:pt idx="1083">
                  <c:v>25.9283842344175</c:v>
                </c:pt>
                <c:pt idx="1084">
                  <c:v>25.436848814412802</c:v>
                </c:pt>
                <c:pt idx="1085">
                  <c:v>24.941889649926001</c:v>
                </c:pt>
                <c:pt idx="1086">
                  <c:v>24.443508610178402</c:v>
                </c:pt>
                <c:pt idx="1087">
                  <c:v>23.9417080088501</c:v>
                </c:pt>
                <c:pt idx="1088">
                  <c:v>23.436490608986201</c:v>
                </c:pt>
                <c:pt idx="1089">
                  <c:v>22.927859627683802</c:v>
                </c:pt>
                <c:pt idx="1090">
                  <c:v>22.415818740543799</c:v>
                </c:pt>
                <c:pt idx="1091">
                  <c:v>21.9003720858774</c:v>
                </c:pt>
                <c:pt idx="1092">
                  <c:v>21.381524268654399</c:v>
                </c:pt>
                <c:pt idx="1093">
                  <c:v>20.859280364187502</c:v>
                </c:pt>
                <c:pt idx="1094">
                  <c:v>20.333645921531101</c:v>
                </c:pt>
                <c:pt idx="1095">
                  <c:v>19.8046269665906</c:v>
                </c:pt>
                <c:pt idx="1096">
                  <c:v>19.2722300049303</c:v>
                </c:pt>
                <c:pt idx="1097">
                  <c:v>18.736462024262799</c:v>
                </c:pt>
                <c:pt idx="1098">
                  <c:v>18.197330496612398</c:v>
                </c:pt>
                <c:pt idx="1099">
                  <c:v>17.654843380141301</c:v>
                </c:pt>
                <c:pt idx="1100">
                  <c:v>17.109009120619501</c:v>
                </c:pt>
                <c:pt idx="1101">
                  <c:v>16.559836652541499</c:v>
                </c:pt>
                <c:pt idx="1102">
                  <c:v>16.007335399856998</c:v>
                </c:pt>
                <c:pt idx="1103">
                  <c:v>15.4515152763261</c:v>
                </c:pt>
                <c:pt idx="1104">
                  <c:v>14.892386685468299</c:v>
                </c:pt>
                <c:pt idx="1105">
                  <c:v>14.3299605201069</c:v>
                </c:pt>
                <c:pt idx="1106">
                  <c:v>13.7426057968023</c:v>
                </c:pt>
                <c:pt idx="1107">
                  <c:v>13.173082214702299</c:v>
                </c:pt>
                <c:pt idx="1108">
                  <c:v>12.600286411953901</c:v>
                </c:pt>
                <c:pt idx="1109">
                  <c:v>12.024231110218601</c:v>
                </c:pt>
                <c:pt idx="1110">
                  <c:v>11.444929512998399</c:v>
                </c:pt>
                <c:pt idx="1111">
                  <c:v>10.8623953025921</c:v>
                </c:pt>
                <c:pt idx="1112">
                  <c:v>10.2766426365671</c:v>
                </c:pt>
                <c:pt idx="1113">
                  <c:v>9.6876861437344601</c:v>
                </c:pt>
                <c:pt idx="1114">
                  <c:v>9.0955409196163703</c:v>
                </c:pt>
                <c:pt idx="1115">
                  <c:v>8.5002225213986993</c:v>
                </c:pt>
                <c:pt idx="1116">
                  <c:v>7.9017469623542302</c:v>
                </c:pt>
                <c:pt idx="1117">
                  <c:v>7.3001307057304698</c:v>
                </c:pt>
                <c:pt idx="1118">
                  <c:v>6.6953906580908402</c:v>
                </c:pt>
                <c:pt idx="1119">
                  <c:v>6.08754416209959</c:v>
                </c:pt>
                <c:pt idx="1120">
                  <c:v>5.4766089887425302</c:v>
                </c:pt>
                <c:pt idx="1121">
                  <c:v>4.86260332897269</c:v>
                </c:pt>
                <c:pt idx="1122">
                  <c:v>4.2455457847733804</c:v>
                </c:pt>
                <c:pt idx="1123">
                  <c:v>3.6254553596313399</c:v>
                </c:pt>
                <c:pt idx="1124">
                  <c:v>3.0023514484084699</c:v>
                </c:pt>
                <c:pt idx="1125">
                  <c:v>2.37625382660657</c:v>
                </c:pt>
                <c:pt idx="1126">
                  <c:v>1.7471826390160199</c:v>
                </c:pt>
                <c:pt idx="1127">
                  <c:v>1.11515838774111</c:v>
                </c:pt>
                <c:pt idx="1128">
                  <c:v>0.480201919595516</c:v>
                </c:pt>
                <c:pt idx="1129">
                  <c:v>-0.15766558714426901</c:v>
                </c:pt>
                <c:pt idx="1130">
                  <c:v>-0.798422636628072</c:v>
                </c:pt>
                <c:pt idx="1131">
                  <c:v>-1.4420474299756201</c:v>
                </c:pt>
                <c:pt idx="1132">
                  <c:v>-2.08851788048224</c:v>
                </c:pt>
                <c:pt idx="1133">
                  <c:v>-2.7378116294907802</c:v>
                </c:pt>
                <c:pt idx="1134">
                  <c:v>-3.3899060629367499</c:v>
                </c:pt>
                <c:pt idx="1135">
                  <c:v>-4.0447783285814998</c:v>
                </c:pt>
                <c:pt idx="1136">
                  <c:v>-4.7024053539291897</c:v>
                </c:pt>
                <c:pt idx="1137">
                  <c:v>-5.3642491994384196</c:v>
                </c:pt>
                <c:pt idx="1138">
                  <c:v>-6.0273587971067997</c:v>
                </c:pt>
                <c:pt idx="1139">
                  <c:v>-6.69315391602556</c:v>
                </c:pt>
                <c:pt idx="1140">
                  <c:v>-7.3616108238133302</c:v>
                </c:pt>
                <c:pt idx="1141">
                  <c:v>-8.0327056687797906</c:v>
                </c:pt>
                <c:pt idx="1142">
                  <c:v>-8.7064145021690198</c:v>
                </c:pt>
                <c:pt idx="1143">
                  <c:v>-9.38271330116177</c:v>
                </c:pt>
                <c:pt idx="1144">
                  <c:v>-10.061577992630401</c:v>
                </c:pt>
                <c:pt idx="1145">
                  <c:v>-10.7429844776736</c:v>
                </c:pt>
                <c:pt idx="1146">
                  <c:v>-11.4269086569316</c:v>
                </c:pt>
                <c:pt idx="1147">
                  <c:v>-12.113326456700101</c:v>
                </c:pt>
                <c:pt idx="1148">
                  <c:v>-12.8022138558613</c:v>
                </c:pt>
                <c:pt idx="1149">
                  <c:v>-13.4935469136365</c:v>
                </c:pt>
                <c:pt idx="1150">
                  <c:v>-14.187301798192699</c:v>
                </c:pt>
                <c:pt idx="1151">
                  <c:v>-14.8834548161072</c:v>
                </c:pt>
                <c:pt idx="1152">
                  <c:v>-15.5819824427236</c:v>
                </c:pt>
                <c:pt idx="1153">
                  <c:v>-16.2828613534138</c:v>
                </c:pt>
                <c:pt idx="1154">
                  <c:v>-16.986068455770901</c:v>
                </c:pt>
                <c:pt idx="1155">
                  <c:v>-17.691580922769599</c:v>
                </c:pt>
                <c:pt idx="1156">
                  <c:v>-18.399376226908</c:v>
                </c:pt>
                <c:pt idx="1157">
                  <c:v>-19.109432175379599</c:v>
                </c:pt>
                <c:pt idx="1158">
                  <c:v>-19.8217269463013</c:v>
                </c:pt>
                <c:pt idx="1159">
                  <c:v>-20.5362391260389</c:v>
                </c:pt>
                <c:pt idx="1160">
                  <c:v>-21.252947747673801</c:v>
                </c:pt>
                <c:pt idx="1161">
                  <c:v>-21.934624030310601</c:v>
                </c:pt>
                <c:pt idx="1162">
                  <c:v>-22.655000388933502</c:v>
                </c:pt>
                <c:pt idx="1163">
                  <c:v>-23.377506183270199</c:v>
                </c:pt>
                <c:pt idx="1164">
                  <c:v>-24.102122683836502</c:v>
                </c:pt>
                <c:pt idx="1165">
                  <c:v>-24.828831822836499</c:v>
                </c:pt>
                <c:pt idx="1166">
                  <c:v>-25.557616240696898</c:v>
                </c:pt>
                <c:pt idx="1167">
                  <c:v>-26.288459334172899</c:v>
                </c:pt>
                <c:pt idx="1168">
                  <c:v>-27.021345306120999</c:v>
                </c:pt>
                <c:pt idx="1169">
                  <c:v>-27.7562592170298</c:v>
                </c:pt>
                <c:pt idx="1170">
                  <c:v>-28.493187038412</c:v>
                </c:pt>
                <c:pt idx="1171">
                  <c:v>-29.232115708171001</c:v>
                </c:pt>
                <c:pt idx="1172">
                  <c:v>-29.973033188062502</c:v>
                </c:pt>
                <c:pt idx="1173">
                  <c:v>-30.715928523393401</c:v>
                </c:pt>
                <c:pt idx="1174">
                  <c:v>-31.4607919050897</c:v>
                </c:pt>
                <c:pt idx="1175">
                  <c:v>-32.207614734308997</c:v>
                </c:pt>
                <c:pt idx="1176">
                  <c:v>-32.956389689757501</c:v>
                </c:pt>
                <c:pt idx="1177">
                  <c:v>-33.707110797913998</c:v>
                </c:pt>
                <c:pt idx="1178">
                  <c:v>-34.459773506357202</c:v>
                </c:pt>
                <c:pt idx="1179">
                  <c:v>-35.214374760433302</c:v>
                </c:pt>
                <c:pt idx="1180">
                  <c:v>-35.970913083508499</c:v>
                </c:pt>
                <c:pt idx="1181">
                  <c:v>-36.740018326303797</c:v>
                </c:pt>
                <c:pt idx="1182">
                  <c:v>-37.500618869586901</c:v>
                </c:pt>
                <c:pt idx="1183">
                  <c:v>-38.263165315485303</c:v>
                </c:pt>
                <c:pt idx="1184">
                  <c:v>-39.027663429796497</c:v>
                </c:pt>
                <c:pt idx="1185">
                  <c:v>-39.794121023040297</c:v>
                </c:pt>
                <c:pt idx="1186">
                  <c:v>-40.562548059069201</c:v>
                </c:pt>
                <c:pt idx="1187">
                  <c:v>-41.332956769888</c:v>
                </c:pt>
                <c:pt idx="1188">
                  <c:v>-42.105361777220999</c:v>
                </c:pt>
                <c:pt idx="1189">
                  <c:v>-42.879780221451398</c:v>
                </c:pt>
                <c:pt idx="1190">
                  <c:v>-43.656231898614898</c:v>
                </c:pt>
                <c:pt idx="1191">
                  <c:v>-44.434739406231699</c:v>
                </c:pt>
                <c:pt idx="1192">
                  <c:v>-45.215328298843502</c:v>
                </c:pt>
                <c:pt idx="1193">
                  <c:v>-45.998027254249003</c:v>
                </c:pt>
                <c:pt idx="1194">
                  <c:v>-46.782868251565702</c:v>
                </c:pt>
                <c:pt idx="1195">
                  <c:v>-47.569886762390901</c:v>
                </c:pt>
                <c:pt idx="1196">
                  <c:v>-48.359121956548101</c:v>
                </c:pt>
                <c:pt idx="1197">
                  <c:v>-49.150616924096198</c:v>
                </c:pt>
                <c:pt idx="1198">
                  <c:v>-49.942535509957402</c:v>
                </c:pt>
                <c:pt idx="1199">
                  <c:v>-50.738550410749198</c:v>
                </c:pt>
                <c:pt idx="1200">
                  <c:v>-51.536973535140099</c:v>
                </c:pt>
                <c:pt idx="1201">
                  <c:v>-52.3378660387568</c:v>
                </c:pt>
                <c:pt idx="1202">
                  <c:v>-53.141294425093399</c:v>
                </c:pt>
                <c:pt idx="1203">
                  <c:v>-53.9473309193598</c:v>
                </c:pt>
                <c:pt idx="1204">
                  <c:v>-54.756053881567802</c:v>
                </c:pt>
                <c:pt idx="1205">
                  <c:v>-55.567548264937102</c:v>
                </c:pt>
                <c:pt idx="1206">
                  <c:v>-56.381906126887401</c:v>
                </c:pt>
                <c:pt idx="1207">
                  <c:v>-57.199227201346901</c:v>
                </c:pt>
                <c:pt idx="1208">
                  <c:v>-58.019619542935303</c:v>
                </c:pt>
                <c:pt idx="1209">
                  <c:v>-58.843200255805101</c:v>
                </c:pt>
                <c:pt idx="1210">
                  <c:v>-59.670096322722401</c:v>
                </c:pt>
                <c:pt idx="1211">
                  <c:v>-60.500445553468403</c:v>
                </c:pt>
                <c:pt idx="1212">
                  <c:v>-61.345382531123299</c:v>
                </c:pt>
                <c:pt idx="1213">
                  <c:v>-62.183309984258003</c:v>
                </c:pt>
                <c:pt idx="1214">
                  <c:v>-63.025184893608902</c:v>
                </c:pt>
                <c:pt idx="1215">
                  <c:v>-63.8712012948465</c:v>
                </c:pt>
                <c:pt idx="1216">
                  <c:v>-64.721571633907004</c:v>
                </c:pt>
                <c:pt idx="1217">
                  <c:v>-65.576529178685902</c:v>
                </c:pt>
                <c:pt idx="1218">
                  <c:v>-66.436330900458302</c:v>
                </c:pt>
                <c:pt idx="1219">
                  <c:v>-67.301260939963498</c:v>
                </c:pt>
                <c:pt idx="1220">
                  <c:v>-68.171634805934005</c:v>
                </c:pt>
                <c:pt idx="1221">
                  <c:v>-69.047804497451196</c:v>
                </c:pt>
                <c:pt idx="1222">
                  <c:v>-69.9301647998671</c:v>
                </c:pt>
                <c:pt idx="1223">
                  <c:v>-70.819161083070398</c:v>
                </c:pt>
                <c:pt idx="1224">
                  <c:v>-71.715299038757706</c:v>
                </c:pt>
                <c:pt idx="1225">
                  <c:v>-72.631948524012699</c:v>
                </c:pt>
                <c:pt idx="1226">
                  <c:v>-73.544433205579395</c:v>
                </c:pt>
                <c:pt idx="1227">
                  <c:v>-74.466083981756995</c:v>
                </c:pt>
                <c:pt idx="1228">
                  <c:v>-75.3978097112455</c:v>
                </c:pt>
                <c:pt idx="1229">
                  <c:v>-76.340687329091594</c:v>
                </c:pt>
                <c:pt idx="1230">
                  <c:v>-77.296006959426094</c:v>
                </c:pt>
                <c:pt idx="1231">
                  <c:v>-78.2653326186756</c:v>
                </c:pt>
                <c:pt idx="1232">
                  <c:v>-79.250585138471607</c:v>
                </c:pt>
                <c:pt idx="1233">
                  <c:v>-80.254157366565707</c:v>
                </c:pt>
                <c:pt idx="1234">
                  <c:v>-81.279077274193398</c:v>
                </c:pt>
                <c:pt idx="1235">
                  <c:v>-82.329243911880397</c:v>
                </c:pt>
                <c:pt idx="1236">
                  <c:v>-83.409777246129906</c:v>
                </c:pt>
                <c:pt idx="1237">
                  <c:v>-84.514655269291296</c:v>
                </c:pt>
                <c:pt idx="1238">
                  <c:v>-85.678626733483298</c:v>
                </c:pt>
                <c:pt idx="1239">
                  <c:v>-86.902728122209396</c:v>
                </c:pt>
                <c:pt idx="1240">
                  <c:v>-88.206744103513799</c:v>
                </c:pt>
                <c:pt idx="1241">
                  <c:v>-89.621109224310104</c:v>
                </c:pt>
                <c:pt idx="1242">
                  <c:v>-91.195316039891196</c:v>
                </c:pt>
                <c:pt idx="1243">
                  <c:v>-93.015887355040903</c:v>
                </c:pt>
                <c:pt idx="1244">
                  <c:v>-95.249693220725703</c:v>
                </c:pt>
                <c:pt idx="1245">
                  <c:v>-98.267235266379302</c:v>
                </c:pt>
                <c:pt idx="1246">
                  <c:v>-103.090433493768</c:v>
                </c:pt>
                <c:pt idx="1247">
                  <c:v>-113.78033539134</c:v>
                </c:pt>
                <c:pt idx="1248">
                  <c:v>-152.94676068576101</c:v>
                </c:pt>
                <c:pt idx="1249">
                  <c:v>-60.814508065208003</c:v>
                </c:pt>
                <c:pt idx="1250">
                  <c:v>-31.593994447129901</c:v>
                </c:pt>
                <c:pt idx="1251">
                  <c:v>-71.258021135616005</c:v>
                </c:pt>
                <c:pt idx="1252">
                  <c:v>-82.019149496269804</c:v>
                </c:pt>
                <c:pt idx="1253">
                  <c:v>-86.871387553531306</c:v>
                </c:pt>
                <c:pt idx="1254">
                  <c:v>-89.915956287208303</c:v>
                </c:pt>
                <c:pt idx="1255">
                  <c:v>-92.181264053748706</c:v>
                </c:pt>
                <c:pt idx="1256">
                  <c:v>-94.038778078558295</c:v>
                </c:pt>
                <c:pt idx="1257">
                  <c:v>-95.611127029968898</c:v>
                </c:pt>
                <c:pt idx="1258">
                  <c:v>-97.073313929277703</c:v>
                </c:pt>
                <c:pt idx="1259">
                  <c:v>-98.430421611242394</c:v>
                </c:pt>
                <c:pt idx="1260">
                  <c:v>-99.712734289132598</c:v>
                </c:pt>
                <c:pt idx="1261">
                  <c:v>-100.93988789007599</c:v>
                </c:pt>
                <c:pt idx="1262">
                  <c:v>-102.12518025448399</c:v>
                </c:pt>
                <c:pt idx="1263">
                  <c:v>-103.27794159886599</c:v>
                </c:pt>
                <c:pt idx="1264">
                  <c:v>-104.40491511591701</c:v>
                </c:pt>
                <c:pt idx="1265">
                  <c:v>-105.53118923325199</c:v>
                </c:pt>
                <c:pt idx="1266">
                  <c:v>-106.620749458581</c:v>
                </c:pt>
                <c:pt idx="1267">
                  <c:v>-107.696249598039</c:v>
                </c:pt>
                <c:pt idx="1268">
                  <c:v>-108.760002470237</c:v>
                </c:pt>
                <c:pt idx="1269">
                  <c:v>-109.81386518080301</c:v>
                </c:pt>
                <c:pt idx="1270">
                  <c:v>-110.859355410541</c:v>
                </c:pt>
                <c:pt idx="1271">
                  <c:v>-111.897735206245</c:v>
                </c:pt>
                <c:pt idx="1272">
                  <c:v>-112.930072333445</c:v>
                </c:pt>
                <c:pt idx="1273">
                  <c:v>-113.985525113663</c:v>
                </c:pt>
                <c:pt idx="1274">
                  <c:v>-115.007577082922</c:v>
                </c:pt>
                <c:pt idx="1275">
                  <c:v>-116.025980255121</c:v>
                </c:pt>
                <c:pt idx="1276">
                  <c:v>-117.04138052922799</c:v>
                </c:pt>
                <c:pt idx="1277">
                  <c:v>-118.05437066784501</c:v>
                </c:pt>
                <c:pt idx="1278">
                  <c:v>-119.06550234055101</c:v>
                </c:pt>
                <c:pt idx="1279">
                  <c:v>-120.07529560742999</c:v>
                </c:pt>
                <c:pt idx="1280">
                  <c:v>-121.084246462745</c:v>
                </c:pt>
                <c:pt idx="1281">
                  <c:v>-122.05932916063701</c:v>
                </c:pt>
                <c:pt idx="1282">
                  <c:v>-123.068477331522</c:v>
                </c:pt>
                <c:pt idx="1283">
                  <c:v>-124.078215438914</c:v>
                </c:pt>
                <c:pt idx="1284">
                  <c:v>-125.088995494039</c:v>
                </c:pt>
                <c:pt idx="1285">
                  <c:v>-126.101267302021</c:v>
                </c:pt>
                <c:pt idx="1286">
                  <c:v>-127.11548127887799</c:v>
                </c:pt>
                <c:pt idx="1287">
                  <c:v>-128.13209109894899</c:v>
                </c:pt>
                <c:pt idx="1288">
                  <c:v>-129.175900249558</c:v>
                </c:pt>
                <c:pt idx="1289">
                  <c:v>-130.19916387057299</c:v>
                </c:pt>
                <c:pt idx="1290">
                  <c:v>-131.226238940244</c:v>
                </c:pt>
                <c:pt idx="1291">
                  <c:v>-132.257618574113</c:v>
                </c:pt>
                <c:pt idx="1292">
                  <c:v>-133.29381287094</c:v>
                </c:pt>
                <c:pt idx="1293">
                  <c:v>-134.33535224766501</c:v>
                </c:pt>
                <c:pt idx="1294">
                  <c:v>-135.33720956480599</c:v>
                </c:pt>
                <c:pt idx="1295">
                  <c:v>-136.389698023915</c:v>
                </c:pt>
                <c:pt idx="1296">
                  <c:v>-137.449243818426</c:v>
                </c:pt>
                <c:pt idx="1297">
                  <c:v>-138.516499071445</c:v>
                </c:pt>
                <c:pt idx="1298">
                  <c:v>-139.59215975829099</c:v>
                </c:pt>
                <c:pt idx="1299">
                  <c:v>-140.67697253026299</c:v>
                </c:pt>
                <c:pt idx="1300">
                  <c:v>-141.771742627799</c:v>
                </c:pt>
                <c:pt idx="1301">
                  <c:v>-142.905122211205</c:v>
                </c:pt>
                <c:pt idx="1302">
                  <c:v>-144.02307348231599</c:v>
                </c:pt>
                <c:pt idx="1303">
                  <c:v>-145.15386252710101</c:v>
                </c:pt>
                <c:pt idx="1304">
                  <c:v>-146.29864254221599</c:v>
                </c:pt>
                <c:pt idx="1305">
                  <c:v>-147.458696221786</c:v>
                </c:pt>
                <c:pt idx="1306">
                  <c:v>-148.66444750805999</c:v>
                </c:pt>
                <c:pt idx="1307">
                  <c:v>-149.860141072358</c:v>
                </c:pt>
                <c:pt idx="1308">
                  <c:v>-151.076059610257</c:v>
                </c:pt>
                <c:pt idx="1309">
                  <c:v>-152.31438126410399</c:v>
                </c:pt>
                <c:pt idx="1310">
                  <c:v>-153.577688076361</c:v>
                </c:pt>
                <c:pt idx="1311">
                  <c:v>-154.869108409647</c:v>
                </c:pt>
                <c:pt idx="1312">
                  <c:v>-156.19572598214299</c:v>
                </c:pt>
                <c:pt idx="1313">
                  <c:v>-157.55793187366299</c:v>
                </c:pt>
                <c:pt idx="1314">
                  <c:v>-158.96385524435101</c:v>
                </c:pt>
                <c:pt idx="1315">
                  <c:v>-160.42269830201801</c:v>
                </c:pt>
                <c:pt idx="1316">
                  <c:v>-161.947835549133</c:v>
                </c:pt>
                <c:pt idx="1317">
                  <c:v>-163.50352944344201</c:v>
                </c:pt>
                <c:pt idx="1318">
                  <c:v>-165.23220747140201</c:v>
                </c:pt>
                <c:pt idx="1319">
                  <c:v>-167.141282968588</c:v>
                </c:pt>
                <c:pt idx="1320">
                  <c:v>-169.35010035164001</c:v>
                </c:pt>
                <c:pt idx="1321">
                  <c:v>-172.137113247179</c:v>
                </c:pt>
                <c:pt idx="1322">
                  <c:v>-176.374913985511</c:v>
                </c:pt>
                <c:pt idx="1323">
                  <c:v>-186.528771363511</c:v>
                </c:pt>
                <c:pt idx="1324">
                  <c:v>-250.607555607839</c:v>
                </c:pt>
                <c:pt idx="1325">
                  <c:v>-133.043961521325</c:v>
                </c:pt>
                <c:pt idx="1326">
                  <c:v>-161.46438482937899</c:v>
                </c:pt>
                <c:pt idx="1327">
                  <c:v>-167.76066152652001</c:v>
                </c:pt>
                <c:pt idx="1328">
                  <c:v>-171.23708022548499</c:v>
                </c:pt>
                <c:pt idx="1329">
                  <c:v>-173.82820628539801</c:v>
                </c:pt>
                <c:pt idx="1330">
                  <c:v>-176.02454579649</c:v>
                </c:pt>
                <c:pt idx="1331">
                  <c:v>-178.01131750346201</c:v>
                </c:pt>
                <c:pt idx="1332">
                  <c:v>-179.763520404915</c:v>
                </c:pt>
                <c:pt idx="1333">
                  <c:v>-181.542583463466</c:v>
                </c:pt>
                <c:pt idx="1334">
                  <c:v>-183.26982005966599</c:v>
                </c:pt>
                <c:pt idx="1335">
                  <c:v>-184.96198336002399</c:v>
                </c:pt>
                <c:pt idx="1336">
                  <c:v>-186.69420141090799</c:v>
                </c:pt>
                <c:pt idx="1337">
                  <c:v>-188.35136862163199</c:v>
                </c:pt>
                <c:pt idx="1338">
                  <c:v>-189.99939423790201</c:v>
                </c:pt>
                <c:pt idx="1339">
                  <c:v>-191.64333493197699</c:v>
                </c:pt>
                <c:pt idx="1340">
                  <c:v>-193.32719223275501</c:v>
                </c:pt>
                <c:pt idx="1341">
                  <c:v>-194.975979982789</c:v>
                </c:pt>
                <c:pt idx="1342">
                  <c:v>-196.632287578654</c:v>
                </c:pt>
                <c:pt idx="1343">
                  <c:v>-198.29942392390799</c:v>
                </c:pt>
                <c:pt idx="1344">
                  <c:v>-199.98059341591599</c:v>
                </c:pt>
                <c:pt idx="1345">
                  <c:v>-201.77938745541101</c:v>
                </c:pt>
                <c:pt idx="1346">
                  <c:v>-203.50414663248</c:v>
                </c:pt>
                <c:pt idx="1347">
                  <c:v>-205.252847841993</c:v>
                </c:pt>
                <c:pt idx="1348">
                  <c:v>-207.02887662585201</c:v>
                </c:pt>
                <c:pt idx="1349">
                  <c:v>-208.61330697579501</c:v>
                </c:pt>
                <c:pt idx="1350">
                  <c:v>-210.44412895734101</c:v>
                </c:pt>
                <c:pt idx="1351">
                  <c:v>-212.313158194105</c:v>
                </c:pt>
                <c:pt idx="1352">
                  <c:v>-214.26796128465401</c:v>
                </c:pt>
                <c:pt idx="1353">
                  <c:v>-216.227540373235</c:v>
                </c:pt>
                <c:pt idx="1354">
                  <c:v>-218.23994579560301</c:v>
                </c:pt>
                <c:pt idx="1355">
                  <c:v>-220.31125656410001</c:v>
                </c:pt>
                <c:pt idx="1356">
                  <c:v>-222.61935354615301</c:v>
                </c:pt>
                <c:pt idx="1357">
                  <c:v>-224.840239353768</c:v>
                </c:pt>
                <c:pt idx="1358">
                  <c:v>-227.14514641200901</c:v>
                </c:pt>
                <c:pt idx="1359">
                  <c:v>-229.54577667242401</c:v>
                </c:pt>
                <c:pt idx="1360">
                  <c:v>-231.72195993636501</c:v>
                </c:pt>
                <c:pt idx="1361">
                  <c:v>-234.34713147749201</c:v>
                </c:pt>
                <c:pt idx="1362">
                  <c:v>-237.131075009054</c:v>
                </c:pt>
                <c:pt idx="1363">
                  <c:v>-240.359328141768</c:v>
                </c:pt>
                <c:pt idx="1364">
                  <c:v>-243.65299012110501</c:v>
                </c:pt>
                <c:pt idx="1365">
                  <c:v>-247.42321146686101</c:v>
                </c:pt>
                <c:pt idx="1366">
                  <c:v>-252.226653102927</c:v>
                </c:pt>
                <c:pt idx="1367">
                  <c:v>-260.366666820273</c:v>
                </c:pt>
                <c:pt idx="1368">
                  <c:v>-324.682880854183</c:v>
                </c:pt>
                <c:pt idx="1369">
                  <c:v>-231.884123061715</c:v>
                </c:pt>
                <c:pt idx="1370">
                  <c:v>-250.936160945095</c:v>
                </c:pt>
                <c:pt idx="1371">
                  <c:v>-257.641613374202</c:v>
                </c:pt>
                <c:pt idx="1372">
                  <c:v>-262.70559163385298</c:v>
                </c:pt>
                <c:pt idx="1373">
                  <c:v>-267.091321035146</c:v>
                </c:pt>
                <c:pt idx="1374">
                  <c:v>-271.56963141331101</c:v>
                </c:pt>
                <c:pt idx="1375">
                  <c:v>-276.06323811019899</c:v>
                </c:pt>
                <c:pt idx="1376">
                  <c:v>-280.679023677266</c:v>
                </c:pt>
                <c:pt idx="1377">
                  <c:v>-285.38903915134199</c:v>
                </c:pt>
                <c:pt idx="1378">
                  <c:v>-290.25726484995499</c:v>
                </c:pt>
                <c:pt idx="1379">
                  <c:v>-295.71268716877</c:v>
                </c:pt>
                <c:pt idx="1380">
                  <c:v>-300.947613072134</c:v>
                </c:pt>
                <c:pt idx="1381">
                  <c:v>-306.368017359899</c:v>
                </c:pt>
                <c:pt idx="1382">
                  <c:v>-311.369581332731</c:v>
                </c:pt>
                <c:pt idx="1383">
                  <c:v>-317.14774803074403</c:v>
                </c:pt>
                <c:pt idx="1384">
                  <c:v>-323.12479422809298</c:v>
                </c:pt>
                <c:pt idx="1385">
                  <c:v>-329.17027017744198</c:v>
                </c:pt>
                <c:pt idx="1386">
                  <c:v>-335.29312112569801</c:v>
                </c:pt>
                <c:pt idx="1387">
                  <c:v>-341.70588387641698</c:v>
                </c:pt>
                <c:pt idx="1388">
                  <c:v>-347.818719279162</c:v>
                </c:pt>
                <c:pt idx="1389">
                  <c:v>-353.88344220095797</c:v>
                </c:pt>
                <c:pt idx="1390">
                  <c:v>-359.95314382502698</c:v>
                </c:pt>
                <c:pt idx="1391">
                  <c:v>-365.84514035489599</c:v>
                </c:pt>
                <c:pt idx="1392">
                  <c:v>-371.62582621126899</c:v>
                </c:pt>
                <c:pt idx="1393">
                  <c:v>-377.06841525810302</c:v>
                </c:pt>
                <c:pt idx="1394">
                  <c:v>-382.65309416836402</c:v>
                </c:pt>
                <c:pt idx="1395">
                  <c:v>-388.31195835467997</c:v>
                </c:pt>
                <c:pt idx="1396">
                  <c:v>-393.93266273877498</c:v>
                </c:pt>
                <c:pt idx="1397">
                  <c:v>-399.90263776178898</c:v>
                </c:pt>
                <c:pt idx="1398">
                  <c:v>-407.40836849502898</c:v>
                </c:pt>
                <c:pt idx="1399">
                  <c:v>-428.88185211384803</c:v>
                </c:pt>
                <c:pt idx="1400">
                  <c:v>-383.51645142898201</c:v>
                </c:pt>
                <c:pt idx="1401">
                  <c:v>-407.34405322303297</c:v>
                </c:pt>
                <c:pt idx="1402">
                  <c:v>-414.39576887638202</c:v>
                </c:pt>
                <c:pt idx="1403">
                  <c:v>-419.55188789397698</c:v>
                </c:pt>
                <c:pt idx="1404">
                  <c:v>-424.06192261646601</c:v>
                </c:pt>
                <c:pt idx="1405">
                  <c:v>-428.09771153924498</c:v>
                </c:pt>
                <c:pt idx="1406">
                  <c:v>-432.01254903380101</c:v>
                </c:pt>
                <c:pt idx="1407">
                  <c:v>-435.890186021305</c:v>
                </c:pt>
                <c:pt idx="1408">
                  <c:v>-439.49060201853803</c:v>
                </c:pt>
                <c:pt idx="1409">
                  <c:v>-442.98066172127898</c:v>
                </c:pt>
                <c:pt idx="1410">
                  <c:v>-446.37755737028101</c:v>
                </c:pt>
                <c:pt idx="1411">
                  <c:v>-449.59739778998602</c:v>
                </c:pt>
                <c:pt idx="1412">
                  <c:v>-452.878950818975</c:v>
                </c:pt>
                <c:pt idx="1413">
                  <c:v>-456.12828915108997</c:v>
                </c:pt>
                <c:pt idx="1414">
                  <c:v>-459.509987549546</c:v>
                </c:pt>
                <c:pt idx="1415">
                  <c:v>-462.74977377418702</c:v>
                </c:pt>
                <c:pt idx="1416">
                  <c:v>-465.733404850451</c:v>
                </c:pt>
                <c:pt idx="1417">
                  <c:v>-469.037642657839</c:v>
                </c:pt>
                <c:pt idx="1418">
                  <c:v>-472.57142147972201</c:v>
                </c:pt>
                <c:pt idx="1419">
                  <c:v>-476.07783854976901</c:v>
                </c:pt>
                <c:pt idx="1420">
                  <c:v>-479.933128321482</c:v>
                </c:pt>
                <c:pt idx="1421">
                  <c:v>-484.00410027233801</c:v>
                </c:pt>
                <c:pt idx="1422">
                  <c:v>-488.93476308647899</c:v>
                </c:pt>
                <c:pt idx="1423">
                  <c:v>-498.78434342155799</c:v>
                </c:pt>
                <c:pt idx="1424">
                  <c:v>-442.49247068739299</c:v>
                </c:pt>
                <c:pt idx="1425">
                  <c:v>-488.89713340121699</c:v>
                </c:pt>
                <c:pt idx="1426">
                  <c:v>-495.14501047124099</c:v>
                </c:pt>
                <c:pt idx="1427">
                  <c:v>-499.64513135559798</c:v>
                </c:pt>
                <c:pt idx="1428">
                  <c:v>-503.77943588258898</c:v>
                </c:pt>
                <c:pt idx="1429">
                  <c:v>-507.34853183208202</c:v>
                </c:pt>
                <c:pt idx="1430">
                  <c:v>-510.94474208261801</c:v>
                </c:pt>
                <c:pt idx="1431">
                  <c:v>-514.482714802896</c:v>
                </c:pt>
                <c:pt idx="1432">
                  <c:v>-517.97810033343296</c:v>
                </c:pt>
                <c:pt idx="1433">
                  <c:v>-521.62695029558301</c:v>
                </c:pt>
                <c:pt idx="1434">
                  <c:v>-525.14143207094696</c:v>
                </c:pt>
                <c:pt idx="1435">
                  <c:v>-528.759613019168</c:v>
                </c:pt>
                <c:pt idx="1436">
                  <c:v>-532.41022591875003</c:v>
                </c:pt>
                <c:pt idx="1437">
                  <c:v>-535.87994757252</c:v>
                </c:pt>
                <c:pt idx="1438">
                  <c:v>-539.92616670712005</c:v>
                </c:pt>
                <c:pt idx="1439">
                  <c:v>-544.01657428538499</c:v>
                </c:pt>
                <c:pt idx="1440">
                  <c:v>-548.51570261175402</c:v>
                </c:pt>
                <c:pt idx="1441">
                  <c:v>-553.38918480517702</c:v>
                </c:pt>
                <c:pt idx="1442">
                  <c:v>-558.97782358433506</c:v>
                </c:pt>
                <c:pt idx="1443">
                  <c:v>-572.20003637863897</c:v>
                </c:pt>
                <c:pt idx="1444">
                  <c:v>-547.83322038186805</c:v>
                </c:pt>
                <c:pt idx="1445">
                  <c:v>-564.74461557468305</c:v>
                </c:pt>
                <c:pt idx="1446">
                  <c:v>-571.62634438280395</c:v>
                </c:pt>
                <c:pt idx="1447">
                  <c:v>-577.39372433579297</c:v>
                </c:pt>
                <c:pt idx="1448">
                  <c:v>-582.52291570557895</c:v>
                </c:pt>
                <c:pt idx="1449">
                  <c:v>-588.09275586992703</c:v>
                </c:pt>
                <c:pt idx="1450">
                  <c:v>-593.95853693841002</c:v>
                </c:pt>
                <c:pt idx="1451">
                  <c:v>-600.33876971854704</c:v>
                </c:pt>
                <c:pt idx="1452">
                  <c:v>-606.72823031434905</c:v>
                </c:pt>
                <c:pt idx="1453">
                  <c:v>-612.75292717480102</c:v>
                </c:pt>
                <c:pt idx="1454">
                  <c:v>-620.27227285675099</c:v>
                </c:pt>
                <c:pt idx="1455">
                  <c:v>-629.00031023073302</c:v>
                </c:pt>
                <c:pt idx="1456">
                  <c:v>-638.08199231780804</c:v>
                </c:pt>
                <c:pt idx="1457">
                  <c:v>-648.34678359157704</c:v>
                </c:pt>
                <c:pt idx="1458">
                  <c:v>-659.33605263567495</c:v>
                </c:pt>
                <c:pt idx="1459">
                  <c:v>-673.04907281659496</c:v>
                </c:pt>
                <c:pt idx="1460">
                  <c:v>-707.57788908446605</c:v>
                </c:pt>
                <c:pt idx="1461">
                  <c:v>-684.576120237336</c:v>
                </c:pt>
                <c:pt idx="1462">
                  <c:v>-702.00280462547505</c:v>
                </c:pt>
                <c:pt idx="1463">
                  <c:v>-715.49259202518601</c:v>
                </c:pt>
                <c:pt idx="1464">
                  <c:v>-727.68299507085101</c:v>
                </c:pt>
                <c:pt idx="1465">
                  <c:v>-738.80164692402798</c:v>
                </c:pt>
                <c:pt idx="1466">
                  <c:v>-748.81984204448497</c:v>
                </c:pt>
                <c:pt idx="1467">
                  <c:v>-757.81790880267897</c:v>
                </c:pt>
                <c:pt idx="1468">
                  <c:v>-765.85212043653598</c:v>
                </c:pt>
                <c:pt idx="1469">
                  <c:v>-773.65310272182398</c:v>
                </c:pt>
                <c:pt idx="1470">
                  <c:v>-781.25970135434204</c:v>
                </c:pt>
                <c:pt idx="1471">
                  <c:v>-788.431955954469</c:v>
                </c:pt>
                <c:pt idx="1472">
                  <c:v>-795.13711527787405</c:v>
                </c:pt>
                <c:pt idx="1473">
                  <c:v>-802.91206155254895</c:v>
                </c:pt>
                <c:pt idx="1474">
                  <c:v>-813.18394391166498</c:v>
                </c:pt>
                <c:pt idx="1475">
                  <c:v>-783.81659415486604</c:v>
                </c:pt>
                <c:pt idx="1476">
                  <c:v>-815.707503717657</c:v>
                </c:pt>
                <c:pt idx="1477">
                  <c:v>-823.56599362555198</c:v>
                </c:pt>
                <c:pt idx="1478">
                  <c:v>-830.34081608650501</c:v>
                </c:pt>
                <c:pt idx="1479">
                  <c:v>-836.33152490503005</c:v>
                </c:pt>
                <c:pt idx="1480">
                  <c:v>-841.92340573750596</c:v>
                </c:pt>
                <c:pt idx="1481">
                  <c:v>-847.53265855733696</c:v>
                </c:pt>
                <c:pt idx="1482">
                  <c:v>-853.39192267930105</c:v>
                </c:pt>
                <c:pt idx="1483">
                  <c:v>-859.32107631756401</c:v>
                </c:pt>
                <c:pt idx="1484">
                  <c:v>-865.20780353112605</c:v>
                </c:pt>
                <c:pt idx="1485">
                  <c:v>-870.96307363087396</c:v>
                </c:pt>
                <c:pt idx="1486">
                  <c:v>-878.24918752001599</c:v>
                </c:pt>
                <c:pt idx="1487">
                  <c:v>-889.43386480378501</c:v>
                </c:pt>
                <c:pt idx="1488">
                  <c:v>-877.59205769769096</c:v>
                </c:pt>
                <c:pt idx="1489">
                  <c:v>-891.82291496012294</c:v>
                </c:pt>
                <c:pt idx="1490">
                  <c:v>-899.55085483369396</c:v>
                </c:pt>
                <c:pt idx="1491">
                  <c:v>-906.70584176580496</c:v>
                </c:pt>
                <c:pt idx="1492">
                  <c:v>-912.92105698886098</c:v>
                </c:pt>
                <c:pt idx="1493">
                  <c:v>-919.92496956171897</c:v>
                </c:pt>
                <c:pt idx="1494">
                  <c:v>-927.14496006291904</c:v>
                </c:pt>
                <c:pt idx="1495">
                  <c:v>-933.99802422938501</c:v>
                </c:pt>
                <c:pt idx="1496">
                  <c:v>-942.23003137374496</c:v>
                </c:pt>
                <c:pt idx="1497">
                  <c:v>-951.59137411911001</c:v>
                </c:pt>
                <c:pt idx="1498">
                  <c:v>-963.05912041122599</c:v>
                </c:pt>
                <c:pt idx="1499">
                  <c:v>-992.61726271745999</c:v>
                </c:pt>
                <c:pt idx="1500">
                  <c:v>-976.46041778560198</c:v>
                </c:pt>
              </c:numCache>
            </c:numRef>
          </c:yVal>
          <c:smooth val="1"/>
          <c:extLst>
            <c:ext xmlns:c16="http://schemas.microsoft.com/office/drawing/2014/chart" uri="{C3380CC4-5D6E-409C-BE32-E72D297353CC}">
              <c16:uniqueId val="{00000003-7A27-A044-A042-188F825EA206}"/>
            </c:ext>
          </c:extLst>
        </c:ser>
        <c:ser>
          <c:idx val="3"/>
          <c:order val="3"/>
          <c:tx>
            <c:v>phase_TEST</c:v>
          </c:tx>
          <c:spPr>
            <a:ln>
              <a:solidFill>
                <a:srgbClr val="C00000"/>
              </a:solidFill>
              <a:prstDash val="sysDot"/>
            </a:ln>
          </c:spPr>
          <c:marker>
            <c:symbol val="none"/>
          </c:marker>
          <c:xVal>
            <c:numRef>
              <c:f>'[1]3.6V 1A'!$E$5:$E$204</c:f>
              <c:numCache>
                <c:formatCode>General</c:formatCode>
                <c:ptCount val="200"/>
                <c:pt idx="0">
                  <c:v>100</c:v>
                </c:pt>
                <c:pt idx="1">
                  <c:v>104.737089795945</c:v>
                </c:pt>
                <c:pt idx="2">
                  <c:v>109.698579789238</c:v>
                </c:pt>
                <c:pt idx="3">
                  <c:v>114.895100018731</c:v>
                </c:pt>
                <c:pt idx="4">
                  <c:v>120.337784077759</c:v>
                </c:pt>
                <c:pt idx="5">
                  <c:v>126.03829296797301</c:v>
                </c:pt>
                <c:pt idx="6">
                  <c:v>132.00884008314199</c:v>
                </c:pt>
                <c:pt idx="7">
                  <c:v>138.262217376466</c:v>
                </c:pt>
                <c:pt idx="8">
                  <c:v>144.81182276745301</c:v>
                </c:pt>
                <c:pt idx="9">
                  <c:v>151.67168884709201</c:v>
                </c:pt>
                <c:pt idx="10">
                  <c:v>158.85651294280501</c:v>
                </c:pt>
                <c:pt idx="11">
                  <c:v>166.381688607613</c:v>
                </c:pt>
                <c:pt idx="12">
                  <c:v>174.263338600965</c:v>
                </c:pt>
                <c:pt idx="13">
                  <c:v>182.518349431904</c:v>
                </c:pt>
                <c:pt idx="14">
                  <c:v>191.16440753857</c:v>
                </c:pt>
                <c:pt idx="15">
                  <c:v>200.22003718155801</c:v>
                </c:pt>
                <c:pt idx="16">
                  <c:v>209.70464013232299</c:v>
                </c:pt>
                <c:pt idx="17">
                  <c:v>219.638537241655</c:v>
                </c:pt>
                <c:pt idx="18">
                  <c:v>230.043011977292</c:v>
                </c:pt>
                <c:pt idx="19">
                  <c:v>240.94035602395201</c:v>
                </c:pt>
                <c:pt idx="20">
                  <c:v>252.353917043477</c:v>
                </c:pt>
                <c:pt idx="21">
                  <c:v>264.30814869741101</c:v>
                </c:pt>
                <c:pt idx="22">
                  <c:v>276.82866303920702</c:v>
                </c:pt>
                <c:pt idx="23">
                  <c:v>289.94228538828798</c:v>
                </c:pt>
                <c:pt idx="24">
                  <c:v>303.67711180354598</c:v>
                </c:pt>
                <c:pt idx="25">
                  <c:v>318.062569279412</c:v>
                </c:pt>
                <c:pt idx="26">
                  <c:v>333.129478793467</c:v>
                </c:pt>
                <c:pt idx="27">
                  <c:v>348.91012134067699</c:v>
                </c:pt>
                <c:pt idx="28">
                  <c:v>365.43830709572501</c:v>
                </c:pt>
                <c:pt idx="29">
                  <c:v>382.74944785163098</c:v>
                </c:pt>
                <c:pt idx="30">
                  <c:v>400.88063288984603</c:v>
                </c:pt>
                <c:pt idx="31">
                  <c:v>419.87070844439103</c:v>
                </c:pt>
                <c:pt idx="32">
                  <c:v>439.76036093027199</c:v>
                </c:pt>
                <c:pt idx="33">
                  <c:v>460.59220411451003</c:v>
                </c:pt>
                <c:pt idx="34">
                  <c:v>482.41087041653702</c:v>
                </c:pt>
                <c:pt idx="35">
                  <c:v>505.26310653356802</c:v>
                </c:pt>
                <c:pt idx="36">
                  <c:v>529.19787359584404</c:v>
                </c:pt>
                <c:pt idx="37">
                  <c:v>554.26645206631099</c:v>
                </c:pt>
                <c:pt idx="38">
                  <c:v>580.52255160949005</c:v>
                </c:pt>
                <c:pt idx="39">
                  <c:v>608.022426164943</c:v>
                </c:pt>
                <c:pt idx="40">
                  <c:v>636.82499447185899</c:v>
                </c:pt>
                <c:pt idx="41">
                  <c:v>666.99196630301196</c:v>
                </c:pt>
                <c:pt idx="42">
                  <c:v>698.58797467852503</c:v>
                </c:pt>
                <c:pt idx="43">
                  <c:v>731.68071434271906</c:v>
                </c:pt>
                <c:pt idx="44">
                  <c:v>766.34108680074598</c:v>
                </c:pt>
                <c:pt idx="45">
                  <c:v>802.64335222571697</c:v>
                </c:pt>
                <c:pt idx="46">
                  <c:v>840.66528856183299</c:v>
                </c:pt>
                <c:pt idx="47">
                  <c:v>880.48835816434598</c:v>
                </c:pt>
                <c:pt idx="48">
                  <c:v>922.19788233343195</c:v>
                </c:pt>
                <c:pt idx="49">
                  <c:v>965.88322411587103</c:v>
                </c:pt>
                <c:pt idx="50">
                  <c:v>1011.63797976621</c:v>
                </c:pt>
                <c:pt idx="51">
                  <c:v>1059.5601792776199</c:v>
                </c:pt>
                <c:pt idx="52">
                  <c:v>1109.7524964120701</c:v>
                </c:pt>
                <c:pt idx="53">
                  <c:v>1162.3224686798501</c:v>
                </c:pt>
                <c:pt idx="54">
                  <c:v>1217.3827277396599</c:v>
                </c:pt>
                <c:pt idx="55">
                  <c:v>1275.05124071301</c:v>
                </c:pt>
                <c:pt idx="56">
                  <c:v>1335.4515629299001</c:v>
                </c:pt>
                <c:pt idx="57">
                  <c:v>1398.71310264724</c:v>
                </c:pt>
                <c:pt idx="58">
                  <c:v>1464.97139830728</c:v>
                </c:pt>
                <c:pt idx="59">
                  <c:v>1534.36840893001</c:v>
                </c:pt>
                <c:pt idx="60">
                  <c:v>1607.0528182616399</c:v>
                </c:pt>
                <c:pt idx="61">
                  <c:v>1683.1803533309601</c:v>
                </c:pt>
                <c:pt idx="62">
                  <c:v>1762.91411809595</c:v>
                </c:pt>
                <c:pt idx="63">
                  <c:v>1846.42494289554</c:v>
                </c:pt>
                <c:pt idx="64">
                  <c:v>1933.8917504552301</c:v>
                </c:pt>
                <c:pt idx="65">
                  <c:v>2025.5019392306699</c:v>
                </c:pt>
                <c:pt idx="66">
                  <c:v>2121.4517849106301</c:v>
                </c:pt>
                <c:pt idx="67">
                  <c:v>2221.9468609395199</c:v>
                </c:pt>
                <c:pt idx="68">
                  <c:v>2327.2024789604102</c:v>
                </c:pt>
                <c:pt idx="69">
                  <c:v>2437.44415012222</c:v>
                </c:pt>
                <c:pt idx="70">
                  <c:v>2552.9080682395202</c:v>
                </c:pt>
                <c:pt idx="71">
                  <c:v>2673.84161583995</c:v>
                </c:pt>
                <c:pt idx="72">
                  <c:v>2800.5038941836301</c:v>
                </c:pt>
                <c:pt idx="73">
                  <c:v>2933.1662783900401</c:v>
                </c:pt>
                <c:pt idx="74">
                  <c:v>3072.1129988617599</c:v>
                </c:pt>
                <c:pt idx="75">
                  <c:v>3217.6417502507402</c:v>
                </c:pt>
                <c:pt idx="76">
                  <c:v>3370.0643292719301</c:v>
                </c:pt>
                <c:pt idx="77">
                  <c:v>3529.7073027306501</c:v>
                </c:pt>
                <c:pt idx="78">
                  <c:v>3696.9127071950302</c:v>
                </c:pt>
                <c:pt idx="79">
                  <c:v>3872.03878181256</c:v>
                </c:pt>
                <c:pt idx="80">
                  <c:v>4055.4607358408298</c:v>
                </c:pt>
                <c:pt idx="81">
                  <c:v>4247.5715525368996</c:v>
                </c:pt>
                <c:pt idx="82">
                  <c:v>4448.7828311275898</c:v>
                </c:pt>
                <c:pt idx="83">
                  <c:v>4659.5256686646799</c:v>
                </c:pt>
                <c:pt idx="84">
                  <c:v>4880.2515836544299</c:v>
                </c:pt>
                <c:pt idx="85">
                  <c:v>5111.4334834401698</c:v>
                </c:pt>
                <c:pt idx="86">
                  <c:v>5353.5666774107203</c:v>
                </c:pt>
                <c:pt idx="87">
                  <c:v>5607.1699382054603</c:v>
                </c:pt>
                <c:pt idx="88">
                  <c:v>5872.7866131894798</c:v>
                </c:pt>
                <c:pt idx="89">
                  <c:v>6150.9857885805004</c:v>
                </c:pt>
                <c:pt idx="90">
                  <c:v>6442.3635087213697</c:v>
                </c:pt>
                <c:pt idx="91">
                  <c:v>6747.5440531106897</c:v>
                </c:pt>
                <c:pt idx="92">
                  <c:v>7067.1812739274901</c:v>
                </c:pt>
                <c:pt idx="93">
                  <c:v>7401.9599969156397</c:v>
                </c:pt>
                <c:pt idx="94">
                  <c:v>7752.5974886294598</c:v>
                </c:pt>
                <c:pt idx="95">
                  <c:v>8119.8449931840096</c:v>
                </c:pt>
                <c:pt idx="96">
                  <c:v>8504.4893418026804</c:v>
                </c:pt>
                <c:pt idx="97">
                  <c:v>8907.3546386104408</c:v>
                </c:pt>
                <c:pt idx="98">
                  <c:v>9329.3040262846898</c:v>
                </c:pt>
                <c:pt idx="99">
                  <c:v>9771.2415353465003</c:v>
                </c:pt>
                <c:pt idx="100">
                  <c:v>10234.1140210545</c:v>
                </c:pt>
                <c:pt idx="101">
                  <c:v>10718.913192051299</c:v>
                </c:pt>
                <c:pt idx="102">
                  <c:v>11226.6777351081</c:v>
                </c:pt>
                <c:pt idx="103">
                  <c:v>11758.495540521601</c:v>
                </c:pt>
                <c:pt idx="104">
                  <c:v>12315.506032928301</c:v>
                </c:pt>
                <c:pt idx="105">
                  <c:v>12898.9026125331</c:v>
                </c:pt>
                <c:pt idx="106">
                  <c:v>13509.935211980301</c:v>
                </c:pt>
                <c:pt idx="107">
                  <c:v>14149.9129743458</c:v>
                </c:pt>
                <c:pt idx="108">
                  <c:v>14820.2070579886</c:v>
                </c:pt>
                <c:pt idx="109">
                  <c:v>15522.2535742705</c:v>
                </c:pt>
                <c:pt idx="110">
                  <c:v>16257.5566644379</c:v>
                </c:pt>
                <c:pt idx="111">
                  <c:v>17027.691722258998</c:v>
                </c:pt>
                <c:pt idx="112">
                  <c:v>17834.308769319101</c:v>
                </c:pt>
                <c:pt idx="113">
                  <c:v>18679.1359902078</c:v>
                </c:pt>
                <c:pt idx="114">
                  <c:v>19563.983435170601</c:v>
                </c:pt>
                <c:pt idx="115">
                  <c:v>20490.746898158501</c:v>
                </c:pt>
                <c:pt idx="116">
                  <c:v>21461.411978584001</c:v>
                </c:pt>
                <c:pt idx="117">
                  <c:v>22478.058335487302</c:v>
                </c:pt>
                <c:pt idx="118">
                  <c:v>23542.8641432242</c:v>
                </c:pt>
                <c:pt idx="119">
                  <c:v>24658.110758226001</c:v>
                </c:pt>
                <c:pt idx="120">
                  <c:v>25826.187606826701</c:v>
                </c:pt>
                <c:pt idx="121">
                  <c:v>27049.597304631301</c:v>
                </c:pt>
                <c:pt idx="122">
                  <c:v>28330.961018393202</c:v>
                </c:pt>
                <c:pt idx="123">
                  <c:v>29673.0240818887</c:v>
                </c:pt>
                <c:pt idx="124">
                  <c:v>31078.661877820101</c:v>
                </c:pt>
                <c:pt idx="125">
                  <c:v>32550.885998350601</c:v>
                </c:pt>
                <c:pt idx="126">
                  <c:v>34092.8506974681</c:v>
                </c:pt>
                <c:pt idx="127">
                  <c:v>35707.859649004597</c:v>
                </c:pt>
                <c:pt idx="128">
                  <c:v>37399.373024788001</c:v>
                </c:pt>
                <c:pt idx="129">
                  <c:v>39171.014908092598</c:v>
                </c:pt>
                <c:pt idx="130">
                  <c:v>41026.581058271899</c:v>
                </c:pt>
                <c:pt idx="131">
                  <c:v>42970.047043208397</c:v>
                </c:pt>
                <c:pt idx="132">
                  <c:v>45005.576757005001</c:v>
                </c:pt>
                <c:pt idx="133">
                  <c:v>47137.531341167298</c:v>
                </c:pt>
                <c:pt idx="134">
                  <c:v>49370.478528389998</c:v>
                </c:pt>
                <c:pt idx="135">
                  <c:v>51709.202428967597</c:v>
                </c:pt>
                <c:pt idx="136">
                  <c:v>54158.713780794598</c:v>
                </c:pt>
                <c:pt idx="137">
                  <c:v>56724.260684919798</c:v>
                </c:pt>
                <c:pt idx="138">
                  <c:v>59411.339849650401</c:v>
                </c:pt>
                <c:pt idx="139">
                  <c:v>62225.708367302301</c:v>
                </c:pt>
                <c:pt idx="140">
                  <c:v>65173.396048824201</c:v>
                </c:pt>
                <c:pt idx="141">
                  <c:v>68260.718342723805</c:v>
                </c:pt>
                <c:pt idx="142">
                  <c:v>71494.289865975807</c:v>
                </c:pt>
                <c:pt idx="143">
                  <c:v>74881.038575900297</c:v>
                </c:pt>
                <c:pt idx="144">
                  <c:v>78428.220613376805</c:v>
                </c:pt>
                <c:pt idx="145">
                  <c:v>82143.435849194197</c:v>
                </c:pt>
                <c:pt idx="146">
                  <c:v>86034.644166844897</c:v>
                </c:pt>
                <c:pt idx="147">
                  <c:v>90110.182516650195</c:v>
                </c:pt>
                <c:pt idx="148">
                  <c:v>94378.782777753906</c:v>
                </c:pt>
                <c:pt idx="149">
                  <c:v>98849.590466255904</c:v>
                </c:pt>
                <c:pt idx="150">
                  <c:v>103532.18432956599</c:v>
                </c:pt>
                <c:pt idx="151">
                  <c:v>108436.596868961</c:v>
                </c:pt>
                <c:pt idx="152">
                  <c:v>113573.335834311</c:v>
                </c:pt>
                <c:pt idx="153">
                  <c:v>118953.406737032</c:v>
                </c:pt>
                <c:pt idx="154">
                  <c:v>124588.336429501</c:v>
                </c:pt>
                <c:pt idx="155">
                  <c:v>130490.19780143999</c:v>
                </c:pt>
                <c:pt idx="156">
                  <c:v>136671.635646201</c:v>
                </c:pt>
                <c:pt idx="157">
                  <c:v>143145.893752348</c:v>
                </c:pt>
                <c:pt idx="158">
                  <c:v>149926.843278605</c:v>
                </c:pt>
                <c:pt idx="159">
                  <c:v>157029.01247293799</c:v>
                </c:pt>
                <c:pt idx="160">
                  <c:v>164467.61779946601</c:v>
                </c:pt>
                <c:pt idx="161">
                  <c:v>172258.59653987901</c:v>
                </c:pt>
                <c:pt idx="162">
                  <c:v>180418.64093920699</c:v>
                </c:pt>
                <c:pt idx="163">
                  <c:v>188965.23396912101</c:v>
                </c:pt>
                <c:pt idx="164">
                  <c:v>197916.686785356</c:v>
                </c:pt>
                <c:pt idx="165">
                  <c:v>207292.17795953699</c:v>
                </c:pt>
                <c:pt idx="166">
                  <c:v>217111.79456945101</c:v>
                </c:pt>
                <c:pt idx="167">
                  <c:v>227396.57523579299</c:v>
                </c:pt>
                <c:pt idx="168">
                  <c:v>238168.55519761599</c:v>
                </c:pt>
                <c:pt idx="169">
                  <c:v>249450.813523032</c:v>
                </c:pt>
                <c:pt idx="170">
                  <c:v>261267.52255633299</c:v>
                </c:pt>
                <c:pt idx="171">
                  <c:v>273643.99970746698</c:v>
                </c:pt>
                <c:pt idx="172">
                  <c:v>286606.76169482502</c:v>
                </c:pt>
                <c:pt idx="173">
                  <c:v>300183.58135755901</c:v>
                </c:pt>
                <c:pt idx="174">
                  <c:v>314403.54715915001</c:v>
                </c:pt>
                <c:pt idx="175">
                  <c:v>329297.125509715</c:v>
                </c:pt>
                <c:pt idx="176">
                  <c:v>344896.226040576</c:v>
                </c:pt>
                <c:pt idx="177">
                  <c:v>361234.26997094299</c:v>
                </c:pt>
                <c:pt idx="178">
                  <c:v>378346.26171319297</c:v>
                </c:pt>
                <c:pt idx="179">
                  <c:v>396268.86387014802</c:v>
                </c:pt>
                <c:pt idx="180">
                  <c:v>415040.47578504699</c:v>
                </c:pt>
                <c:pt idx="181">
                  <c:v>434701.31581250299</c:v>
                </c:pt>
                <c:pt idx="182">
                  <c:v>455293.50748669502</c:v>
                </c:pt>
                <c:pt idx="183">
                  <c:v>476861.16977144702</c:v>
                </c:pt>
                <c:pt idx="184">
                  <c:v>499450.511585514</c:v>
                </c:pt>
                <c:pt idx="185">
                  <c:v>523109.93080562598</c:v>
                </c:pt>
                <c:pt idx="186">
                  <c:v>547890.117959394</c:v>
                </c:pt>
                <c:pt idx="187">
                  <c:v>573844.16483023902</c:v>
                </c:pt>
                <c:pt idx="188">
                  <c:v>601027.67820703902</c:v>
                </c:pt>
                <c:pt idx="189">
                  <c:v>629498.89902218897</c:v>
                </c:pt>
                <c:pt idx="190">
                  <c:v>659318.82713335403</c:v>
                </c:pt>
                <c:pt idx="191">
                  <c:v>690551.35201623302</c:v>
                </c:pt>
                <c:pt idx="192">
                  <c:v>723263.38964835298</c:v>
                </c:pt>
                <c:pt idx="193">
                  <c:v>757525.02587719203</c:v>
                </c:pt>
                <c:pt idx="194">
                  <c:v>793409.66657974897</c:v>
                </c:pt>
                <c:pt idx="195">
                  <c:v>830994.19493533904</c:v>
                </c:pt>
                <c:pt idx="196">
                  <c:v>870359.13614851702</c:v>
                </c:pt>
                <c:pt idx="197">
                  <c:v>911588.82997508405</c:v>
                </c:pt>
                <c:pt idx="198">
                  <c:v>954771.61142080696</c:v>
                </c:pt>
                <c:pt idx="199">
                  <c:v>1000000</c:v>
                </c:pt>
              </c:numCache>
            </c:numRef>
          </c:xVal>
          <c:yVal>
            <c:numRef>
              <c:f>'[1]3.6V 1A'!$G$5:$G$204</c:f>
              <c:numCache>
                <c:formatCode>General</c:formatCode>
                <c:ptCount val="200"/>
                <c:pt idx="0">
                  <c:v>4.8397595027832798</c:v>
                </c:pt>
                <c:pt idx="1">
                  <c:v>4.94185293161138</c:v>
                </c:pt>
                <c:pt idx="2">
                  <c:v>5.2144951096762497</c:v>
                </c:pt>
                <c:pt idx="3">
                  <c:v>5.2204656908203404</c:v>
                </c:pt>
                <c:pt idx="4">
                  <c:v>5.0584921830204097</c:v>
                </c:pt>
                <c:pt idx="5">
                  <c:v>5.8849632129459399</c:v>
                </c:pt>
                <c:pt idx="6">
                  <c:v>5.8802470593969298</c:v>
                </c:pt>
                <c:pt idx="7">
                  <c:v>5.83017012100896</c:v>
                </c:pt>
                <c:pt idx="8">
                  <c:v>6.6802151256844899</c:v>
                </c:pt>
                <c:pt idx="9">
                  <c:v>6.1936449239648503</c:v>
                </c:pt>
                <c:pt idx="10">
                  <c:v>7.8852110330301501</c:v>
                </c:pt>
                <c:pt idx="11">
                  <c:v>7.8296389058886504</c:v>
                </c:pt>
                <c:pt idx="12">
                  <c:v>7.9299442391372601</c:v>
                </c:pt>
                <c:pt idx="13">
                  <c:v>8.1420133235992207</c:v>
                </c:pt>
                <c:pt idx="14">
                  <c:v>8.8353147777460794</c:v>
                </c:pt>
                <c:pt idx="15">
                  <c:v>9.3204935051954401</c:v>
                </c:pt>
                <c:pt idx="16">
                  <c:v>9.42213910879188</c:v>
                </c:pt>
                <c:pt idx="17">
                  <c:v>9.8778923139998298</c:v>
                </c:pt>
                <c:pt idx="18">
                  <c:v>10.0479911748833</c:v>
                </c:pt>
                <c:pt idx="19">
                  <c:v>11.1857287246164</c:v>
                </c:pt>
                <c:pt idx="20">
                  <c:v>11.3526569399636</c:v>
                </c:pt>
                <c:pt idx="21">
                  <c:v>11.8453933362859</c:v>
                </c:pt>
                <c:pt idx="22">
                  <c:v>12.386721321475401</c:v>
                </c:pt>
                <c:pt idx="23">
                  <c:v>12.808845380586</c:v>
                </c:pt>
                <c:pt idx="24">
                  <c:v>13.236981941998</c:v>
                </c:pt>
                <c:pt idx="25">
                  <c:v>13.788806581806099</c:v>
                </c:pt>
                <c:pt idx="26">
                  <c:v>14.5013904764477</c:v>
                </c:pt>
                <c:pt idx="27">
                  <c:v>14.5840680015194</c:v>
                </c:pt>
                <c:pt idx="28">
                  <c:v>15.776941574498499</c:v>
                </c:pt>
                <c:pt idx="29">
                  <c:v>15.9488086325055</c:v>
                </c:pt>
                <c:pt idx="30">
                  <c:v>16.141922295507001</c:v>
                </c:pt>
                <c:pt idx="31">
                  <c:v>15.413826038613299</c:v>
                </c:pt>
                <c:pt idx="32">
                  <c:v>17.784191922776699</c:v>
                </c:pt>
                <c:pt idx="33">
                  <c:v>18.656338814702401</c:v>
                </c:pt>
                <c:pt idx="34">
                  <c:v>19.212687973752701</c:v>
                </c:pt>
                <c:pt idx="35">
                  <c:v>19.899226291895999</c:v>
                </c:pt>
                <c:pt idx="36">
                  <c:v>20.5343393018622</c:v>
                </c:pt>
                <c:pt idx="37">
                  <c:v>20.943582659505701</c:v>
                </c:pt>
                <c:pt idx="38">
                  <c:v>21.579218437812401</c:v>
                </c:pt>
                <c:pt idx="39">
                  <c:v>22.2967277404952</c:v>
                </c:pt>
                <c:pt idx="40">
                  <c:v>23.223320718030799</c:v>
                </c:pt>
                <c:pt idx="41">
                  <c:v>23.737549091358598</c:v>
                </c:pt>
                <c:pt idx="42">
                  <c:v>24.2526417122467</c:v>
                </c:pt>
                <c:pt idx="43">
                  <c:v>24.991963485780399</c:v>
                </c:pt>
                <c:pt idx="44">
                  <c:v>25.1699134376322</c:v>
                </c:pt>
                <c:pt idx="45">
                  <c:v>25.949297143071298</c:v>
                </c:pt>
                <c:pt idx="46">
                  <c:v>26.530831997791601</c:v>
                </c:pt>
                <c:pt idx="47">
                  <c:v>27.257272013710601</c:v>
                </c:pt>
                <c:pt idx="48">
                  <c:v>27.722826834376399</c:v>
                </c:pt>
                <c:pt idx="49">
                  <c:v>28.118223482111802</c:v>
                </c:pt>
                <c:pt idx="50">
                  <c:v>28.3695652906028</c:v>
                </c:pt>
                <c:pt idx="51">
                  <c:v>28.832056448622701</c:v>
                </c:pt>
                <c:pt idx="52">
                  <c:v>29.160425134035801</c:v>
                </c:pt>
                <c:pt idx="53">
                  <c:v>29.724564576432801</c:v>
                </c:pt>
                <c:pt idx="54">
                  <c:v>30.094663027264499</c:v>
                </c:pt>
                <c:pt idx="55">
                  <c:v>30.374097648449201</c:v>
                </c:pt>
                <c:pt idx="56">
                  <c:v>30.731216339614299</c:v>
                </c:pt>
                <c:pt idx="57">
                  <c:v>30.930108615942999</c:v>
                </c:pt>
                <c:pt idx="58">
                  <c:v>31.1358935960689</c:v>
                </c:pt>
                <c:pt idx="59">
                  <c:v>31.4610756443521</c:v>
                </c:pt>
                <c:pt idx="60">
                  <c:v>31.473379827447399</c:v>
                </c:pt>
                <c:pt idx="61">
                  <c:v>31.713874449456501</c:v>
                </c:pt>
                <c:pt idx="62">
                  <c:v>31.901396801801599</c:v>
                </c:pt>
                <c:pt idx="63">
                  <c:v>32.195646814727901</c:v>
                </c:pt>
                <c:pt idx="64">
                  <c:v>32.2500625362227</c:v>
                </c:pt>
                <c:pt idx="65">
                  <c:v>32.379689202306203</c:v>
                </c:pt>
                <c:pt idx="66">
                  <c:v>32.5520330080465</c:v>
                </c:pt>
                <c:pt idx="67">
                  <c:v>32.734378229652698</c:v>
                </c:pt>
                <c:pt idx="68">
                  <c:v>32.959746845319302</c:v>
                </c:pt>
                <c:pt idx="69">
                  <c:v>33.163634370959301</c:v>
                </c:pt>
                <c:pt idx="70">
                  <c:v>33.374266332648197</c:v>
                </c:pt>
                <c:pt idx="71">
                  <c:v>33.594496093852001</c:v>
                </c:pt>
                <c:pt idx="72">
                  <c:v>33.730485542657398</c:v>
                </c:pt>
                <c:pt idx="73">
                  <c:v>33.876992629274497</c:v>
                </c:pt>
                <c:pt idx="74">
                  <c:v>34.229783414424098</c:v>
                </c:pt>
                <c:pt idx="75">
                  <c:v>34.491728593740497</c:v>
                </c:pt>
                <c:pt idx="76">
                  <c:v>34.691094332391899</c:v>
                </c:pt>
                <c:pt idx="77">
                  <c:v>35.019178059153198</c:v>
                </c:pt>
                <c:pt idx="78">
                  <c:v>35.259332606990597</c:v>
                </c:pt>
                <c:pt idx="79">
                  <c:v>35.709677404451099</c:v>
                </c:pt>
                <c:pt idx="80">
                  <c:v>36.005461701492997</c:v>
                </c:pt>
                <c:pt idx="81">
                  <c:v>36.378272026769899</c:v>
                </c:pt>
                <c:pt idx="82">
                  <c:v>36.853988266911799</c:v>
                </c:pt>
                <c:pt idx="83">
                  <c:v>37.242215028205401</c:v>
                </c:pt>
                <c:pt idx="84">
                  <c:v>37.806602359582101</c:v>
                </c:pt>
                <c:pt idx="85">
                  <c:v>38.219903489781899</c:v>
                </c:pt>
                <c:pt idx="86">
                  <c:v>38.729681951835502</c:v>
                </c:pt>
                <c:pt idx="87">
                  <c:v>39.216264048147401</c:v>
                </c:pt>
                <c:pt idx="88">
                  <c:v>39.7756689900081</c:v>
                </c:pt>
                <c:pt idx="89">
                  <c:v>40.233527778336303</c:v>
                </c:pt>
                <c:pt idx="90">
                  <c:v>40.866241560242798</c:v>
                </c:pt>
                <c:pt idx="91">
                  <c:v>41.476716060560697</c:v>
                </c:pt>
                <c:pt idx="92">
                  <c:v>42.035061106718601</c:v>
                </c:pt>
                <c:pt idx="93">
                  <c:v>42.601219869918701</c:v>
                </c:pt>
                <c:pt idx="94">
                  <c:v>43.252106649140003</c:v>
                </c:pt>
                <c:pt idx="95">
                  <c:v>43.801464129100999</c:v>
                </c:pt>
                <c:pt idx="96">
                  <c:v>44.381059966737602</c:v>
                </c:pt>
                <c:pt idx="97">
                  <c:v>44.992076787957998</c:v>
                </c:pt>
                <c:pt idx="98">
                  <c:v>45.559925251986499</c:v>
                </c:pt>
                <c:pt idx="99">
                  <c:v>46.067387729570498</c:v>
                </c:pt>
                <c:pt idx="100">
                  <c:v>46.579852546100497</c:v>
                </c:pt>
                <c:pt idx="101">
                  <c:v>47.105473418938701</c:v>
                </c:pt>
                <c:pt idx="102">
                  <c:v>47.246032141773803</c:v>
                </c:pt>
                <c:pt idx="103">
                  <c:v>48.565937007576203</c:v>
                </c:pt>
                <c:pt idx="104">
                  <c:v>49.048073751027601</c:v>
                </c:pt>
                <c:pt idx="105">
                  <c:v>49.482664236921401</c:v>
                </c:pt>
                <c:pt idx="106">
                  <c:v>49.819162661444103</c:v>
                </c:pt>
                <c:pt idx="107">
                  <c:v>50.262438954127198</c:v>
                </c:pt>
                <c:pt idx="108">
                  <c:v>50.538276369423102</c:v>
                </c:pt>
                <c:pt idx="109">
                  <c:v>50.956796956647999</c:v>
                </c:pt>
                <c:pt idx="110">
                  <c:v>51.126072328000497</c:v>
                </c:pt>
                <c:pt idx="111">
                  <c:v>51.323384515597802</c:v>
                </c:pt>
                <c:pt idx="112">
                  <c:v>51.590086189957397</c:v>
                </c:pt>
                <c:pt idx="113">
                  <c:v>51.617021416276103</c:v>
                </c:pt>
                <c:pt idx="114">
                  <c:v>51.603832786378398</c:v>
                </c:pt>
                <c:pt idx="115">
                  <c:v>51.6202312412873</c:v>
                </c:pt>
                <c:pt idx="116">
                  <c:v>51.533701948671897</c:v>
                </c:pt>
                <c:pt idx="117">
                  <c:v>51.455693904647603</c:v>
                </c:pt>
                <c:pt idx="118">
                  <c:v>51.221313072197802</c:v>
                </c:pt>
                <c:pt idx="119">
                  <c:v>51.1399392683538</c:v>
                </c:pt>
                <c:pt idx="120">
                  <c:v>50.7430810922896</c:v>
                </c:pt>
                <c:pt idx="121">
                  <c:v>50.456576739053197</c:v>
                </c:pt>
                <c:pt idx="122">
                  <c:v>50.007853940041599</c:v>
                </c:pt>
                <c:pt idx="123">
                  <c:v>49.386081043145602</c:v>
                </c:pt>
                <c:pt idx="124">
                  <c:v>48.828788761738302</c:v>
                </c:pt>
                <c:pt idx="125">
                  <c:v>48.1419741831971</c:v>
                </c:pt>
                <c:pt idx="126">
                  <c:v>47.295945585374099</c:v>
                </c:pt>
                <c:pt idx="127">
                  <c:v>46.6176474988251</c:v>
                </c:pt>
                <c:pt idx="128">
                  <c:v>46.255369147105199</c:v>
                </c:pt>
                <c:pt idx="129">
                  <c:v>44.902119846676797</c:v>
                </c:pt>
                <c:pt idx="130">
                  <c:v>43.6437231668652</c:v>
                </c:pt>
                <c:pt idx="131">
                  <c:v>42.6270152153553</c:v>
                </c:pt>
                <c:pt idx="132">
                  <c:v>41.4814456407425</c:v>
                </c:pt>
                <c:pt idx="133">
                  <c:v>39.9658238577871</c:v>
                </c:pt>
                <c:pt idx="134">
                  <c:v>39.122873265764497</c:v>
                </c:pt>
                <c:pt idx="135">
                  <c:v>37.384650894952998</c:v>
                </c:pt>
                <c:pt idx="136">
                  <c:v>35.636866130647398</c:v>
                </c:pt>
                <c:pt idx="137">
                  <c:v>34.074081001270102</c:v>
                </c:pt>
                <c:pt idx="138">
                  <c:v>32.1606146696884</c:v>
                </c:pt>
                <c:pt idx="139">
                  <c:v>30.749694694975801</c:v>
                </c:pt>
                <c:pt idx="140">
                  <c:v>26.783742005041901</c:v>
                </c:pt>
                <c:pt idx="141">
                  <c:v>27.251776845815598</c:v>
                </c:pt>
                <c:pt idx="142">
                  <c:v>24.617618840527101</c:v>
                </c:pt>
                <c:pt idx="143">
                  <c:v>21.946363563054799</c:v>
                </c:pt>
                <c:pt idx="144">
                  <c:v>19.265004770657399</c:v>
                </c:pt>
                <c:pt idx="145">
                  <c:v>15.6596472299764</c:v>
                </c:pt>
                <c:pt idx="146">
                  <c:v>13.3161191274032</c:v>
                </c:pt>
                <c:pt idx="147">
                  <c:v>8.92022128416545</c:v>
                </c:pt>
                <c:pt idx="148">
                  <c:v>6.8928281107181304</c:v>
                </c:pt>
                <c:pt idx="149">
                  <c:v>2.95899990792751</c:v>
                </c:pt>
                <c:pt idx="150">
                  <c:v>3.1065755115165099</c:v>
                </c:pt>
                <c:pt idx="151">
                  <c:v>-3.5990459667690802</c:v>
                </c:pt>
                <c:pt idx="152">
                  <c:v>-5.1245220860173797</c:v>
                </c:pt>
                <c:pt idx="153">
                  <c:v>-9.7476333601561205</c:v>
                </c:pt>
                <c:pt idx="154">
                  <c:v>-12.259084636167399</c:v>
                </c:pt>
                <c:pt idx="155">
                  <c:v>-19.102610129011701</c:v>
                </c:pt>
                <c:pt idx="156">
                  <c:v>-18.483743753759398</c:v>
                </c:pt>
                <c:pt idx="157">
                  <c:v>-27.834522840482499</c:v>
                </c:pt>
                <c:pt idx="158">
                  <c:v>-31.599881148565299</c:v>
                </c:pt>
                <c:pt idx="159">
                  <c:v>-33.164573225677699</c:v>
                </c:pt>
                <c:pt idx="160">
                  <c:v>-40.4104673683455</c:v>
                </c:pt>
                <c:pt idx="161">
                  <c:v>-44.061843731892701</c:v>
                </c:pt>
                <c:pt idx="162">
                  <c:v>-52.459829073658703</c:v>
                </c:pt>
                <c:pt idx="163">
                  <c:v>-53.1878591258792</c:v>
                </c:pt>
                <c:pt idx="164">
                  <c:v>-59.701204485707997</c:v>
                </c:pt>
                <c:pt idx="165">
                  <c:v>-67.176679774098901</c:v>
                </c:pt>
                <c:pt idx="166">
                  <c:v>-77.800674064431107</c:v>
                </c:pt>
                <c:pt idx="167">
                  <c:v>-77.993069358728704</c:v>
                </c:pt>
                <c:pt idx="168">
                  <c:v>-82.787972186427098</c:v>
                </c:pt>
                <c:pt idx="169">
                  <c:v>-90.206561950203096</c:v>
                </c:pt>
                <c:pt idx="170">
                  <c:v>-88.619833574033706</c:v>
                </c:pt>
                <c:pt idx="171">
                  <c:v>-99.611500857731997</c:v>
                </c:pt>
                <c:pt idx="172">
                  <c:v>-84.434966197167398</c:v>
                </c:pt>
                <c:pt idx="173">
                  <c:v>-89.053369479415906</c:v>
                </c:pt>
                <c:pt idx="174">
                  <c:v>-81.851911721030504</c:v>
                </c:pt>
                <c:pt idx="175">
                  <c:v>-97.377265052889001</c:v>
                </c:pt>
                <c:pt idx="176">
                  <c:v>-104.745956123813</c:v>
                </c:pt>
                <c:pt idx="177">
                  <c:v>-108.096899969243</c:v>
                </c:pt>
                <c:pt idx="178">
                  <c:v>-106.511242540674</c:v>
                </c:pt>
                <c:pt idx="179">
                  <c:v>-118.91129560434599</c:v>
                </c:pt>
                <c:pt idx="180">
                  <c:v>-119.716681433904</c:v>
                </c:pt>
                <c:pt idx="181">
                  <c:v>-121.568687711168</c:v>
                </c:pt>
                <c:pt idx="182">
                  <c:v>-121.110996274782</c:v>
                </c:pt>
                <c:pt idx="183">
                  <c:v>-119.864770174421</c:v>
                </c:pt>
                <c:pt idx="184">
                  <c:v>-112.728229432902</c:v>
                </c:pt>
                <c:pt idx="185">
                  <c:v>-109.75810350299901</c:v>
                </c:pt>
                <c:pt idx="186">
                  <c:v>-114.970487809944</c:v>
                </c:pt>
                <c:pt idx="187">
                  <c:v>-116.965955833732</c:v>
                </c:pt>
                <c:pt idx="188">
                  <c:v>-107.99759250263</c:v>
                </c:pt>
                <c:pt idx="189">
                  <c:v>-114.79784248366801</c:v>
                </c:pt>
                <c:pt idx="190">
                  <c:v>-111.790030347175</c:v>
                </c:pt>
                <c:pt idx="191">
                  <c:v>-115.976559312359</c:v>
                </c:pt>
                <c:pt idx="192">
                  <c:v>-102.710643229643</c:v>
                </c:pt>
                <c:pt idx="193">
                  <c:v>-103.871600248953</c:v>
                </c:pt>
                <c:pt idx="194">
                  <c:v>-99.901071249167401</c:v>
                </c:pt>
                <c:pt idx="195">
                  <c:v>-102.605810476626</c:v>
                </c:pt>
                <c:pt idx="196">
                  <c:v>-94.013516371605903</c:v>
                </c:pt>
                <c:pt idx="197">
                  <c:v>-95.073061819852995</c:v>
                </c:pt>
                <c:pt idx="198">
                  <c:v>-92.975980964464597</c:v>
                </c:pt>
                <c:pt idx="199">
                  <c:v>-96.143030558322806</c:v>
                </c:pt>
              </c:numCache>
            </c:numRef>
          </c:yVal>
          <c:smooth val="1"/>
          <c:extLst>
            <c:ext xmlns:c16="http://schemas.microsoft.com/office/drawing/2014/chart" uri="{C3380CC4-5D6E-409C-BE32-E72D297353CC}">
              <c16:uniqueId val="{00000004-7A27-A044-A042-188F825EA206}"/>
            </c:ext>
          </c:extLst>
        </c:ser>
        <c:ser>
          <c:idx val="5"/>
          <c:order val="5"/>
          <c:tx>
            <c:v>phase_Excel</c:v>
          </c:tx>
          <c:spPr>
            <a:ln>
              <a:solidFill>
                <a:srgbClr val="C00000"/>
              </a:solidFill>
              <a:prstDash val="dash"/>
            </a:ln>
          </c:spPr>
          <c:marker>
            <c:symbol val="none"/>
          </c:marker>
          <c:xVal>
            <c:numRef>
              <c:f>'[1]3.6V 1A'!$I$5:$I$45</c:f>
              <c:numCache>
                <c:formatCode>General</c:formatCode>
                <c:ptCount val="41"/>
                <c:pt idx="0">
                  <c:v>100</c:v>
                </c:pt>
                <c:pt idx="1">
                  <c:v>125.8925411794168</c:v>
                </c:pt>
                <c:pt idx="2">
                  <c:v>158.48931924611136</c:v>
                </c:pt>
                <c:pt idx="3">
                  <c:v>199.52623149688804</c:v>
                </c:pt>
                <c:pt idx="4">
                  <c:v>251.188643150958</c:v>
                </c:pt>
                <c:pt idx="5">
                  <c:v>316.22776601683802</c:v>
                </c:pt>
                <c:pt idx="6">
                  <c:v>398.10717055349755</c:v>
                </c:pt>
                <c:pt idx="7">
                  <c:v>501.18723362727235</c:v>
                </c:pt>
                <c:pt idx="8">
                  <c:v>630.95734448019368</c:v>
                </c:pt>
                <c:pt idx="9">
                  <c:v>794.32823472428197</c:v>
                </c:pt>
                <c:pt idx="10">
                  <c:v>1000</c:v>
                </c:pt>
                <c:pt idx="11">
                  <c:v>1258.9254117941678</c:v>
                </c:pt>
                <c:pt idx="12">
                  <c:v>1584.8931924611154</c:v>
                </c:pt>
                <c:pt idx="13">
                  <c:v>1995.2623149688802</c:v>
                </c:pt>
                <c:pt idx="14">
                  <c:v>2511.8864315095807</c:v>
                </c:pt>
                <c:pt idx="15">
                  <c:v>3162.2776601683827</c:v>
                </c:pt>
                <c:pt idx="16">
                  <c:v>3981.071705534976</c:v>
                </c:pt>
                <c:pt idx="17">
                  <c:v>5011.8723362727269</c:v>
                </c:pt>
                <c:pt idx="18">
                  <c:v>6309.5734448019321</c:v>
                </c:pt>
                <c:pt idx="19">
                  <c:v>7943.2823472428208</c:v>
                </c:pt>
                <c:pt idx="20">
                  <c:v>10000</c:v>
                </c:pt>
                <c:pt idx="21">
                  <c:v>12589.25411794168</c:v>
                </c:pt>
                <c:pt idx="22">
                  <c:v>15848.931924611155</c:v>
                </c:pt>
                <c:pt idx="23">
                  <c:v>19952.623149688803</c:v>
                </c:pt>
                <c:pt idx="24">
                  <c:v>25118.864315095812</c:v>
                </c:pt>
                <c:pt idx="25">
                  <c:v>31622.776601683803</c:v>
                </c:pt>
                <c:pt idx="26">
                  <c:v>39810.717055349771</c:v>
                </c:pt>
                <c:pt idx="27">
                  <c:v>50118.723362727324</c:v>
                </c:pt>
                <c:pt idx="28">
                  <c:v>63095.734448019386</c:v>
                </c:pt>
                <c:pt idx="29">
                  <c:v>79432.82347242815</c:v>
                </c:pt>
                <c:pt idx="30">
                  <c:v>100000</c:v>
                </c:pt>
                <c:pt idx="31">
                  <c:v>125892.54117941672</c:v>
                </c:pt>
                <c:pt idx="32">
                  <c:v>158489.31924611147</c:v>
                </c:pt>
                <c:pt idx="33">
                  <c:v>199526.23149688792</c:v>
                </c:pt>
                <c:pt idx="34">
                  <c:v>251188.64315095858</c:v>
                </c:pt>
                <c:pt idx="35">
                  <c:v>316227.76601683837</c:v>
                </c:pt>
                <c:pt idx="36">
                  <c:v>398107.17055349739</c:v>
                </c:pt>
                <c:pt idx="37">
                  <c:v>501187.23362727294</c:v>
                </c:pt>
                <c:pt idx="38">
                  <c:v>630957.34448019345</c:v>
                </c:pt>
                <c:pt idx="39">
                  <c:v>794328.2347242824</c:v>
                </c:pt>
                <c:pt idx="40">
                  <c:v>1000000</c:v>
                </c:pt>
              </c:numCache>
            </c:numRef>
          </c:xVal>
          <c:yVal>
            <c:numRef>
              <c:f>'[1]3.6V 1A'!$K$5:$K$45</c:f>
              <c:numCache>
                <c:formatCode>General</c:formatCode>
                <c:ptCount val="41"/>
                <c:pt idx="0">
                  <c:v>90.458314616364987</c:v>
                </c:pt>
                <c:pt idx="1">
                  <c:v>89.392984377820014</c:v>
                </c:pt>
                <c:pt idx="2">
                  <c:v>88.296686331680576</c:v>
                </c:pt>
                <c:pt idx="3">
                  <c:v>87.112936440089499</c:v>
                </c:pt>
                <c:pt idx="4">
                  <c:v>85.782173814611497</c:v>
                </c:pt>
                <c:pt idx="5">
                  <c:v>84.240238403108421</c:v>
                </c:pt>
                <c:pt idx="6">
                  <c:v>82.418047101666829</c:v>
                </c:pt>
                <c:pt idx="7">
                  <c:v>80.24366376626449</c:v>
                </c:pt>
                <c:pt idx="8">
                  <c:v>77.648794062251525</c:v>
                </c:pt>
                <c:pt idx="9">
                  <c:v>74.582609850758047</c:v>
                </c:pt>
                <c:pt idx="10">
                  <c:v>71.035773433025099</c:v>
                </c:pt>
                <c:pt idx="11">
                  <c:v>67.074447790847614</c:v>
                </c:pt>
                <c:pt idx="12">
                  <c:v>62.875485538490238</c:v>
                </c:pt>
                <c:pt idx="13">
                  <c:v>58.741761613679074</c:v>
                </c:pt>
                <c:pt idx="14">
                  <c:v>55.072945628563076</c:v>
                </c:pt>
                <c:pt idx="15">
                  <c:v>52.286638683595186</c:v>
                </c:pt>
                <c:pt idx="16">
                  <c:v>50.718267832614089</c:v>
                </c:pt>
                <c:pt idx="17">
                  <c:v>50.540489081383299</c:v>
                </c:pt>
                <c:pt idx="18">
                  <c:v>51.723348361778335</c:v>
                </c:pt>
                <c:pt idx="19">
                  <c:v>54.036487818842801</c:v>
                </c:pt>
                <c:pt idx="20">
                  <c:v>57.093592556314235</c:v>
                </c:pt>
                <c:pt idx="21">
                  <c:v>60.436041560987945</c:v>
                </c:pt>
                <c:pt idx="22">
                  <c:v>63.630654995711325</c:v>
                </c:pt>
                <c:pt idx="23">
                  <c:v>66.34019721870429</c:v>
                </c:pt>
                <c:pt idx="24">
                  <c:v>68.342560355568608</c:v>
                </c:pt>
                <c:pt idx="25">
                  <c:v>69.508009823022761</c:v>
                </c:pt>
                <c:pt idx="26">
                  <c:v>69.759947126377881</c:v>
                </c:pt>
                <c:pt idx="27">
                  <c:v>69.038826271163828</c:v>
                </c:pt>
                <c:pt idx="28">
                  <c:v>67.277044661047711</c:v>
                </c:pt>
                <c:pt idx="29">
                  <c:v>64.385587468484374</c:v>
                </c:pt>
                <c:pt idx="30">
                  <c:v>60.251900320849472</c:v>
                </c:pt>
                <c:pt idx="31">
                  <c:v>54.750347399570757</c:v>
                </c:pt>
                <c:pt idx="32">
                  <c:v>47.769193566348406</c:v>
                </c:pt>
                <c:pt idx="33">
                  <c:v>39.258538521743645</c:v>
                </c:pt>
                <c:pt idx="34">
                  <c:v>29.297655559560525</c:v>
                </c:pt>
                <c:pt idx="35">
                  <c:v>18.163654067475505</c:v>
                </c:pt>
                <c:pt idx="36">
                  <c:v>6.3616653734760007</c:v>
                </c:pt>
                <c:pt idx="37">
                  <c:v>-5.4258106008215066</c:v>
                </c:pt>
                <c:pt idx="38">
                  <c:v>-16.471290156927466</c:v>
                </c:pt>
                <c:pt idx="39">
                  <c:v>-26.154808274734023</c:v>
                </c:pt>
                <c:pt idx="40">
                  <c:v>-34.058155803733456</c:v>
                </c:pt>
              </c:numCache>
            </c:numRef>
          </c:yVal>
          <c:smooth val="1"/>
          <c:extLst>
            <c:ext xmlns:c16="http://schemas.microsoft.com/office/drawing/2014/chart" uri="{C3380CC4-5D6E-409C-BE32-E72D297353CC}">
              <c16:uniqueId val="{00000005-7A27-A044-A042-188F825EA206}"/>
            </c:ext>
          </c:extLst>
        </c:ser>
        <c:dLbls>
          <c:showLegendKey val="0"/>
          <c:showVal val="0"/>
          <c:showCatName val="0"/>
          <c:showSerName val="0"/>
          <c:showPercent val="0"/>
          <c:showBubbleSize val="0"/>
        </c:dLbls>
        <c:axId val="529549184"/>
        <c:axId val="529547648"/>
      </c:scatterChart>
      <c:valAx>
        <c:axId val="529539456"/>
        <c:scaling>
          <c:logBase val="10"/>
          <c:orientation val="minMax"/>
          <c:max val="100000"/>
          <c:min val="100"/>
        </c:scaling>
        <c:delete val="0"/>
        <c:axPos val="b"/>
        <c:title>
          <c:tx>
            <c:rich>
              <a:bodyPr/>
              <a:lstStyle/>
              <a:p>
                <a:pPr>
                  <a:defRPr sz="1600"/>
                </a:pPr>
                <a:r>
                  <a:rPr lang="en-US" sz="1600"/>
                  <a:t>frequency(Hz)</a:t>
                </a:r>
              </a:p>
            </c:rich>
          </c:tx>
          <c:overlay val="0"/>
        </c:title>
        <c:numFmt formatCode="#,##0" sourceLinked="0"/>
        <c:majorTickMark val="none"/>
        <c:minorTickMark val="none"/>
        <c:tickLblPos val="low"/>
        <c:crossAx val="529541376"/>
        <c:crosses val="autoZero"/>
        <c:crossBetween val="midCat"/>
        <c:majorUnit val="10"/>
        <c:minorUnit val="10"/>
      </c:valAx>
      <c:valAx>
        <c:axId val="529541376"/>
        <c:scaling>
          <c:orientation val="minMax"/>
          <c:max val="60"/>
          <c:min val="-60"/>
        </c:scaling>
        <c:delete val="0"/>
        <c:axPos val="l"/>
        <c:majorGridlines/>
        <c:title>
          <c:tx>
            <c:rich>
              <a:bodyPr/>
              <a:lstStyle/>
              <a:p>
                <a:pPr>
                  <a:defRPr sz="1600"/>
                </a:pPr>
                <a:r>
                  <a:rPr lang="en-US" sz="1600"/>
                  <a:t>gain(dB)</a:t>
                </a:r>
              </a:p>
            </c:rich>
          </c:tx>
          <c:overlay val="0"/>
        </c:title>
        <c:numFmt formatCode="General" sourceLinked="0"/>
        <c:majorTickMark val="none"/>
        <c:minorTickMark val="none"/>
        <c:tickLblPos val="nextTo"/>
        <c:crossAx val="529539456"/>
        <c:crosses val="autoZero"/>
        <c:crossBetween val="midCat"/>
      </c:valAx>
      <c:valAx>
        <c:axId val="529547648"/>
        <c:scaling>
          <c:orientation val="minMax"/>
          <c:max val="180"/>
          <c:min val="-180"/>
        </c:scaling>
        <c:delete val="0"/>
        <c:axPos val="r"/>
        <c:numFmt formatCode="#,##0" sourceLinked="0"/>
        <c:majorTickMark val="out"/>
        <c:minorTickMark val="none"/>
        <c:tickLblPos val="nextTo"/>
        <c:crossAx val="529549184"/>
        <c:crosses val="max"/>
        <c:crossBetween val="midCat"/>
        <c:majorUnit val="60"/>
        <c:minorUnit val="10"/>
      </c:valAx>
      <c:valAx>
        <c:axId val="529549184"/>
        <c:scaling>
          <c:logBase val="10"/>
          <c:orientation val="minMax"/>
        </c:scaling>
        <c:delete val="1"/>
        <c:axPos val="b"/>
        <c:majorGridlines/>
        <c:minorGridlines/>
        <c:numFmt formatCode="General" sourceLinked="1"/>
        <c:majorTickMark val="out"/>
        <c:minorTickMark val="none"/>
        <c:tickLblPos val="nextTo"/>
        <c:crossAx val="529547648"/>
        <c:crosses val="autoZero"/>
        <c:crossBetween val="midCat"/>
      </c:valAx>
    </c:plotArea>
    <c:legend>
      <c:legendPos val="r"/>
      <c:layout>
        <c:manualLayout>
          <c:xMode val="edge"/>
          <c:yMode val="edge"/>
          <c:x val="0.14068660115911896"/>
          <c:y val="0.70641324232206326"/>
          <c:w val="0.37763862510431295"/>
          <c:h val="7.3753153403978644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3</xdr:col>
      <xdr:colOff>635382</xdr:colOff>
      <xdr:row>28</xdr:row>
      <xdr:rowOff>173420</xdr:rowOff>
    </xdr:from>
    <xdr:to>
      <xdr:col>14</xdr:col>
      <xdr:colOff>635383</xdr:colOff>
      <xdr:row>49</xdr:row>
      <xdr:rowOff>47720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628652</xdr:colOff>
      <xdr:row>55</xdr:row>
      <xdr:rowOff>23813</xdr:rowOff>
    </xdr:from>
    <xdr:to>
      <xdr:col>13</xdr:col>
      <xdr:colOff>190501</xdr:colOff>
      <xdr:row>83</xdr:row>
      <xdr:rowOff>152401</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485777</xdr:colOff>
      <xdr:row>0</xdr:row>
      <xdr:rowOff>19050</xdr:rowOff>
    </xdr:from>
    <xdr:to>
      <xdr:col>0</xdr:col>
      <xdr:colOff>2414588</xdr:colOff>
      <xdr:row>2</xdr:row>
      <xdr:rowOff>173558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485777" y="19050"/>
          <a:ext cx="1928811" cy="51645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9</xdr:row>
          <xdr:rowOff>63500</xdr:rowOff>
        </xdr:from>
        <xdr:to>
          <xdr:col>14</xdr:col>
          <xdr:colOff>342900</xdr:colOff>
          <xdr:row>26</xdr:row>
          <xdr:rowOff>88900</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38100</xdr:colOff>
          <xdr:row>1</xdr:row>
          <xdr:rowOff>63500</xdr:rowOff>
        </xdr:from>
        <xdr:to>
          <xdr:col>18</xdr:col>
          <xdr:colOff>177800</xdr:colOff>
          <xdr:row>20</xdr:row>
          <xdr:rowOff>165100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2</xdr:col>
      <xdr:colOff>616422</xdr:colOff>
      <xdr:row>21</xdr:row>
      <xdr:rowOff>163878</xdr:rowOff>
    </xdr:from>
    <xdr:to>
      <xdr:col>14</xdr:col>
      <xdr:colOff>626538</xdr:colOff>
      <xdr:row>44</xdr:row>
      <xdr:rowOff>151218</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348982</xdr:colOff>
      <xdr:row>29</xdr:row>
      <xdr:rowOff>61365</xdr:rowOff>
    </xdr:from>
    <xdr:to>
      <xdr:col>19</xdr:col>
      <xdr:colOff>553357</xdr:colOff>
      <xdr:row>41</xdr:row>
      <xdr:rowOff>44823</xdr:rowOff>
    </xdr:to>
    <mc:AlternateContent xmlns:mc="http://schemas.openxmlformats.org/markup-compatibility/2006" xmlns:a14="http://schemas.microsoft.com/office/drawing/2010/main">
      <mc:Choice Requires="a14">
        <xdr:sp macro="" textlink="">
          <xdr:nvSpPr>
            <xdr:cNvPr id="4" name="TextBox 7">
              <a:extLst>
                <a:ext uri="{FF2B5EF4-FFF2-40B4-BE49-F238E27FC236}">
                  <a16:creationId xmlns:a16="http://schemas.microsoft.com/office/drawing/2014/main" id="{00000000-0008-0000-0100-000004000000}"/>
                </a:ext>
              </a:extLst>
            </xdr:cNvPr>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sz="1400" b="0" i="1">
                            <a:latin typeface="Cambria Math"/>
                          </a:rPr>
                          <m:t>𝑣𝐿</m:t>
                        </m:r>
                      </m:sub>
                    </m:sSub>
                    <m:r>
                      <a:rPr lang="en-US" sz="1400" b="0" i="1">
                        <a:latin typeface="Cambria Math"/>
                      </a:rPr>
                      <m:t>=</m:t>
                    </m:r>
                    <m:f>
                      <m:fPr>
                        <m:ctrlPr>
                          <a:rPr lang="en-US" sz="1400" b="0" i="1" kern="1200">
                            <a:solidFill>
                              <a:schemeClr val="tx1"/>
                            </a:solidFill>
                            <a:effectLst/>
                            <a:latin typeface="Cambria Math" panose="02040503050406030204" pitchFamily="18" charset="0"/>
                            <a:ea typeface="+mn-ea"/>
                            <a:cs typeface="Arial" charset="0"/>
                          </a:rPr>
                        </m:ctrlPr>
                      </m:fPr>
                      <m:num>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𝑉</m:t>
                            </m:r>
                          </m:e>
                          <m:sub>
                            <m:r>
                              <a:rPr lang="en-US" sz="1400" b="0" i="1" kern="1200">
                                <a:solidFill>
                                  <a:schemeClr val="tx1"/>
                                </a:solidFill>
                                <a:effectLst/>
                                <a:latin typeface="Cambria Math"/>
                                <a:ea typeface="+mn-ea"/>
                                <a:cs typeface="Arial" charset="0"/>
                              </a:rPr>
                              <m:t>𝑜𝑢𝑡</m:t>
                            </m:r>
                          </m:sub>
                        </m:sSub>
                      </m:num>
                      <m:den>
                        <m:sSub>
                          <m:sSubPr>
                            <m:ctrlPr>
                              <a:rPr lang="en-US" sz="1400" b="0" i="1" kern="1200">
                                <a:solidFill>
                                  <a:schemeClr val="tx1"/>
                                </a:solidFill>
                                <a:effectLst/>
                                <a:latin typeface="Cambria Math" panose="02040503050406030204" pitchFamily="18" charset="0"/>
                                <a:ea typeface="+mn-ea"/>
                                <a:cs typeface="Arial" charset="0"/>
                              </a:rPr>
                            </m:ctrlPr>
                          </m:sSubPr>
                          <m:e>
                            <m:r>
                              <a:rPr lang="en-US" sz="1400" b="0" i="1" kern="1200">
                                <a:solidFill>
                                  <a:schemeClr val="tx1"/>
                                </a:solidFill>
                                <a:effectLst/>
                                <a:latin typeface="Cambria Math"/>
                                <a:ea typeface="+mn-ea"/>
                                <a:cs typeface="Arial" charset="0"/>
                              </a:rPr>
                              <m:t>𝑖</m:t>
                            </m:r>
                          </m:e>
                          <m:sub>
                            <m:r>
                              <a:rPr lang="en-US" sz="1400" b="0" i="1" kern="1200">
                                <a:solidFill>
                                  <a:schemeClr val="tx1"/>
                                </a:solidFill>
                                <a:effectLst/>
                                <a:latin typeface="Cambria Math"/>
                                <a:ea typeface="+mn-ea"/>
                                <a:cs typeface="Arial" charset="0"/>
                              </a:rPr>
                              <m:t>𝐿</m:t>
                            </m:r>
                          </m:sub>
                        </m:sSub>
                      </m:den>
                    </m:f>
                    <m:r>
                      <a:rPr lang="en-US" sz="1400" b="0" i="1">
                        <a:latin typeface="Cambria Math"/>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p>
                          <m:sSupPr>
                            <m:ctrlPr>
                              <a:rPr lang="en-US" sz="1400" i="1">
                                <a:latin typeface="Cambria Math" panose="02040503050406030204" pitchFamily="18" charset="0"/>
                              </a:rPr>
                            </m:ctrlPr>
                          </m:sSupPr>
                          <m:e>
                            <m:r>
                              <a:rPr lang="en-US" sz="1400" b="0" i="1">
                                <a:latin typeface="Cambria Math"/>
                              </a:rPr>
                              <m:t>𝐷</m:t>
                            </m:r>
                          </m:e>
                          <m:sup>
                            <m:r>
                              <a:rPr lang="en-US" sz="1400" b="0" i="1">
                                <a:latin typeface="Cambria Math"/>
                              </a:rPr>
                              <m:t>′</m:t>
                            </m:r>
                          </m:sup>
                        </m:sSup>
                      </m:num>
                      <m:den>
                        <m:r>
                          <a:rPr lang="en-US" sz="1400" b="0" i="1">
                            <a:latin typeface="Cambria Math"/>
                          </a:rPr>
                          <m:t>2</m:t>
                        </m:r>
                      </m:den>
                    </m:f>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f>
                              <m:fPr>
                                <m:type m:val="skw"/>
                                <m:ctrlPr>
                                  <a:rPr lang="en-US" sz="1400" b="0" i="1">
                                    <a:latin typeface="Cambria Math" panose="02040503050406030204" pitchFamily="18" charset="0"/>
                                  </a:rPr>
                                </m:ctrlPr>
                              </m:fPr>
                              <m:num>
                                <m:sSup>
                                  <m:sSupPr>
                                    <m:ctrlPr>
                                      <a:rPr lang="en-US" sz="1400" b="0" i="1">
                                        <a:latin typeface="Cambria Math" panose="02040503050406030204" pitchFamily="18" charset="0"/>
                                      </a:rPr>
                                    </m:ctrlPr>
                                  </m:sSupPr>
                                  <m:e>
                                    <m:sSub>
                                      <m:sSubPr>
                                        <m:ctrlPr>
                                          <a:rPr lang="en-US" sz="1400" i="1">
                                            <a:latin typeface="Cambria Math" panose="02040503050406030204" pitchFamily="18" charset="0"/>
                                          </a:rPr>
                                        </m:ctrlPr>
                                      </m:sSubPr>
                                      <m:e>
                                        <m:r>
                                          <a:rPr lang="en-US" sz="1400" i="1">
                                            <a:latin typeface="Cambria Math"/>
                                          </a:rPr>
                                          <m:t>𝑅</m:t>
                                        </m:r>
                                      </m:e>
                                      <m:sub>
                                        <m:r>
                                          <a:rPr lang="en-US" sz="1400" i="1">
                                            <a:latin typeface="Cambria Math"/>
                                          </a:rPr>
                                          <m:t>𝑜𝑢𝑡</m:t>
                                        </m:r>
                                      </m:sub>
                                    </m:sSub>
                                    <m:r>
                                      <a:rPr lang="en-US" sz="1400" b="0" i="1">
                                        <a:latin typeface="Cambria Math"/>
                                      </a:rPr>
                                      <m:t>𝐷</m:t>
                                    </m:r>
                                  </m:e>
                                  <m:sup>
                                    <m:r>
                                      <a:rPr lang="en-US" sz="1400" b="0" i="1">
                                        <a:latin typeface="Cambria Math"/>
                                      </a:rPr>
                                      <m:t>′2</m:t>
                                    </m:r>
                                  </m:sup>
                                </m:sSup>
                              </m:num>
                              <m:den>
                                <m:r>
                                  <a:rPr lang="en-US" sz="1400" b="0" i="1">
                                    <a:latin typeface="Cambria Math"/>
                                  </a:rPr>
                                  <m:t>𝐿</m:t>
                                </m:r>
                              </m:den>
                            </m:f>
                          </m:den>
                        </m:f>
                      </m:num>
                      <m:den>
                        <m:f>
                          <m:fPr>
                            <m:ctrlPr>
                              <a:rPr lang="en-US" sz="1400" i="1">
                                <a:latin typeface="Cambria Math" panose="02040503050406030204" pitchFamily="18" charset="0"/>
                              </a:rPr>
                            </m:ctrlPr>
                          </m:fPr>
                          <m:num>
                            <m:r>
                              <a:rPr lang="en-US" sz="1400" b="0" i="1">
                                <a:latin typeface="Cambria Math"/>
                              </a:rPr>
                              <m:t>𝑠</m:t>
                            </m:r>
                          </m:num>
                          <m:den>
                            <m:f>
                              <m:fPr>
                                <m:type m:val="skw"/>
                                <m:ctrlPr>
                                  <a:rPr lang="en-US" sz="1400" i="1">
                                    <a:latin typeface="Cambria Math" panose="02040503050406030204" pitchFamily="18" charset="0"/>
                                  </a:rPr>
                                </m:ctrlPr>
                              </m:fPr>
                              <m:num>
                                <m:r>
                                  <a:rPr lang="en-US" sz="1400" b="0" i="1">
                                    <a:latin typeface="Cambria Math"/>
                                  </a:rPr>
                                  <m:t>2</m:t>
                                </m:r>
                              </m:num>
                              <m:den>
                                <m:sSub>
                                  <m:sSubPr>
                                    <m:ctrlPr>
                                      <a:rPr lang="en-US" sz="1400" i="1">
                                        <a:latin typeface="Cambria Math" panose="02040503050406030204" pitchFamily="18" charset="0"/>
                                      </a:rPr>
                                    </m:ctrlPr>
                                  </m:sSubPr>
                                  <m:e>
                                    <m:r>
                                      <a:rPr lang="en-US" sz="1400" b="0" i="1">
                                        <a:latin typeface="Cambria Math"/>
                                      </a:rPr>
                                      <m:t>𝑅</m:t>
                                    </m:r>
                                  </m:e>
                                  <m:sub>
                                    <m:r>
                                      <a:rPr lang="en-US" sz="1400" b="0" i="1">
                                        <a:latin typeface="Cambria Math"/>
                                      </a:rPr>
                                      <m:t>𝑜𝑢𝑡</m:t>
                                    </m:r>
                                  </m:sub>
                                </m:sSub>
                                <m:sSub>
                                  <m:sSubPr>
                                    <m:ctrlPr>
                                      <a:rPr lang="en-US" sz="1400" i="1">
                                        <a:latin typeface="Cambria Math" panose="02040503050406030204" pitchFamily="18" charset="0"/>
                                      </a:rPr>
                                    </m:ctrlPr>
                                  </m:sSubPr>
                                  <m:e>
                                    <m:r>
                                      <a:rPr lang="en-US" sz="1400" b="0" i="1">
                                        <a:latin typeface="Cambria Math"/>
                                      </a:rPr>
                                      <m:t>𝐶</m:t>
                                    </m:r>
                                  </m:e>
                                  <m:sub>
                                    <m:r>
                                      <a:rPr lang="en-US" sz="1400" b="0" i="1">
                                        <a:latin typeface="Cambria Math"/>
                                      </a:rPr>
                                      <m:t>𝑜𝑢𝑡</m:t>
                                    </m:r>
                                  </m:sub>
                                </m:sSub>
                              </m:den>
                            </m:f>
                          </m:den>
                        </m:f>
                        <m:r>
                          <a:rPr lang="en-US" sz="1400" b="0" i="1">
                            <a:latin typeface="Cambria Math"/>
                          </a:rPr>
                          <m:t>+1</m:t>
                        </m:r>
                      </m:den>
                    </m:f>
                  </m:oMath>
                </m:oMathPara>
              </a14:m>
              <a:endParaRPr lang="en-US"/>
            </a:p>
          </xdr:txBody>
        </xdr:sp>
      </mc:Choice>
      <mc:Fallback xmlns="">
        <xdr:sp macro="" textlink="">
          <xdr:nvSpPr>
            <xdr:cNvPr id="4" name="TextBox 7"/>
            <xdr:cNvSpPr txBox="1"/>
          </xdr:nvSpPr>
          <xdr:spPr>
            <a:xfrm>
              <a:off x="10512157" y="5738265"/>
              <a:ext cx="2795175"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power stage transfer</a:t>
              </a:r>
              <a:r>
                <a:rPr lang="en-US" sz="1400" i="0" baseline="0">
                  <a:latin typeface="Cambria Math"/>
                </a:rPr>
                <a:t> function</a:t>
              </a:r>
            </a:p>
            <a:p>
              <a:endParaRPr lang="en-US" i="1">
                <a:latin typeface="Cambria Math"/>
              </a:endParaRPr>
            </a:p>
            <a:p>
              <a:pPr/>
              <a:r>
                <a:rPr lang="en-US" altLang="zh-CN" sz="1400" b="0" i="0">
                  <a:latin typeface="Cambria Math"/>
                </a:rPr>
                <a:t>𝐺_</a:t>
              </a:r>
              <a:r>
                <a:rPr lang="en-US" sz="1400" b="0" i="0">
                  <a:latin typeface="Cambria Math"/>
                </a:rPr>
                <a:t>𝑣𝐿=</a:t>
              </a:r>
              <a:r>
                <a:rPr lang="en-US" sz="1400" b="0" i="0" kern="1200">
                  <a:solidFill>
                    <a:schemeClr val="tx1"/>
                  </a:solidFill>
                  <a:effectLst/>
                  <a:latin typeface="Cambria Math"/>
                  <a:ea typeface="+mn-ea"/>
                  <a:cs typeface="Arial" charset="0"/>
                </a:rPr>
                <a:t>𝑉_𝑜𝑢𝑡/𝑖_𝐿 </a:t>
              </a:r>
              <a:r>
                <a:rPr lang="en-US" sz="1400" b="0" i="0">
                  <a:latin typeface="Cambria Math"/>
                </a:rPr>
                <a:t>=</a:t>
              </a:r>
              <a:r>
                <a:rPr lang="en-US" sz="1400" i="0">
                  <a:latin typeface="Cambria Math"/>
                </a:rPr>
                <a:t>(</a:t>
              </a:r>
              <a:r>
                <a:rPr lang="en-US" sz="1400" b="0" i="0">
                  <a:latin typeface="Cambria Math"/>
                </a:rPr>
                <a:t>𝑅_𝑜𝑢𝑡 𝐷^′)/2  (1−𝑠/(〖</a:t>
              </a:r>
              <a:r>
                <a:rPr lang="en-US" sz="1400" i="0">
                  <a:latin typeface="Cambria Math"/>
                </a:rPr>
                <a:t>𝑅_𝑜𝑢𝑡</a:t>
              </a:r>
              <a:r>
                <a:rPr lang="en-US" sz="1400" b="0" i="0">
                  <a:latin typeface="Cambria Math"/>
                </a:rPr>
                <a:t> 𝐷〗^′2⁄𝐿))/(𝑠/(2⁄(𝑅_𝑜𝑢𝑡 𝐶_𝑜𝑢𝑡 ))+1)</a:t>
              </a:r>
              <a:endParaRPr lang="en-US"/>
            </a:p>
          </xdr:txBody>
        </xdr:sp>
      </mc:Fallback>
    </mc:AlternateContent>
    <xdr:clientData/>
  </xdr:twoCellAnchor>
  <xdr:twoCellAnchor>
    <xdr:from>
      <xdr:col>15</xdr:col>
      <xdr:colOff>347023</xdr:colOff>
      <xdr:row>49</xdr:row>
      <xdr:rowOff>91950</xdr:rowOff>
    </xdr:from>
    <xdr:to>
      <xdr:col>23</xdr:col>
      <xdr:colOff>170544</xdr:colOff>
      <xdr:row>62</xdr:row>
      <xdr:rowOff>133350</xdr:rowOff>
    </xdr:to>
    <mc:AlternateContent xmlns:mc="http://schemas.openxmlformats.org/markup-compatibility/2006" xmlns:a14="http://schemas.microsoft.com/office/drawing/2010/main">
      <mc:Choice Requires="a14">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latin typeface="Cambria Math" panose="02040503050406030204" pitchFamily="18" charset="0"/>
                            <a:ea typeface="+mn-ea"/>
                            <a:cs typeface="Arial" charset="0"/>
                          </a:rPr>
                        </m:ctrlPr>
                      </m:sSubPr>
                      <m:e>
                        <m:r>
                          <a:rPr lang="en-US" altLang="zh-CN" sz="1400" i="0" kern="1200">
                            <a:solidFill>
                              <a:schemeClr val="tx1"/>
                            </a:solidFill>
                            <a:latin typeface="Cambria Math"/>
                            <a:ea typeface="+mn-ea"/>
                            <a:cs typeface="Arial" charset="0"/>
                          </a:rPr>
                          <m:t>𝐺</m:t>
                        </m:r>
                      </m:e>
                      <m:sub>
                        <m:r>
                          <a:rPr lang="en-US" altLang="zh-CN" sz="1400" i="0" kern="1200">
                            <a:solidFill>
                              <a:schemeClr val="tx1"/>
                            </a:solidFill>
                            <a:latin typeface="Cambria Math"/>
                            <a:ea typeface="+mn-ea"/>
                            <a:cs typeface="Arial" charset="0"/>
                          </a:rPr>
                          <m:t>𝑐</m:t>
                        </m:r>
                        <m:r>
                          <a:rPr lang="en-US" altLang="zh-CN" sz="1400" b="0" i="1" kern="1200">
                            <a:solidFill>
                              <a:schemeClr val="tx1"/>
                            </a:solidFill>
                            <a:latin typeface="Cambria Math"/>
                            <a:ea typeface="+mn-ea"/>
                            <a:cs typeface="Arial" charset="0"/>
                          </a:rPr>
                          <m:t>𝐹𝐵</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b="0" i="0" kern="1200">
                            <a:solidFill>
                              <a:schemeClr val="tx1"/>
                            </a:solidFill>
                            <a:latin typeface="Cambria Math"/>
                            <a:ea typeface="+mn-ea"/>
                            <a:cs typeface="Arial" charset="0"/>
                          </a:rPr>
                          <m:t>=</m:t>
                        </m:r>
                        <m:f>
                          <m:fPr>
                            <m:ctrlPr>
                              <a:rPr lang="en-US" sz="1400" b="0" i="1" kern="1200">
                                <a:solidFill>
                                  <a:schemeClr val="tx1"/>
                                </a:solidFill>
                                <a:latin typeface="Cambria Math" panose="02040503050406030204" pitchFamily="18" charset="0"/>
                                <a:ea typeface="+mn-ea"/>
                                <a:cs typeface="Arial" charset="0"/>
                              </a:rPr>
                            </m:ctrlPr>
                          </m:fPr>
                          <m:num>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𝑐</m:t>
                                </m:r>
                              </m:sub>
                            </m:sSub>
                          </m:num>
                          <m:den>
                            <m:sSub>
                              <m:sSubPr>
                                <m:ctrlPr>
                                  <a:rPr lang="en-US" sz="1400" b="0" i="1" kern="1200">
                                    <a:solidFill>
                                      <a:schemeClr val="tx1"/>
                                    </a:solidFill>
                                    <a:latin typeface="Cambria Math" panose="02040503050406030204" pitchFamily="18" charset="0"/>
                                    <a:ea typeface="+mn-ea"/>
                                    <a:cs typeface="Arial" charset="0"/>
                                  </a:rPr>
                                </m:ctrlPr>
                              </m:sSubPr>
                              <m:e>
                                <m:r>
                                  <a:rPr lang="en-US" sz="1400" b="0" i="1" kern="1200">
                                    <a:solidFill>
                                      <a:schemeClr val="tx1"/>
                                    </a:solidFill>
                                    <a:latin typeface="Cambria Math"/>
                                    <a:ea typeface="+mn-ea"/>
                                    <a:cs typeface="Arial" charset="0"/>
                                  </a:rPr>
                                  <m:t>𝑉</m:t>
                                </m:r>
                              </m:e>
                              <m:sub>
                                <m:r>
                                  <a:rPr lang="en-US" sz="1400" b="0" i="1" kern="1200">
                                    <a:solidFill>
                                      <a:schemeClr val="tx1"/>
                                    </a:solidFill>
                                    <a:latin typeface="Cambria Math"/>
                                    <a:ea typeface="+mn-ea"/>
                                    <a:cs typeface="Arial" charset="0"/>
                                  </a:rPr>
                                  <m:t>𝐹𝐵</m:t>
                                </m:r>
                              </m:sub>
                            </m:sSub>
                          </m:den>
                        </m:f>
                        <m:r>
                          <a:rPr lang="en-US" sz="1400" b="0" i="1" kern="1200">
                            <a:solidFill>
                              <a:schemeClr val="tx1"/>
                            </a:solidFill>
                            <a:latin typeface="Cambria Math"/>
                            <a:ea typeface="+mn-ea"/>
                            <a:cs typeface="Arial" charset="0"/>
                          </a:rPr>
                          <m:t>=</m:t>
                        </m:r>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𝑔</m:t>
                        </m:r>
                      </m:e>
                      <m:sub>
                        <m:r>
                          <a:rPr lang="en-US" sz="1400" i="0" kern="1200">
                            <a:solidFill>
                              <a:schemeClr val="tx1"/>
                            </a:solidFill>
                            <a:latin typeface="Cambria Math"/>
                            <a:ea typeface="+mn-ea"/>
                            <a:cs typeface="Arial" charset="0"/>
                          </a:rPr>
                          <m:t>𝑚</m:t>
                        </m:r>
                      </m:sub>
                    </m:sSub>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den>
                            </m:f>
                          </m:den>
                        </m:f>
                      </m:num>
                      <m:den>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𝑜</m:t>
                                        </m:r>
                                        <m:r>
                                          <a:rPr lang="en-US" sz="1400" i="0" kern="1200">
                                            <a:solidFill>
                                              <a:schemeClr val="tx1"/>
                                            </a:solidFill>
                                            <a:latin typeface="Cambria Math"/>
                                            <a:ea typeface="+mn-ea"/>
                                            <a:cs typeface="Arial" charset="0"/>
                                          </a:rPr>
                                          <m:t>_</m:t>
                                        </m:r>
                                        <m:r>
                                          <a:rPr lang="en-US" sz="1400" i="0" kern="1200">
                                            <a:solidFill>
                                              <a:schemeClr val="tx1"/>
                                            </a:solidFill>
                                            <a:latin typeface="Cambria Math"/>
                                            <a:ea typeface="+mn-ea"/>
                                            <a:cs typeface="Arial" charset="0"/>
                                          </a:rPr>
                                          <m:t>𝑒𝑎</m:t>
                                        </m:r>
                                      </m:sub>
                                    </m:sSub>
                                    <m:d>
                                      <m:dPr>
                                        <m:ctrlPr>
                                          <a:rPr lang="en-US" sz="1400" i="1" kern="1200">
                                            <a:solidFill>
                                              <a:schemeClr val="tx1"/>
                                            </a:solidFill>
                                            <a:latin typeface="Cambria Math" panose="02040503050406030204" pitchFamily="18" charset="0"/>
                                            <a:ea typeface="+mn-ea"/>
                                            <a:cs typeface="Arial" charset="0"/>
                                          </a:rPr>
                                        </m:ctrlPr>
                                      </m:dPr>
                                      <m:e>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𝑐</m:t>
                                            </m:r>
                                          </m:sub>
                                        </m:sSub>
                                        <m:r>
                                          <a:rPr lang="en-US" sz="1400" i="0" kern="1200">
                                            <a:solidFill>
                                              <a:schemeClr val="tx1"/>
                                            </a:solidFill>
                                            <a:latin typeface="Cambria Math"/>
                                            <a:ea typeface="+mn-ea"/>
                                            <a:cs typeface="Arial" charset="0"/>
                                          </a:rPr>
                                          <m:t>+</m:t>
                                        </m:r>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e>
                                    </m:d>
                                  </m:den>
                                </m:f>
                              </m:den>
                            </m:f>
                          </m:e>
                        </m:d>
                        <m:d>
                          <m:dPr>
                            <m:ctrlPr>
                              <a:rPr lang="en-US" sz="1400" i="1" kern="1200">
                                <a:solidFill>
                                  <a:schemeClr val="tx1"/>
                                </a:solidFill>
                                <a:latin typeface="Cambria Math" panose="02040503050406030204" pitchFamily="18" charset="0"/>
                                <a:ea typeface="+mn-ea"/>
                                <a:cs typeface="Arial" charset="0"/>
                              </a:rPr>
                            </m:ctrlPr>
                          </m:dPr>
                          <m:e>
                            <m:r>
                              <a:rPr lang="en-US" sz="1400" i="0" kern="1200">
                                <a:solidFill>
                                  <a:schemeClr val="tx1"/>
                                </a:solidFill>
                                <a:latin typeface="Cambria Math"/>
                                <a:ea typeface="+mn-ea"/>
                                <a:cs typeface="Arial" charset="0"/>
                              </a:rPr>
                              <m:t>1+</m:t>
                            </m:r>
                            <m:f>
                              <m:fPr>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𝑠</m:t>
                                </m:r>
                              </m:num>
                              <m:den>
                                <m:f>
                                  <m:fPr>
                                    <m:type m:val="skw"/>
                                    <m:ctrlPr>
                                      <a:rPr lang="en-US" sz="1400" i="1" kern="1200">
                                        <a:solidFill>
                                          <a:schemeClr val="tx1"/>
                                        </a:solidFill>
                                        <a:latin typeface="Cambria Math" panose="02040503050406030204" pitchFamily="18" charset="0"/>
                                        <a:ea typeface="+mn-ea"/>
                                        <a:cs typeface="Arial" charset="0"/>
                                      </a:rPr>
                                    </m:ctrlPr>
                                  </m:fPr>
                                  <m:num>
                                    <m:r>
                                      <a:rPr lang="en-US" sz="1400" i="0" kern="1200">
                                        <a:solidFill>
                                          <a:schemeClr val="tx1"/>
                                        </a:solidFill>
                                        <a:latin typeface="Cambria Math"/>
                                        <a:ea typeface="+mn-ea"/>
                                        <a:cs typeface="Arial" charset="0"/>
                                      </a:rPr>
                                      <m:t>1</m:t>
                                    </m:r>
                                  </m:num>
                                  <m:den>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𝑅</m:t>
                                        </m:r>
                                      </m:e>
                                      <m:sub>
                                        <m:r>
                                          <a:rPr lang="en-US" sz="1400" i="0" kern="1200">
                                            <a:solidFill>
                                              <a:schemeClr val="tx1"/>
                                            </a:solidFill>
                                            <a:latin typeface="Cambria Math"/>
                                            <a:ea typeface="+mn-ea"/>
                                            <a:cs typeface="Arial" charset="0"/>
                                          </a:rPr>
                                          <m:t>𝐶</m:t>
                                        </m:r>
                                      </m:sub>
                                    </m:sSub>
                                    <m:sSub>
                                      <m:sSubPr>
                                        <m:ctrlPr>
                                          <a:rPr lang="en-US" sz="1400" i="1" kern="1200">
                                            <a:solidFill>
                                              <a:schemeClr val="tx1"/>
                                            </a:solidFill>
                                            <a:latin typeface="Cambria Math" panose="02040503050406030204" pitchFamily="18" charset="0"/>
                                            <a:ea typeface="+mn-ea"/>
                                            <a:cs typeface="Arial" charset="0"/>
                                          </a:rPr>
                                        </m:ctrlPr>
                                      </m:sSubPr>
                                      <m:e>
                                        <m:r>
                                          <a:rPr lang="en-US" sz="1400" i="0" kern="1200">
                                            <a:solidFill>
                                              <a:schemeClr val="tx1"/>
                                            </a:solidFill>
                                            <a:latin typeface="Cambria Math"/>
                                            <a:ea typeface="+mn-ea"/>
                                            <a:cs typeface="Arial" charset="0"/>
                                          </a:rPr>
                                          <m:t>𝐶</m:t>
                                        </m:r>
                                      </m:e>
                                      <m:sub>
                                        <m:r>
                                          <a:rPr lang="en-US" sz="1400" i="0" kern="1200">
                                            <a:solidFill>
                                              <a:schemeClr val="tx1"/>
                                            </a:solidFill>
                                            <a:latin typeface="Cambria Math"/>
                                            <a:ea typeface="+mn-ea"/>
                                            <a:cs typeface="Arial" charset="0"/>
                                          </a:rPr>
                                          <m:t>𝑝</m:t>
                                        </m:r>
                                      </m:sub>
                                    </m:sSub>
                                  </m:den>
                                </m:f>
                              </m:den>
                            </m:f>
                          </m:e>
                        </m:d>
                      </m:den>
                    </m:f>
                  </m:oMath>
                </m:oMathPara>
              </a14:m>
              <a:endParaRPr lang="en-US" sz="1400" i="0" kern="1200">
                <a:solidFill>
                  <a:schemeClr val="tx1"/>
                </a:solidFill>
                <a:latin typeface="Cambria Math"/>
                <a:ea typeface="+mn-ea"/>
                <a:cs typeface="Arial" charset="0"/>
              </a:endParaRP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Choice>
      <mc:Fallback xmlns="">
        <xdr:sp macro="" textlink="">
          <xdr:nvSpPr>
            <xdr:cNvPr id="5" name="TextBox 5"/>
            <xdr:cNvSpPr txBox="1"/>
          </xdr:nvSpPr>
          <xdr:spPr>
            <a:xfrm>
              <a:off x="11408447" y="9472005"/>
              <a:ext cx="4991869" cy="2435074"/>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ambria Math"/>
                  <a:ea typeface="+mn-ea"/>
                  <a:cs typeface="+mn-cs"/>
                </a:rPr>
                <a:t>compesation transfer function</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altLang="zh-CN" sz="1400" i="0" kern="1200">
                  <a:solidFill>
                    <a:schemeClr val="tx1"/>
                  </a:solidFill>
                  <a:latin typeface="Cambria Math"/>
                  <a:ea typeface="+mn-ea"/>
                  <a:cs typeface="Arial" charset="0"/>
                </a:rPr>
                <a:t>𝐺_𝑐</a:t>
              </a:r>
              <a:r>
                <a:rPr lang="en-US" altLang="zh-CN" sz="1400" b="0" i="0" kern="1200">
                  <a:solidFill>
                    <a:schemeClr val="tx1"/>
                  </a:solidFill>
                  <a:latin typeface="Cambria Math"/>
                  <a:ea typeface="+mn-ea"/>
                  <a:cs typeface="Arial" charset="0"/>
                </a:rPr>
                <a:t>𝐹𝐵 </a:t>
              </a:r>
              <a:r>
                <a:rPr lang="en-US" sz="1400" i="0" kern="1200">
                  <a:solidFill>
                    <a:schemeClr val="tx1"/>
                  </a:solidFill>
                  <a:latin typeface="Cambria Math"/>
                  <a:ea typeface="+mn-ea"/>
                  <a:cs typeface="Arial" charset="0"/>
                </a:rPr>
                <a:t>〖</a:t>
              </a:r>
              <a:r>
                <a:rPr lang="en-US" sz="1400" b="0" i="0" kern="1200">
                  <a:solidFill>
                    <a:schemeClr val="tx1"/>
                  </a:solidFill>
                  <a:latin typeface="Cambria Math"/>
                  <a:ea typeface="+mn-ea"/>
                  <a:cs typeface="Arial" charset="0"/>
                </a:rPr>
                <a:t>=𝑉_𝑐/𝑉_𝐹𝐵 =</a:t>
              </a:r>
              <a:r>
                <a:rPr lang="en-US" sz="1400" i="0" kern="1200">
                  <a:solidFill>
                    <a:schemeClr val="tx1"/>
                  </a:solidFill>
                  <a:latin typeface="Cambria Math"/>
                  <a:ea typeface="+mn-ea"/>
                  <a:cs typeface="Arial" charset="0"/>
                </a:rPr>
                <a:t>𝑅〗_(𝑜_𝑒𝑎) 𝑔_𝑚  (1+𝑠/(1⁄(𝑅_𝐶 𝐶_𝑐 )))/(1+𝑠/(1⁄(𝑅_(𝑜_𝑒𝑎) (𝐶_𝑐+𝐶_𝑝 ) )))(1+𝑠/(1⁄(𝑅_𝐶 𝐶_𝑝 ))) </a:t>
              </a:r>
            </a:p>
            <a:p>
              <a:pPr marL="0" indent="0" algn="l" rtl="0" fontAlgn="base">
                <a:spcBef>
                  <a:spcPct val="0"/>
                </a:spcBef>
                <a:spcAft>
                  <a:spcPct val="0"/>
                </a:spcAft>
              </a:pPr>
              <a:endParaRPr lang="en-US" sz="1400" i="0" kern="1200">
                <a:solidFill>
                  <a:schemeClr val="tx1"/>
                </a:solidFill>
                <a:latin typeface="Cambria Math"/>
                <a:ea typeface="+mn-ea"/>
                <a:cs typeface="Arial" charset="0"/>
              </a:endParaRPr>
            </a:p>
            <a:p>
              <a:pPr marL="0" indent="0" algn="l" rtl="0" fontAlgn="base">
                <a:spcBef>
                  <a:spcPct val="0"/>
                </a:spcBef>
                <a:spcAft>
                  <a:spcPct val="0"/>
                </a:spcAft>
              </a:pPr>
              <a:r>
                <a:rPr lang="en-US" sz="1400" i="0" kern="1200">
                  <a:solidFill>
                    <a:schemeClr val="tx1"/>
                  </a:solidFill>
                  <a:latin typeface="Cambria Math"/>
                  <a:ea typeface="+mn-ea"/>
                  <a:cs typeface="Arial" charset="0"/>
                </a:rPr>
                <a:t>mid DC gain</a:t>
              </a:r>
            </a:p>
            <a:p>
              <a:pPr marL="0" indent="0" algn="l" rtl="0" fontAlgn="base">
                <a:spcBef>
                  <a:spcPct val="0"/>
                </a:spcBef>
                <a:spcAft>
                  <a:spcPct val="0"/>
                </a:spcAft>
              </a:pPr>
              <a:r>
                <a:rPr lang="en-US" sz="1400" i="0" kern="1200">
                  <a:solidFill>
                    <a:schemeClr val="tx1"/>
                  </a:solidFill>
                  <a:latin typeface="Cambria Math"/>
                  <a:ea typeface="+mn-ea"/>
                  <a:cs typeface="Arial" charset="0"/>
                </a:rPr>
                <a:t>20*log(Rcomp*gm)</a:t>
              </a:r>
            </a:p>
          </xdr:txBody>
        </xdr:sp>
      </mc:Fallback>
    </mc:AlternateContent>
    <xdr:clientData/>
  </xdr:twoCellAnchor>
  <xdr:twoCellAnchor>
    <xdr:from>
      <xdr:col>2</xdr:col>
      <xdr:colOff>622300</xdr:colOff>
      <xdr:row>45</xdr:row>
      <xdr:rowOff>68035</xdr:rowOff>
    </xdr:from>
    <xdr:to>
      <xdr:col>14</xdr:col>
      <xdr:colOff>641534</xdr:colOff>
      <xdr:row>68</xdr:row>
      <xdr:rowOff>54921</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174625</xdr:colOff>
      <xdr:row>72</xdr:row>
      <xdr:rowOff>152976</xdr:rowOff>
    </xdr:from>
    <xdr:to>
      <xdr:col>20</xdr:col>
      <xdr:colOff>185343</xdr:colOff>
      <xdr:row>82</xdr:row>
      <xdr:rowOff>50427</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𝐿𝑂𝑂𝑃</m:t>
                      </m:r>
                    </m:sub>
                  </m:sSub>
                  <m:r>
                    <a:rPr kumimoji="0" lang="en-US" sz="1800" b="0" i="0" u="none" strike="noStrike" kern="0" cap="none" spc="0" normalizeH="0" baseline="0">
                      <a:ln>
                        <a:noFill/>
                      </a:ln>
                      <a:solidFill>
                        <a:prstClr val="black"/>
                      </a:solidFill>
                      <a:effectLst/>
                      <a:uLnTx/>
                      <a:uFillTx/>
                      <a:latin typeface="Cambria Math"/>
                      <a:ea typeface="+mn-ea"/>
                      <a:cs typeface="+mn-cs"/>
                    </a:rPr>
                    <m:t>=</m:t>
                  </m:r>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𝑣𝐿</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altLang="zh-CN" sz="1800" b="0" i="0" u="none" strike="noStrike" kern="0" cap="none" spc="0" normalizeH="0" baseline="0">
                          <a:ln>
                            <a:noFill/>
                          </a:ln>
                          <a:solidFill>
                            <a:prstClr val="black"/>
                          </a:solidFill>
                          <a:effectLst/>
                          <a:uLnTx/>
                          <a:uFillTx/>
                          <a:latin typeface="Cambria Math"/>
                          <a:ea typeface="+mn-ea"/>
                          <a:cs typeface="+mn-cs"/>
                        </a:rPr>
                        <m:t>𝐿</m:t>
                      </m:r>
                      <m:r>
                        <a:rPr kumimoji="0" lang="en-US" sz="1800" b="0" i="0" u="none" strike="noStrike" kern="0" cap="none" spc="0" normalizeH="0" baseline="0">
                          <a:ln>
                            <a:noFill/>
                          </a:ln>
                          <a:solidFill>
                            <a:prstClr val="black"/>
                          </a:solidFill>
                          <a:effectLst/>
                          <a:uLnTx/>
                          <a:uFillTx/>
                          <a:latin typeface="Cambria Math"/>
                          <a:ea typeface="+mn-ea"/>
                          <a:cs typeface="+mn-cs"/>
                        </a:rPr>
                        <m:t>𝑐</m:t>
                      </m:r>
                    </m:sub>
                  </m:sSub>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a:ln>
                            <a:noFill/>
                          </a:ln>
                          <a:solidFill>
                            <a:prstClr val="black"/>
                          </a:solidFill>
                          <a:effectLst/>
                          <a:uLnTx/>
                          <a:uFillTx/>
                          <a:latin typeface="Cambria Math"/>
                          <a:ea typeface="+mn-ea"/>
                          <a:cs typeface="+mn-cs"/>
                        </a:rPr>
                        <m:t>𝐺</m:t>
                      </m:r>
                    </m:e>
                    <m:sub>
                      <m:r>
                        <a:rPr kumimoji="0" lang="en-US" sz="1800" b="0" i="0" u="none" strike="noStrike" kern="0" cap="none" spc="0" normalizeH="0" baseline="0">
                          <a:ln>
                            <a:noFill/>
                          </a:ln>
                          <a:solidFill>
                            <a:prstClr val="black"/>
                          </a:solidFill>
                          <a:effectLst/>
                          <a:uLnTx/>
                          <a:uFillTx/>
                          <a:latin typeface="Cambria Math"/>
                          <a:ea typeface="+mn-ea"/>
                          <a:cs typeface="+mn-cs"/>
                        </a:rPr>
                        <m:t>𝑐</m:t>
                      </m:r>
                      <m:r>
                        <m:rPr>
                          <m:sty m:val="p"/>
                        </m:rPr>
                        <a:rPr kumimoji="0" lang="en-US" sz="1800" b="0" i="0" u="none" strike="noStrike" kern="0" cap="none" spc="0" normalizeH="0" baseline="0">
                          <a:ln>
                            <a:noFill/>
                          </a:ln>
                          <a:solidFill>
                            <a:prstClr val="black"/>
                          </a:solidFill>
                          <a:effectLst/>
                          <a:uLnTx/>
                          <a:uFillTx/>
                          <a:latin typeface="Cambria Math"/>
                          <a:ea typeface="+mn-ea"/>
                          <a:cs typeface="+mn-cs"/>
                        </a:rPr>
                        <m:t>FB</m:t>
                      </m:r>
                    </m:sub>
                  </m:sSub>
                </m:oMath>
              </a14:m>
              <a:r>
                <a:rPr kumimoji="0" lang="en-US" sz="1800" b="0" i="0" u="none" strike="noStrike" kern="0" cap="none" spc="0" normalizeH="0" baseline="0" noProof="0">
                  <a:ln>
                    <a:noFill/>
                  </a:ln>
                  <a:solidFill>
                    <a:prstClr val="black"/>
                  </a:solidFill>
                  <a:effectLst/>
                  <a:uLnTx/>
                  <a:uFillTx/>
                  <a:latin typeface="Cambria Math"/>
                  <a:ea typeface="+mn-ea"/>
                  <a:cs typeface="+mn-cs"/>
                </a:rPr>
                <a:t>*</a:t>
              </a:r>
              <a14:m>
                <m:oMath xmlns:m="http://schemas.openxmlformats.org/officeDocument/2006/math">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altLang="zh-CN" sz="1800" b="0" i="0" u="none" strike="noStrike" kern="0" cap="none" spc="0" normalizeH="0" baseline="0" noProof="0">
                          <a:ln>
                            <a:noFill/>
                          </a:ln>
                          <a:solidFill>
                            <a:prstClr val="black"/>
                          </a:solidFill>
                          <a:effectLst/>
                          <a:uLnTx/>
                          <a:uFillTx/>
                          <a:latin typeface="Cambria Math"/>
                          <a:ea typeface="+mn-ea"/>
                          <a:cs typeface="+mn-cs"/>
                        </a:rPr>
                        <m:t>𝐺</m:t>
                      </m:r>
                    </m:e>
                    <m:sub>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FB</m:t>
                      </m:r>
                      <m:r>
                        <a:rPr kumimoji="0" lang="en-US" sz="1800" b="0" i="1" u="none" strike="noStrike" kern="0" cap="none" spc="0" normalizeH="0" baseline="0" noProof="0">
                          <a:ln>
                            <a:noFill/>
                          </a:ln>
                          <a:solidFill>
                            <a:prstClr val="black"/>
                          </a:solidFill>
                          <a:effectLst/>
                          <a:uLnTx/>
                          <a:uFillTx/>
                          <a:latin typeface="Cambria Math"/>
                          <a:ea typeface="+mn-ea"/>
                          <a:cs typeface="+mn-cs"/>
                        </a:rPr>
                        <m:t>𝑣</m:t>
                      </m:r>
                    </m:sub>
                  </m:sSub>
                </m:oMath>
              </a14:m>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0" u="none" strike="noStrike" kern="0" cap="none" spc="0" normalizeH="0" baseline="0">
                              <a:ln>
                                <a:noFill/>
                              </a:ln>
                              <a:solidFill>
                                <a:prstClr val="black"/>
                              </a:solidFill>
                              <a:effectLst/>
                              <a:uLnTx/>
                              <a:uFillTx/>
                              <a:latin typeface="Cambria Math"/>
                              <a:ea typeface="+mn-ea"/>
                              <a:cs typeface="+mn-cs"/>
                            </a:rPr>
                            <m:t>𝑜𝑢𝑡</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𝑖</m:t>
                          </m:r>
                        </m:e>
                        <m:sub>
                          <m:r>
                            <a:rPr kumimoji="0" lang="en-US" sz="1800" b="0" i="0" u="none" strike="noStrike" kern="0" cap="none" spc="0" normalizeH="0" baseline="0">
                              <a:ln>
                                <a:noFill/>
                              </a:ln>
                              <a:solidFill>
                                <a:prstClr val="black"/>
                              </a:solidFill>
                              <a:effectLst/>
                              <a:uLnTx/>
                              <a:uFillTx/>
                              <a:latin typeface="Cambria Math"/>
                              <a:ea typeface="+mn-ea"/>
                              <a:cs typeface="+mn-cs"/>
                            </a:rPr>
                            <m:t>𝐿</m:t>
                          </m:r>
                        </m:sub>
                      </m:sSub>
                    </m:den>
                  </m:f>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r>
                        <a:rPr kumimoji="0" lang="en-US" sz="1800" b="0" i="0" u="none" strike="noStrike" kern="0" cap="none" spc="0" normalizeH="0" baseline="0">
                          <a:ln>
                            <a:noFill/>
                          </a:ln>
                          <a:solidFill>
                            <a:prstClr val="black"/>
                          </a:solidFill>
                          <a:effectLst/>
                          <a:uLnTx/>
                          <a:uFillTx/>
                          <a:latin typeface="Cambria Math"/>
                          <a:ea typeface="+mn-ea"/>
                          <a:cs typeface="+mn-cs"/>
                        </a:rPr>
                        <m:t>1</m:t>
                      </m:r>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𝑔</m:t>
                              </m:r>
                            </m:e>
                            <m:sub>
                              <m:r>
                                <a:rPr kumimoji="0" lang="en-US" sz="1800" b="0" i="0" u="none" strike="noStrike" kern="0" cap="none" spc="0" normalizeH="0" baseline="0">
                                  <a:ln>
                                    <a:noFill/>
                                  </a:ln>
                                  <a:solidFill>
                                    <a:prstClr val="black"/>
                                  </a:solidFill>
                                  <a:effectLst/>
                                  <a:uLnTx/>
                                  <a:uFillTx/>
                                  <a:latin typeface="Cambria Math"/>
                                  <a:ea typeface="+mn-ea"/>
                                  <a:cs typeface="+mn-cs"/>
                                </a:rPr>
                                <m:t>𝑚</m:t>
                              </m:r>
                              <m:r>
                                <a:rPr kumimoji="0" lang="en-US" sz="1800" b="0" i="0" u="none" strike="noStrike" kern="0" cap="none" spc="0" normalizeH="0" baseline="0">
                                  <a:ln>
                                    <a:noFill/>
                                  </a:ln>
                                  <a:solidFill>
                                    <a:prstClr val="black"/>
                                  </a:solidFill>
                                  <a:effectLst/>
                                  <a:uLnTx/>
                                  <a:uFillTx/>
                                  <a:latin typeface="Cambria Math"/>
                                  <a:ea typeface="+mn-ea"/>
                                  <a:cs typeface="+mn-cs"/>
                                </a:rPr>
                                <m:t>_</m:t>
                              </m:r>
                              <m:r>
                                <a:rPr kumimoji="0" lang="en-US" sz="1800" b="0" i="0" u="none" strike="noStrike" kern="0" cap="none" spc="0" normalizeH="0" baseline="0">
                                  <a:ln>
                                    <a:noFill/>
                                  </a:ln>
                                  <a:solidFill>
                                    <a:prstClr val="black"/>
                                  </a:solidFill>
                                  <a:effectLst/>
                                  <a:uLnTx/>
                                  <a:uFillTx/>
                                  <a:latin typeface="Cambria Math"/>
                                  <a:ea typeface="+mn-ea"/>
                                  <a:cs typeface="+mn-cs"/>
                                </a:rPr>
                                <m:t>𝑝𝑠</m:t>
                              </m:r>
                            </m:sub>
                          </m:sSub>
                          <m:r>
                            <a:rPr kumimoji="0" lang="en-US" sz="1800" b="0" i="0" u="none" strike="noStrike" kern="0" cap="none" spc="0" normalizeH="0" baseline="0">
                              <a:ln>
                                <a:noFill/>
                              </a:ln>
                              <a:solidFill>
                                <a:prstClr val="black"/>
                              </a:solidFill>
                              <a:effectLst/>
                              <a:uLnTx/>
                              <a:uFillTx/>
                              <a:latin typeface="Cambria Math"/>
                              <a:ea typeface="+mn-ea"/>
                              <a:cs typeface="+mn-cs"/>
                            </a:rPr>
                            <m:t>𝑅</m:t>
                          </m:r>
                        </m:e>
                        <m:sub>
                          <m:r>
                            <a:rPr kumimoji="0" lang="en-US" sz="1800" b="0" i="0" u="none" strike="noStrike" kern="0" cap="none" spc="0" normalizeH="0" baseline="0">
                              <a:ln>
                                <a:noFill/>
                              </a:ln>
                              <a:solidFill>
                                <a:prstClr val="black"/>
                              </a:solidFill>
                              <a:effectLst/>
                              <a:uLnTx/>
                              <a:uFillTx/>
                              <a:latin typeface="Cambria Math"/>
                              <a:ea typeface="+mn-ea"/>
                              <a:cs typeface="+mn-cs"/>
                            </a:rPr>
                            <m:t>𝑠𝑛𝑠</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 </a:t>
              </a:r>
              <a14:m>
                <m:oMath xmlns:m="http://schemas.openxmlformats.org/officeDocument/2006/math">
                  <m:r>
                    <a:rPr kumimoji="0" lang="en-US" sz="1800" b="0" i="0" u="none" strike="noStrike" kern="0" cap="none" spc="0" normalizeH="0" baseline="0">
                      <a:ln>
                        <a:noFill/>
                      </a:ln>
                      <a:solidFill>
                        <a:prstClr val="black"/>
                      </a:solidFill>
                      <a:effectLst/>
                      <a:uLnTx/>
                      <a:uFillTx/>
                      <a:latin typeface="Cambria Math"/>
                      <a:ea typeface="+mn-ea"/>
                      <a:cs typeface="+mn-cs"/>
                    </a:rPr>
                    <m:t>∗</m:t>
                  </m:r>
                  <m:f>
                    <m:f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a:ln>
                                <a:noFill/>
                              </a:ln>
                              <a:solidFill>
                                <a:prstClr val="black"/>
                              </a:solidFill>
                              <a:effectLst/>
                              <a:uLnTx/>
                              <a:uFillTx/>
                              <a:latin typeface="Cambria Math"/>
                              <a:ea typeface="+mn-ea"/>
                              <a:cs typeface="+mn-cs"/>
                            </a:rPr>
                            <m:t>V</m:t>
                          </m:r>
                        </m:e>
                        <m:sub>
                          <m:r>
                            <a:rPr kumimoji="0" lang="en-US" sz="1800" b="0" i="0" u="none" strike="noStrike" kern="0" cap="none" spc="0" normalizeH="0" baseline="0">
                              <a:ln>
                                <a:noFill/>
                              </a:ln>
                              <a:solidFill>
                                <a:prstClr val="black"/>
                              </a:solidFill>
                              <a:effectLst/>
                              <a:uLnTx/>
                              <a:uFillTx/>
                              <a:latin typeface="Cambria Math"/>
                              <a:ea typeface="+mn-ea"/>
                              <a:cs typeface="+mn-cs"/>
                            </a:rPr>
                            <m:t>𝑐</m:t>
                          </m:r>
                        </m:sub>
                      </m:sSub>
                    </m:num>
                    <m:den>
                      <m:sSub>
                        <m:sSubPr>
                          <m:ctrlPr>
                            <a:rPr kumimoji="0" lang="en-US" sz="1800" b="0" i="1" u="none" strike="noStrike" kern="0" cap="none" spc="0" normalizeH="0" baseline="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a:ln>
                                <a:noFill/>
                              </a:ln>
                              <a:solidFill>
                                <a:prstClr val="black"/>
                              </a:solidFill>
                              <a:effectLst/>
                              <a:uLnTx/>
                              <a:uFillTx/>
                              <a:latin typeface="Cambria Math"/>
                              <a:ea typeface="+mn-ea"/>
                              <a:cs typeface="+mn-cs"/>
                            </a:rPr>
                            <m:t>𝑉</m:t>
                          </m:r>
                        </m:e>
                        <m:sub>
                          <m:r>
                            <a:rPr kumimoji="0" lang="en-US" sz="1800" b="0" i="1" u="none" strike="noStrike" kern="0" cap="none" spc="0" normalizeH="0" baseline="0">
                              <a:ln>
                                <a:noFill/>
                              </a:ln>
                              <a:solidFill>
                                <a:prstClr val="black"/>
                              </a:solidFill>
                              <a:effectLst/>
                              <a:uLnTx/>
                              <a:uFillTx/>
                              <a:latin typeface="Cambria Math"/>
                              <a:ea typeface="+mn-ea"/>
                              <a:cs typeface="+mn-cs"/>
                            </a:rPr>
                            <m:t>𝑟𝑒𝑓</m:t>
                          </m:r>
                        </m:sub>
                      </m:sSub>
                    </m:den>
                  </m:f>
                </m:oMath>
              </a14:m>
              <a:r>
                <a:rPr kumimoji="0" lang="en-US" sz="1800" b="0" i="0" u="none" strike="noStrike" kern="0" cap="none" spc="0" normalizeH="0" baseline="0">
                  <a:ln>
                    <a:noFill/>
                  </a:ln>
                  <a:solidFill>
                    <a:prstClr val="black"/>
                  </a:solidFill>
                  <a:effectLst/>
                  <a:uLnTx/>
                  <a:uFillTx/>
                  <a:latin typeface="Cambria Math"/>
                  <a:ea typeface="+mn-ea"/>
                  <a:cs typeface="+mn-cs"/>
                </a:rPr>
                <a:t>*</a:t>
              </a:r>
              <a14:m>
                <m:oMath xmlns:m="http://schemas.openxmlformats.org/officeDocument/2006/math">
                  <m:f>
                    <m:f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m:rPr>
                              <m:sty m:val="p"/>
                            </m:rPr>
                            <a:rPr kumimoji="0" lang="en-US" sz="1800" b="0" i="0" u="none" strike="noStrike" kern="0" cap="none" spc="0" normalizeH="0" baseline="0" noProof="0">
                              <a:ln>
                                <a:noFill/>
                              </a:ln>
                              <a:solidFill>
                                <a:prstClr val="black"/>
                              </a:solidFill>
                              <a:effectLst/>
                              <a:uLnTx/>
                              <a:uFillTx/>
                              <a:latin typeface="Cambria Math"/>
                              <a:ea typeface="+mn-ea"/>
                              <a:cs typeface="+mn-cs"/>
                            </a:rPr>
                            <m:t>V</m:t>
                          </m:r>
                        </m:e>
                        <m:sub>
                          <m:r>
                            <a:rPr kumimoji="0" lang="en-US" sz="1800" b="0" i="1" u="none" strike="noStrike" kern="0" cap="none" spc="0" normalizeH="0" baseline="0" noProof="0">
                              <a:ln>
                                <a:noFill/>
                              </a:ln>
                              <a:solidFill>
                                <a:prstClr val="black"/>
                              </a:solidFill>
                              <a:effectLst/>
                              <a:uLnTx/>
                              <a:uFillTx/>
                              <a:latin typeface="Cambria Math"/>
                              <a:ea typeface="+mn-ea"/>
                              <a:cs typeface="+mn-cs"/>
                            </a:rPr>
                            <m:t>𝑟𝑒𝑓</m:t>
                          </m:r>
                        </m:sub>
                      </m:sSub>
                    </m:num>
                    <m:den>
                      <m:sSub>
                        <m:sSubPr>
                          <m:ctrlPr>
                            <a:rPr kumimoji="0" lang="en-US" sz="18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800" b="0" i="0" u="none" strike="noStrike" kern="0" cap="none" spc="0" normalizeH="0" baseline="0" noProof="0">
                              <a:ln>
                                <a:noFill/>
                              </a:ln>
                              <a:solidFill>
                                <a:prstClr val="black"/>
                              </a:solidFill>
                              <a:effectLst/>
                              <a:uLnTx/>
                              <a:uFillTx/>
                              <a:latin typeface="Cambria Math"/>
                              <a:ea typeface="+mn-ea"/>
                              <a:cs typeface="+mn-cs"/>
                            </a:rPr>
                            <m:t>𝑉</m:t>
                          </m:r>
                        </m:e>
                        <m:sub>
                          <m:r>
                            <a:rPr kumimoji="0" lang="en-US" sz="1800" b="0" i="0" u="none" strike="noStrike" kern="0" cap="none" spc="0" normalizeH="0" baseline="0" noProof="0">
                              <a:ln>
                                <a:noFill/>
                              </a:ln>
                              <a:solidFill>
                                <a:prstClr val="black"/>
                              </a:solidFill>
                              <a:effectLst/>
                              <a:uLnTx/>
                              <a:uFillTx/>
                              <a:latin typeface="Cambria Math"/>
                              <a:ea typeface="+mn-ea"/>
                              <a:cs typeface="+mn-cs"/>
                            </a:rPr>
                            <m:t>𝑜𝑢𝑡</m:t>
                          </m:r>
                        </m:sub>
                      </m:sSub>
                    </m:den>
                  </m:f>
                </m:oMath>
              </a14:m>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Choice>
      <mc:Fallback xmlns="">
        <xdr:sp macro="" textlink="">
          <xdr:nvSpPr>
            <xdr:cNvPr id="7" name="TextBox 6"/>
            <xdr:cNvSpPr txBox="1"/>
          </xdr:nvSpPr>
          <xdr:spPr>
            <a:xfrm>
              <a:off x="10337800" y="13616564"/>
              <a:ext cx="3249218" cy="1707201"/>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marL="0" indent="0" algn="l" rtl="0"/>
              <a:r>
                <a:rPr kumimoji="0" lang="en-US" sz="1400" b="0" i="0" u="none" strike="noStrike" kern="0" cap="none" spc="0" normalizeH="0" baseline="0">
                  <a:ln>
                    <a:noFill/>
                  </a:ln>
                  <a:solidFill>
                    <a:prstClr val="black"/>
                  </a:solidFill>
                  <a:effectLst/>
                  <a:uLnTx/>
                  <a:uFillTx/>
                  <a:latin typeface="Cambria Math"/>
                  <a:ea typeface="+mn-ea"/>
                  <a:cs typeface="+mn-cs"/>
                </a:rPr>
                <a:t>loop transfer function</a:t>
              </a:r>
            </a:p>
            <a:p>
              <a:pPr marL="0" indent="0" algn="l" rtl="0"/>
              <a:endParaRPr kumimoji="0" lang="en-US" sz="14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altLang="zh-CN" sz="1800" b="0" i="0" u="none" strike="noStrike" kern="0" cap="none" spc="0" normalizeH="0" baseline="0">
                  <a:ln>
                    <a:noFill/>
                  </a:ln>
                  <a:solidFill>
                    <a:prstClr val="black"/>
                  </a:solidFill>
                  <a:effectLst/>
                  <a:uLnTx/>
                  <a:uFillTx/>
                  <a:latin typeface="Cambria Math"/>
                  <a:ea typeface="+mn-ea"/>
                  <a:cs typeface="+mn-cs"/>
                </a:rPr>
                <a:t>𝐺_𝐿𝑂𝑂𝑃</a:t>
              </a:r>
              <a:r>
                <a:rPr kumimoji="0" lang="en-US" sz="1800" b="0" i="0" u="none" strike="noStrike" kern="0" cap="none" spc="0" normalizeH="0" baseline="0">
                  <a:ln>
                    <a:noFill/>
                  </a:ln>
                  <a:solidFill>
                    <a:prstClr val="black"/>
                  </a:solidFill>
                  <a:effectLst/>
                  <a:uLnTx/>
                  <a:uFillTx/>
                  <a:latin typeface="Cambria Math"/>
                  <a:ea typeface="+mn-ea"/>
                  <a:cs typeface="+mn-cs"/>
                </a:rPr>
                <a:t>=</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𝑣𝐿*</a:t>
              </a:r>
              <a:r>
                <a:rPr kumimoji="0" lang="en-US" altLang="zh-CN" sz="1800" b="0" i="0" u="none" strike="noStrike" kern="0" cap="none" spc="0" normalizeH="0" baseline="0">
                  <a:ln>
                    <a:noFill/>
                  </a:ln>
                  <a:solidFill>
                    <a:prstClr val="black"/>
                  </a:solidFill>
                  <a:effectLst/>
                  <a:uLnTx/>
                  <a:uFillTx/>
                  <a:latin typeface="Cambria Math"/>
                  <a:ea typeface="+mn-ea"/>
                  <a:cs typeface="+mn-cs"/>
                </a:rPr>
                <a:t>𝐺_𝐿</a:t>
              </a:r>
              <a:r>
                <a:rPr kumimoji="0" lang="en-US" sz="1800" b="0" i="0" u="none" strike="noStrike" kern="0" cap="none" spc="0" normalizeH="0" baseline="0">
                  <a:ln>
                    <a:noFill/>
                  </a:ln>
                  <a:solidFill>
                    <a:prstClr val="black"/>
                  </a:solidFill>
                  <a:effectLst/>
                  <a:uLnTx/>
                  <a:uFillTx/>
                  <a:latin typeface="Cambria Math"/>
                  <a:ea typeface="+mn-ea"/>
                  <a:cs typeface="+mn-cs"/>
                </a:rPr>
                <a:t>𝑐*</a:t>
              </a:r>
              <a:r>
                <a:rPr kumimoji="0" lang="en-US" altLang="zh-CN" sz="1800" b="0" i="0" u="none" strike="noStrike" kern="0" cap="none" spc="0" normalizeH="0" baseline="0">
                  <a:ln>
                    <a:noFill/>
                  </a:ln>
                  <a:solidFill>
                    <a:prstClr val="black"/>
                  </a:solidFill>
                  <a:effectLst/>
                  <a:uLnTx/>
                  <a:uFillTx/>
                  <a:latin typeface="Cambria Math"/>
                  <a:ea typeface="+mn-ea"/>
                  <a:cs typeface="+mn-cs"/>
                </a:rPr>
                <a:t>𝐺_</a:t>
              </a:r>
              <a:r>
                <a:rPr kumimoji="0" lang="en-US" sz="1800" b="0" i="0" u="none" strike="noStrike" kern="0" cap="none" spc="0" normalizeH="0" baseline="0">
                  <a:ln>
                    <a:noFill/>
                  </a:ln>
                  <a:solidFill>
                    <a:prstClr val="black"/>
                  </a:solidFill>
                  <a:effectLst/>
                  <a:uLnTx/>
                  <a:uFillTx/>
                  <a:latin typeface="Cambria Math"/>
                  <a:ea typeface="+mn-ea"/>
                  <a:cs typeface="+mn-cs"/>
                </a:rPr>
                <a:t>𝑐FB</a:t>
              </a:r>
              <a:r>
                <a:rPr kumimoji="0" lang="en-US" sz="1800" b="0" i="0" u="none" strike="noStrike" kern="0" cap="none" spc="0" normalizeH="0" baseline="0" noProof="0">
                  <a:ln>
                    <a:noFill/>
                  </a:ln>
                  <a:solidFill>
                    <a:prstClr val="black"/>
                  </a:solidFill>
                  <a:effectLst/>
                  <a:uLnTx/>
                  <a:uFillTx/>
                  <a:latin typeface="Cambria Math"/>
                  <a:ea typeface="+mn-ea"/>
                  <a:cs typeface="+mn-cs"/>
                </a:rPr>
                <a:t>*</a:t>
              </a:r>
              <a:r>
                <a:rPr kumimoji="0" lang="en-US" altLang="zh-CN" sz="1800" b="0" i="0" u="none" strike="noStrike" kern="0" cap="none" spc="0" normalizeH="0" baseline="0" noProof="0">
                  <a:ln>
                    <a:noFill/>
                  </a:ln>
                  <a:solidFill>
                    <a:prstClr val="black"/>
                  </a:solidFill>
                  <a:effectLst/>
                  <a:uLnTx/>
                  <a:uFillTx/>
                  <a:latin typeface="Cambria Math"/>
                  <a:ea typeface="+mn-ea"/>
                  <a:cs typeface="+mn-cs"/>
                </a:rPr>
                <a:t>𝐺_</a:t>
              </a:r>
              <a:r>
                <a:rPr kumimoji="0" lang="en-US" sz="1800" b="0" i="0" u="none" strike="noStrike" kern="0" cap="none" spc="0" normalizeH="0" baseline="0" noProof="0">
                  <a:ln>
                    <a:noFill/>
                  </a:ln>
                  <a:solidFill>
                    <a:prstClr val="black"/>
                  </a:solidFill>
                  <a:effectLst/>
                  <a:uLnTx/>
                  <a:uFillTx/>
                  <a:latin typeface="Cambria Math"/>
                  <a:ea typeface="+mn-ea"/>
                  <a:cs typeface="+mn-cs"/>
                </a:rPr>
                <a:t>FB𝑣</a:t>
              </a:r>
              <a:endParaRPr kumimoji="0" lang="en-US" sz="1800" b="0" i="0" u="none" strike="noStrike" kern="0" cap="none" spc="0" normalizeH="0" baseline="0">
                <a:ln>
                  <a:noFill/>
                </a:ln>
                <a:solidFill>
                  <a:prstClr val="black"/>
                </a:solidFill>
                <a:effectLst/>
                <a:uLnTx/>
                <a:uFillTx/>
                <a:latin typeface="Cambria Math"/>
                <a:ea typeface="+mn-ea"/>
                <a:cs typeface="+mn-cs"/>
              </a:endParaRP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          </a:t>
              </a:r>
            </a:p>
            <a:p>
              <a:pPr marL="0" indent="0" algn="l" rtl="0"/>
              <a:r>
                <a:rPr kumimoji="0" lang="en-US" sz="1800" b="0" i="0" u="none" strike="noStrike" kern="0" cap="none" spc="0" normalizeH="0" baseline="0">
                  <a:ln>
                    <a:noFill/>
                  </a:ln>
                  <a:solidFill>
                    <a:prstClr val="black"/>
                  </a:solidFill>
                  <a:effectLst/>
                  <a:uLnTx/>
                  <a:uFillTx/>
                  <a:latin typeface="Cambria Math"/>
                  <a:ea typeface="+mn-ea"/>
                  <a:cs typeface="+mn-cs"/>
                </a:rPr>
                <a:t>=𝑉_𝑜𝑢𝑡/𝑖_𝐿 ∗1/〖𝑔_(𝑚_𝑝𝑠) 𝑅〗_𝑠𝑛𝑠  ∗V_𝑐/𝑉_𝑟𝑒𝑓 *</a:t>
              </a:r>
              <a:r>
                <a:rPr kumimoji="0" lang="en-US" sz="1800" b="0" i="0" u="none" strike="noStrike" kern="0" cap="none" spc="0" normalizeH="0" baseline="0" noProof="0">
                  <a:ln>
                    <a:noFill/>
                  </a:ln>
                  <a:solidFill>
                    <a:prstClr val="black"/>
                  </a:solidFill>
                  <a:effectLst/>
                  <a:uLnTx/>
                  <a:uFillTx/>
                  <a:latin typeface="Cambria Math"/>
                  <a:ea typeface="+mn-ea"/>
                  <a:cs typeface="+mn-cs"/>
                </a:rPr>
                <a:t>V_𝑟𝑒𝑓/𝑉_𝑜𝑢𝑡 </a:t>
              </a:r>
              <a:endParaRPr kumimoji="0" lang="en-US" sz="1800" b="0" i="0" u="none" strike="noStrike" kern="0" cap="none" spc="0" normalizeH="0" baseline="0">
                <a:ln>
                  <a:noFill/>
                </a:ln>
                <a:solidFill>
                  <a:prstClr val="black"/>
                </a:solidFill>
                <a:effectLst/>
                <a:uLnTx/>
                <a:uFillTx/>
                <a:latin typeface="Cambria Math"/>
                <a:ea typeface="+mn-ea"/>
                <a:cs typeface="+mn-cs"/>
              </a:endParaRPr>
            </a:p>
          </xdr:txBody>
        </xdr:sp>
      </mc:Fallback>
    </mc:AlternateContent>
    <xdr:clientData/>
  </xdr:twoCellAnchor>
  <xdr:twoCellAnchor>
    <xdr:from>
      <xdr:col>3</xdr:col>
      <xdr:colOff>4536</xdr:colOff>
      <xdr:row>69</xdr:row>
      <xdr:rowOff>88447</xdr:rowOff>
    </xdr:from>
    <xdr:to>
      <xdr:col>15</xdr:col>
      <xdr:colOff>23770</xdr:colOff>
      <xdr:row>92</xdr:row>
      <xdr:rowOff>75333</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633791</xdr:colOff>
      <xdr:row>94</xdr:row>
      <xdr:rowOff>9676</xdr:rowOff>
    </xdr:from>
    <xdr:to>
      <xdr:col>15</xdr:col>
      <xdr:colOff>9558</xdr:colOff>
      <xdr:row>116</xdr:row>
      <xdr:rowOff>177537</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97</xdr:row>
      <xdr:rowOff>0</xdr:rowOff>
    </xdr:from>
    <xdr:to>
      <xdr:col>20</xdr:col>
      <xdr:colOff>490538</xdr:colOff>
      <xdr:row>108</xdr:row>
      <xdr:rowOff>164433</xdr:rowOff>
    </xdr:to>
    <mc:AlternateContent xmlns:mc="http://schemas.openxmlformats.org/markup-compatibility/2006" xmlns:a14="http://schemas.microsoft.com/office/drawing/2010/main">
      <mc:Choice Requires="a14">
        <xdr:sp macro="" textlink="">
          <xdr:nvSpPr>
            <xdr:cNvPr id="10" name="TextBox 7">
              <a:extLst>
                <a:ext uri="{FF2B5EF4-FFF2-40B4-BE49-F238E27FC236}">
                  <a16:creationId xmlns:a16="http://schemas.microsoft.com/office/drawing/2014/main" id="{00000000-0008-0000-0100-00000A000000}"/>
                </a:ext>
              </a:extLst>
            </xdr:cNvPr>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altLang="zh-CN" sz="1400" b="0" i="1">
                            <a:latin typeface="Cambria Math"/>
                          </a:rPr>
                          <m:t>𝐺</m:t>
                        </m:r>
                      </m:e>
                      <m:sub>
                        <m:r>
                          <a:rPr lang="en-US" altLang="zh-CN" sz="1400" b="0" i="1">
                            <a:latin typeface="Cambria Math"/>
                          </a:rPr>
                          <m:t>𝑓𝑒𝑒𝑑𝑓𝑜𝑟𝑤𝑎𝑟𝑑</m:t>
                        </m:r>
                      </m:sub>
                    </m:sSub>
                    <m:r>
                      <a:rPr lang="en-US" sz="1400" b="0" i="1">
                        <a:latin typeface="Cambria Math"/>
                      </a:rPr>
                      <m:t>=</m:t>
                    </m:r>
                    <m:f>
                      <m:fPr>
                        <m:ctrlPr>
                          <a:rPr lang="en-US" sz="1400" i="1">
                            <a:latin typeface="Cambria Math" panose="02040503050406030204" pitchFamily="18" charset="0"/>
                          </a:rPr>
                        </m:ctrlPr>
                      </m:fPr>
                      <m:num>
                        <m:r>
                          <a:rPr lang="en-US" sz="1400" b="0" i="1">
                            <a:latin typeface="Cambria Math"/>
                          </a:rPr>
                          <m:t>1+</m:t>
                        </m:r>
                        <m:f>
                          <m:fPr>
                            <m:ctrlPr>
                              <a:rPr lang="en-US" sz="1400" b="0" i="1">
                                <a:latin typeface="Cambria Math" panose="02040503050406030204" pitchFamily="18" charset="0"/>
                              </a:rPr>
                            </m:ctrlPr>
                          </m:fPr>
                          <m:num>
                            <m:r>
                              <a:rPr lang="en-US" sz="1400" b="0" i="1">
                                <a:latin typeface="Cambria Math"/>
                              </a:rPr>
                              <m:t>𝑠</m:t>
                            </m:r>
                          </m:num>
                          <m:den>
                            <m:sSub>
                              <m:sSubPr>
                                <m:ctrlPr>
                                  <a:rPr lang="en-US" sz="1100" i="1" kern="1200">
                                    <a:solidFill>
                                      <a:schemeClr val="tx1"/>
                                    </a:solidFill>
                                    <a:effectLst/>
                                    <a:latin typeface="Cambria Math" panose="02040503050406030204" pitchFamily="18" charset="0"/>
                                    <a:ea typeface="+mn-ea"/>
                                    <a:cs typeface="Arial" charset="0"/>
                                  </a:rPr>
                                </m:ctrlPr>
                              </m:sSubPr>
                              <m:e>
                                <m:r>
                                  <a:rPr lang="en-US" altLang="zh-CN" sz="1100" b="0" i="1" kern="1200">
                                    <a:solidFill>
                                      <a:schemeClr val="tx1"/>
                                    </a:solidFill>
                                    <a:effectLst/>
                                    <a:latin typeface="Cambria Math"/>
                                    <a:ea typeface="+mn-ea"/>
                                    <a:cs typeface="Arial" charset="0"/>
                                  </a:rPr>
                                  <m:t>1/(</m:t>
                                </m:r>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r>
                              <a:rPr lang="en-US" sz="1100" b="0" i="1" kern="1200">
                                <a:solidFill>
                                  <a:schemeClr val="tx1"/>
                                </a:solidFill>
                                <a:effectLst/>
                                <a:latin typeface="Cambria Math"/>
                                <a:ea typeface="+mn-ea"/>
                                <a:cs typeface="Arial" charset="0"/>
                              </a:rPr>
                              <m:t>𝑠</m:t>
                            </m:r>
                          </m:num>
                          <m:den>
                            <m:r>
                              <a:rPr lang="en-US" sz="1100" b="0" i="1" kern="1200">
                                <a:solidFill>
                                  <a:schemeClr val="tx1"/>
                                </a:solidFill>
                                <a:effectLst/>
                                <a:latin typeface="Cambria Math"/>
                                <a:ea typeface="+mn-ea"/>
                                <a:cs typeface="Arial" charset="0"/>
                              </a:rPr>
                              <m:t>1/(</m:t>
                            </m:r>
                            <m:f>
                              <m:fPr>
                                <m:ctrlPr>
                                  <a:rPr lang="en-US" sz="1100" b="0" i="1" kern="1200">
                                    <a:solidFill>
                                      <a:schemeClr val="tx1"/>
                                    </a:solidFill>
                                    <a:effectLst/>
                                    <a:latin typeface="Cambria Math" panose="02040503050406030204" pitchFamily="18" charset="0"/>
                                    <a:ea typeface="+mn-ea"/>
                                    <a:cs typeface="Arial" charset="0"/>
                                  </a:rPr>
                                </m:ctrlPr>
                              </m:fPr>
                              <m:num>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num>
                              <m:den>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1</m:t>
                                    </m:r>
                                  </m:sub>
                                </m:sSub>
                                <m:r>
                                  <a:rPr lang="en-US" sz="1100" b="0" i="1" kern="1200">
                                    <a:solidFill>
                                      <a:schemeClr val="tx1"/>
                                    </a:solidFill>
                                    <a:effectLst/>
                                    <a:latin typeface="Cambria Math"/>
                                    <a:ea typeface="+mn-ea"/>
                                    <a:cs typeface="Arial" charset="0"/>
                                  </a:rPr>
                                  <m:t>+</m:t>
                                </m:r>
                                <m:sSub>
                                  <m:sSubPr>
                                    <m:ctrlPr>
                                      <a:rPr lang="en-US" sz="1100" b="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𝑅</m:t>
                                    </m:r>
                                  </m:e>
                                  <m:sub>
                                    <m:r>
                                      <a:rPr lang="en-US" sz="1100" b="0" i="1" kern="1200">
                                        <a:solidFill>
                                          <a:schemeClr val="tx1"/>
                                        </a:solidFill>
                                        <a:effectLst/>
                                        <a:latin typeface="Cambria Math"/>
                                        <a:ea typeface="+mn-ea"/>
                                        <a:cs typeface="Arial" charset="0"/>
                                      </a:rPr>
                                      <m:t>2</m:t>
                                    </m:r>
                                  </m:sub>
                                </m:sSub>
                              </m:den>
                            </m:f>
                            <m:sSub>
                              <m:sSubPr>
                                <m:ctrlPr>
                                  <a:rPr lang="en-US" sz="1100" i="1" kern="1200">
                                    <a:solidFill>
                                      <a:schemeClr val="tx1"/>
                                    </a:solidFill>
                                    <a:effectLst/>
                                    <a:latin typeface="Cambria Math" panose="02040503050406030204" pitchFamily="18" charset="0"/>
                                    <a:ea typeface="+mn-ea"/>
                                    <a:cs typeface="Arial" charset="0"/>
                                  </a:rPr>
                                </m:ctrlPr>
                              </m:sSubPr>
                              <m:e>
                                <m:r>
                                  <a:rPr lang="en-US" sz="1100" b="0" i="1" kern="1200">
                                    <a:solidFill>
                                      <a:schemeClr val="tx1"/>
                                    </a:solidFill>
                                    <a:effectLst/>
                                    <a:latin typeface="Cambria Math"/>
                                    <a:ea typeface="+mn-ea"/>
                                    <a:cs typeface="Arial" charset="0"/>
                                  </a:rPr>
                                  <m:t>𝐶</m:t>
                                </m:r>
                              </m:e>
                              <m:sub>
                                <m:r>
                                  <a:rPr lang="en-US" sz="1100" b="0" i="1" kern="1200">
                                    <a:solidFill>
                                      <a:schemeClr val="tx1"/>
                                    </a:solidFill>
                                    <a:effectLst/>
                                    <a:latin typeface="Cambria Math"/>
                                    <a:ea typeface="+mn-ea"/>
                                    <a:cs typeface="Arial" charset="0"/>
                                  </a:rPr>
                                  <m:t>𝑓𝑓</m:t>
                                </m:r>
                              </m:sub>
                            </m:sSub>
                            <m:r>
                              <a:rPr lang="en-US" sz="1100" b="0" i="1" kern="1200">
                                <a:solidFill>
                                  <a:schemeClr val="tx1"/>
                                </a:solidFill>
                                <a:effectLst/>
                                <a:latin typeface="Cambria Math"/>
                                <a:ea typeface="+mn-ea"/>
                                <a:cs typeface="Arial" charset="0"/>
                              </a:rPr>
                              <m:t>)</m:t>
                            </m:r>
                          </m:den>
                        </m:f>
                      </m:den>
                    </m:f>
                  </m:oMath>
                </m:oMathPara>
              </a14:m>
              <a:endParaRPr lang="en-US"/>
            </a:p>
          </xdr:txBody>
        </xdr:sp>
      </mc:Choice>
      <mc:Fallback xmlns="">
        <xdr:sp macro="" textlink="">
          <xdr:nvSpPr>
            <xdr:cNvPr id="10" name="TextBox 7"/>
            <xdr:cNvSpPr txBox="1"/>
          </xdr:nvSpPr>
          <xdr:spPr>
            <a:xfrm>
              <a:off x="10810876" y="17987963"/>
              <a:ext cx="3081337" cy="2155158"/>
            </a:xfrm>
            <a:prstGeom prst="rect">
              <a:avLst/>
            </a:prstGeom>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57200" algn="l" rtl="0" fontAlgn="base">
                <a:spcBef>
                  <a:spcPct val="0"/>
                </a:spcBef>
                <a:spcAft>
                  <a:spcPct val="0"/>
                </a:spcAft>
                <a:defRPr kern="1200">
                  <a:solidFill>
                    <a:schemeClr val="tx1"/>
                  </a:solidFill>
                  <a:latin typeface="Arial" charset="0"/>
                  <a:ea typeface="+mn-ea"/>
                  <a:cs typeface="Arial" charset="0"/>
                </a:defRPr>
              </a:lvl2pPr>
              <a:lvl3pPr marL="914400" algn="l" rtl="0" fontAlgn="base">
                <a:spcBef>
                  <a:spcPct val="0"/>
                </a:spcBef>
                <a:spcAft>
                  <a:spcPct val="0"/>
                </a:spcAft>
                <a:defRPr kern="1200">
                  <a:solidFill>
                    <a:schemeClr val="tx1"/>
                  </a:solidFill>
                  <a:latin typeface="Arial" charset="0"/>
                  <a:ea typeface="+mn-ea"/>
                  <a:cs typeface="Arial" charset="0"/>
                </a:defRPr>
              </a:lvl3pPr>
              <a:lvl4pPr marL="1371600" algn="l" rtl="0" fontAlgn="base">
                <a:spcBef>
                  <a:spcPct val="0"/>
                </a:spcBef>
                <a:spcAft>
                  <a:spcPct val="0"/>
                </a:spcAft>
                <a:defRPr kern="1200">
                  <a:solidFill>
                    <a:schemeClr val="tx1"/>
                  </a:solidFill>
                  <a:latin typeface="Arial" charset="0"/>
                  <a:ea typeface="+mn-ea"/>
                  <a:cs typeface="Arial" charset="0"/>
                </a:defRPr>
              </a:lvl4pPr>
              <a:lvl5pPr marL="1828800" algn="l" rtl="0" fontAlgn="base">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r>
                <a:rPr lang="en-US" sz="1400" i="0">
                  <a:latin typeface="Cambria Math"/>
                </a:rPr>
                <a:t>feedforward transfer</a:t>
              </a:r>
              <a:r>
                <a:rPr lang="en-US" sz="1400" i="0" baseline="0">
                  <a:latin typeface="Cambria Math"/>
                </a:rPr>
                <a:t> function</a:t>
              </a:r>
            </a:p>
            <a:p>
              <a:endParaRPr lang="en-US" i="1">
                <a:latin typeface="Cambria Math"/>
              </a:endParaRPr>
            </a:p>
            <a:p>
              <a:pPr/>
              <a:r>
                <a:rPr lang="en-US" altLang="zh-CN" sz="1400" b="0" i="0">
                  <a:latin typeface="Cambria Math"/>
                </a:rPr>
                <a:t>𝐺_𝑓𝑒𝑒𝑑𝑓𝑜𝑟𝑤𝑎𝑟𝑑</a:t>
              </a:r>
              <a:r>
                <a:rPr lang="en-US" sz="1400" b="0" i="0">
                  <a:latin typeface="Cambria Math"/>
                </a:rPr>
                <a:t>=</a:t>
              </a:r>
              <a:r>
                <a:rPr lang="en-US" sz="1400" i="0">
                  <a:latin typeface="Cambria Math"/>
                </a:rPr>
                <a:t>(</a:t>
              </a:r>
              <a:r>
                <a:rPr lang="en-US" sz="1400" b="0" i="0">
                  <a:latin typeface="Cambria Math"/>
                </a:rPr>
                <a:t>1+𝑠/(</a:t>
              </a:r>
              <a:r>
                <a:rPr lang="en-US" sz="1100" b="0" i="0" kern="1200">
                  <a:solidFill>
                    <a:schemeClr val="tx1"/>
                  </a:solidFill>
                  <a:effectLst/>
                  <a:latin typeface="Cambria Math"/>
                  <a:ea typeface="+mn-ea"/>
                </a:rPr>
                <a:t>〖</a:t>
              </a:r>
              <a:r>
                <a:rPr lang="en-US" altLang="zh-CN" sz="1100" b="0" i="0" kern="1200">
                  <a:solidFill>
                    <a:schemeClr val="tx1"/>
                  </a:solidFill>
                  <a:effectLst/>
                  <a:latin typeface="Cambria Math"/>
                  <a:ea typeface="+mn-ea"/>
                  <a:cs typeface="Arial" charset="0"/>
                </a:rPr>
                <a:t>1/(</a:t>
              </a:r>
              <a:r>
                <a:rPr lang="en-US" sz="1100" b="0" i="0" kern="1200">
                  <a:solidFill>
                    <a:schemeClr val="tx1"/>
                  </a:solidFill>
                  <a:effectLst/>
                  <a:latin typeface="Cambria Math"/>
                  <a:ea typeface="+mn-ea"/>
                  <a:cs typeface="Arial" charset="0"/>
                </a:rPr>
                <a:t>𝑅〗_2 𝐶_𝑓𝑓)</a:t>
              </a:r>
              <a:r>
                <a:rPr lang="en-US" sz="1400" b="0" i="0" kern="1200">
                  <a:solidFill>
                    <a:schemeClr val="tx1"/>
                  </a:solidFill>
                  <a:effectLst/>
                  <a:latin typeface="Cambria Math"/>
                  <a:ea typeface="+mn-ea"/>
                  <a:cs typeface="Arial" charset="0"/>
                </a:rPr>
                <a:t>))/(</a:t>
              </a:r>
              <a:r>
                <a:rPr lang="en-US" sz="1100" b="0" i="0" kern="1200">
                  <a:solidFill>
                    <a:schemeClr val="tx1"/>
                  </a:solidFill>
                  <a:effectLst/>
                  <a:latin typeface="Cambria Math"/>
                  <a:ea typeface="+mn-ea"/>
                  <a:cs typeface="Arial" charset="0"/>
                </a:rPr>
                <a:t>1+𝑠/(1/((𝑅_1∗𝑅_2)/(𝑅_1+𝑅_2 ) 𝐶_𝑓𝑓))</a:t>
              </a:r>
              <a:r>
                <a:rPr lang="en-US" sz="1400" b="0" i="0" kern="1200">
                  <a:solidFill>
                    <a:schemeClr val="tx1"/>
                  </a:solidFill>
                  <a:effectLst/>
                  <a:latin typeface="Cambria Math"/>
                  <a:ea typeface="+mn-ea"/>
                  <a:cs typeface="Arial" charset="0"/>
                </a:rPr>
                <a:t>)</a:t>
              </a:r>
              <a:endParaRPr lang="en-US"/>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5</xdr:row>
      <xdr:rowOff>133350</xdr:rowOff>
    </xdr:from>
    <xdr:to>
      <xdr:col>18</xdr:col>
      <xdr:colOff>242888</xdr:colOff>
      <xdr:row>36</xdr:row>
      <xdr:rowOff>119062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BCS/datasheet/TPS61022/Bode%20Plot/20181025%20TPS61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Eload vs Resistor"/>
      <sheetName val="2.7V 0.5A"/>
      <sheetName val="3V 0.5A"/>
      <sheetName val="1.8V 1A"/>
      <sheetName val="2.7V 1A"/>
      <sheetName val="3V 1A"/>
      <sheetName val="3.6V 1A"/>
      <sheetName val="4.35V 1A"/>
      <sheetName val="2.7V 3A"/>
      <sheetName val="3.6V 3A"/>
      <sheetName val="4.35V 3A"/>
      <sheetName val="Sheet6"/>
      <sheetName val="Sheet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v>10</v>
          </cell>
          <cell r="B5">
            <v>63.3483988975279</v>
          </cell>
          <cell r="C5">
            <v>168.54954533086101</v>
          </cell>
          <cell r="E5">
            <v>100</v>
          </cell>
          <cell r="F5">
            <v>35.113546457865198</v>
          </cell>
          <cell r="G5">
            <v>4.8397595027832798</v>
          </cell>
          <cell r="I5">
            <v>100</v>
          </cell>
          <cell r="J5">
            <v>52.687620949153178</v>
          </cell>
          <cell r="K5">
            <v>90.458314616364987</v>
          </cell>
        </row>
        <row r="6">
          <cell r="A6">
            <v>10.0925288607668</v>
          </cell>
          <cell r="B6">
            <v>63.345438553567</v>
          </cell>
          <cell r="C6">
            <v>168.446132891807</v>
          </cell>
          <cell r="E6">
            <v>104.737089795945</v>
          </cell>
          <cell r="F6">
            <v>35.219656587955797</v>
          </cell>
          <cell r="G6">
            <v>4.94185293161138</v>
          </cell>
          <cell r="I6">
            <v>125.8925411794168</v>
          </cell>
          <cell r="J6">
            <v>50.685483621765478</v>
          </cell>
          <cell r="K6">
            <v>89.392984377820014</v>
          </cell>
        </row>
        <row r="7">
          <cell r="A7">
            <v>10.185913880541101</v>
          </cell>
          <cell r="B7">
            <v>63.342425237987101</v>
          </cell>
          <cell r="C7">
            <v>168.341832523221</v>
          </cell>
          <cell r="E7">
            <v>109.698579789238</v>
          </cell>
          <cell r="F7">
            <v>35.166432829485203</v>
          </cell>
          <cell r="G7">
            <v>5.2144951096762497</v>
          </cell>
          <cell r="I7">
            <v>158.48931924611136</v>
          </cell>
          <cell r="J7">
            <v>48.679078480174034</v>
          </cell>
          <cell r="K7">
            <v>88.296686331680576</v>
          </cell>
        </row>
        <row r="8">
          <cell r="A8">
            <v>10.2801629812647</v>
          </cell>
          <cell r="B8">
            <v>63.339358040577302</v>
          </cell>
          <cell r="C8">
            <v>168.23663784104701</v>
          </cell>
          <cell r="E8">
            <v>114.895100018731</v>
          </cell>
          <cell r="F8">
            <v>35.165222561626301</v>
          </cell>
          <cell r="G8">
            <v>5.2204656908203404</v>
          </cell>
          <cell r="I8">
            <v>199.52623149688804</v>
          </cell>
          <cell r="J8">
            <v>46.667049317930712</v>
          </cell>
          <cell r="K8">
            <v>87.112936440089499</v>
          </cell>
        </row>
        <row r="9">
          <cell r="A9">
            <v>10.375284158180101</v>
          </cell>
          <cell r="B9">
            <v>63.336236036858402</v>
          </cell>
          <cell r="C9">
            <v>168.13054245393599</v>
          </cell>
          <cell r="E9">
            <v>120.337784077759</v>
          </cell>
          <cell r="F9">
            <v>35.177605512629199</v>
          </cell>
          <cell r="G9">
            <v>5.0584921830204097</v>
          </cell>
          <cell r="I9">
            <v>251.188643150958</v>
          </cell>
          <cell r="J9">
            <v>44.64686827683969</v>
          </cell>
          <cell r="K9">
            <v>85.782173814611497</v>
          </cell>
        </row>
        <row r="10">
          <cell r="A10">
            <v>10.4712854805089</v>
          </cell>
          <cell r="B10">
            <v>63.333058287689703</v>
          </cell>
          <cell r="C10">
            <v>168.023539952276</v>
          </cell>
          <cell r="E10">
            <v>126.03829296797301</v>
          </cell>
          <cell r="F10">
            <v>35.154783153472202</v>
          </cell>
          <cell r="G10">
            <v>5.8849632129459399</v>
          </cell>
          <cell r="I10">
            <v>316.22776601683802</v>
          </cell>
          <cell r="J10">
            <v>42.614350758879297</v>
          </cell>
          <cell r="K10">
            <v>84.240238403108421</v>
          </cell>
        </row>
        <row r="11">
          <cell r="A11">
            <v>10.568175092136499</v>
          </cell>
          <cell r="B11">
            <v>63.329823839247901</v>
          </cell>
          <cell r="C11">
            <v>167.91562392225401</v>
          </cell>
          <cell r="E11">
            <v>132.00884008314199</v>
          </cell>
          <cell r="F11">
            <v>35.175100965206902</v>
          </cell>
          <cell r="G11">
            <v>5.8802470593969298</v>
          </cell>
          <cell r="I11">
            <v>398.10717055349755</v>
          </cell>
          <cell r="J11">
            <v>40.562900794884705</v>
          </cell>
          <cell r="K11">
            <v>82.418047101666829</v>
          </cell>
        </row>
        <row r="12">
          <cell r="A12">
            <v>10.6659612123025</v>
          </cell>
          <cell r="B12">
            <v>63.326531723319199</v>
          </cell>
          <cell r="C12">
            <v>167.80678793763099</v>
          </cell>
          <cell r="E12">
            <v>138.262217376466</v>
          </cell>
          <cell r="F12">
            <v>35.163371273030698</v>
          </cell>
          <cell r="G12">
            <v>5.83017012100896</v>
          </cell>
          <cell r="I12">
            <v>501.18723362727235</v>
          </cell>
          <cell r="J12">
            <v>38.482443677673224</v>
          </cell>
          <cell r="K12">
            <v>80.24366376626449</v>
          </cell>
        </row>
        <row r="13">
          <cell r="A13">
            <v>10.764652136298301</v>
          </cell>
          <cell r="B13">
            <v>63.3231809562064</v>
          </cell>
          <cell r="C13">
            <v>167.69702556695901</v>
          </cell>
          <cell r="E13">
            <v>144.81182276745301</v>
          </cell>
          <cell r="F13">
            <v>35.012485739640098</v>
          </cell>
          <cell r="G13">
            <v>6.6802151256844899</v>
          </cell>
          <cell r="I13">
            <v>630.95734448019368</v>
          </cell>
          <cell r="J13">
            <v>36.358082393297636</v>
          </cell>
          <cell r="K13">
            <v>77.648794062251525</v>
          </cell>
        </row>
        <row r="14">
          <cell r="A14">
            <v>10.864256236170601</v>
          </cell>
          <cell r="B14">
            <v>63.319770539607603</v>
          </cell>
          <cell r="C14">
            <v>167.58633036979199</v>
          </cell>
          <cell r="E14">
            <v>151.67168884709201</v>
          </cell>
          <cell r="F14">
            <v>34.989227751841497</v>
          </cell>
          <cell r="G14">
            <v>6.1936449239648503</v>
          </cell>
          <cell r="I14">
            <v>794.32823472428197</v>
          </cell>
          <cell r="J14">
            <v>34.168741039338549</v>
          </cell>
          <cell r="K14">
            <v>74.582609850758047</v>
          </cell>
        </row>
        <row r="15">
          <cell r="A15">
            <v>10.9647819614318</v>
          </cell>
          <cell r="B15">
            <v>63.316299459273402</v>
          </cell>
          <cell r="C15">
            <v>167.474695901084</v>
          </cell>
          <cell r="E15">
            <v>158.85651294280501</v>
          </cell>
          <cell r="F15">
            <v>35.080534075761797</v>
          </cell>
          <cell r="G15">
            <v>7.8852110330301501</v>
          </cell>
          <cell r="I15">
            <v>1000</v>
          </cell>
          <cell r="J15">
            <v>31.886519487837454</v>
          </cell>
          <cell r="K15">
            <v>71.035773433025099</v>
          </cell>
        </row>
        <row r="16">
          <cell r="A16">
            <v>11.066237839776599</v>
          </cell>
          <cell r="B16">
            <v>63.312766685800298</v>
          </cell>
          <cell r="C16">
            <v>167.36211571196</v>
          </cell>
          <cell r="E16">
            <v>166.381688607613</v>
          </cell>
          <cell r="F16">
            <v>35.003038055760001</v>
          </cell>
          <cell r="G16">
            <v>7.8296389058886504</v>
          </cell>
          <cell r="I16">
            <v>1258.9254117941678</v>
          </cell>
          <cell r="J16">
            <v>29.478132110424824</v>
          </cell>
          <cell r="K16">
            <v>67.074447790847614</v>
          </cell>
        </row>
        <row r="17">
          <cell r="A17">
            <v>11.1686324778056</v>
          </cell>
          <cell r="B17">
            <v>63.309171173772697</v>
          </cell>
          <cell r="C17">
            <v>167.24858334837</v>
          </cell>
          <cell r="E17">
            <v>174.263338600965</v>
          </cell>
          <cell r="F17">
            <v>35.068448912175498</v>
          </cell>
          <cell r="G17">
            <v>7.9299442391372601</v>
          </cell>
          <cell r="I17">
            <v>1584.8931924611154</v>
          </cell>
          <cell r="J17">
            <v>26.910136968146396</v>
          </cell>
          <cell r="K17">
            <v>62.875485538490238</v>
          </cell>
        </row>
        <row r="18">
          <cell r="A18">
            <v>11.271974561755099</v>
          </cell>
          <cell r="B18">
            <v>63.305511862363602</v>
          </cell>
          <cell r="C18">
            <v>167.13409235778599</v>
          </cell>
          <cell r="E18">
            <v>182.518349431904</v>
          </cell>
          <cell r="F18">
            <v>35.0443130046785</v>
          </cell>
          <cell r="G18">
            <v>8.1420133235992207</v>
          </cell>
          <cell r="I18">
            <v>1995.2623149688802</v>
          </cell>
          <cell r="J18">
            <v>24.158573335565933</v>
          </cell>
          <cell r="K18">
            <v>58.741761613679074</v>
          </cell>
        </row>
        <row r="19">
          <cell r="A19">
            <v>11.3762728582343</v>
          </cell>
          <cell r="B19">
            <v>63.301787674497</v>
          </cell>
          <cell r="C19">
            <v>167.01863628406801</v>
          </cell>
          <cell r="E19">
            <v>191.16440753857</v>
          </cell>
          <cell r="F19">
            <v>35.005787265588602</v>
          </cell>
          <cell r="G19">
            <v>8.8353147777460794</v>
          </cell>
          <cell r="I19">
            <v>2511.8864315095807</v>
          </cell>
          <cell r="J19">
            <v>21.220480395770807</v>
          </cell>
          <cell r="K19">
            <v>55.072945628563076</v>
          </cell>
        </row>
        <row r="20">
          <cell r="A20">
            <v>11.4815362149688</v>
          </cell>
          <cell r="B20">
            <v>63.297997516693101</v>
          </cell>
          <cell r="C20">
            <v>166.90220867427001</v>
          </cell>
          <cell r="E20">
            <v>200.22003718155801</v>
          </cell>
          <cell r="F20">
            <v>35.043978610365201</v>
          </cell>
          <cell r="G20">
            <v>9.3204935051954401</v>
          </cell>
          <cell r="I20">
            <v>3162.2776601683827</v>
          </cell>
          <cell r="J20">
            <v>18.121652298059644</v>
          </cell>
          <cell r="K20">
            <v>52.286638683595186</v>
          </cell>
        </row>
        <row r="21">
          <cell r="A21">
            <v>11.587773561551201</v>
          </cell>
          <cell r="B21">
            <v>63.294140279141502</v>
          </cell>
          <cell r="C21">
            <v>166.784803075882</v>
          </cell>
          <cell r="E21">
            <v>209.70464013232299</v>
          </cell>
          <cell r="F21">
            <v>34.976279458933298</v>
          </cell>
          <cell r="G21">
            <v>9.42213910879188</v>
          </cell>
          <cell r="I21">
            <v>3981.071705534976</v>
          </cell>
          <cell r="J21">
            <v>14.915929102972868</v>
          </cell>
          <cell r="K21">
            <v>50.718267832614089</v>
          </cell>
        </row>
        <row r="22">
          <cell r="A22">
            <v>11.694993910198701</v>
          </cell>
          <cell r="B22">
            <v>63.290214835787403</v>
          </cell>
          <cell r="C22">
            <v>166.66641304151901</v>
          </cell>
          <cell r="E22">
            <v>219.638537241655</v>
          </cell>
          <cell r="F22">
            <v>34.931569366403302</v>
          </cell>
          <cell r="G22">
            <v>9.8778923139998298</v>
          </cell>
          <cell r="I22">
            <v>5011.8723362727269</v>
          </cell>
          <cell r="J22">
            <v>11.676334503549299</v>
          </cell>
          <cell r="K22">
            <v>50.540489081383299</v>
          </cell>
        </row>
        <row r="23">
          <cell r="A23">
            <v>11.803206356517199</v>
          </cell>
          <cell r="B23">
            <v>63.286220043432401</v>
          </cell>
          <cell r="C23">
            <v>166.547032128441</v>
          </cell>
          <cell r="E23">
            <v>230.043011977292</v>
          </cell>
          <cell r="F23">
            <v>34.847834835327198</v>
          </cell>
          <cell r="G23">
            <v>10.0479911748833</v>
          </cell>
          <cell r="I23">
            <v>6309.5734448019321</v>
          </cell>
          <cell r="J23">
            <v>8.481942306133206</v>
          </cell>
          <cell r="K23">
            <v>51.723348361778335</v>
          </cell>
        </row>
        <row r="24">
          <cell r="A24">
            <v>11.9124200802737</v>
          </cell>
          <cell r="B24">
            <v>63.282154742067704</v>
          </cell>
          <cell r="C24">
            <v>166.42665389956599</v>
          </cell>
          <cell r="E24">
            <v>240.94035602395201</v>
          </cell>
          <cell r="F24">
            <v>34.7935903525727</v>
          </cell>
          <cell r="G24">
            <v>11.1857287246164</v>
          </cell>
          <cell r="I24">
            <v>7943.2823472428208</v>
          </cell>
          <cell r="J24">
            <v>5.4037745581787178</v>
          </cell>
          <cell r="K24">
            <v>54.036487818842801</v>
          </cell>
        </row>
        <row r="25">
          <cell r="A25">
            <v>12.022644346174101</v>
          </cell>
          <cell r="B25">
            <v>63.278017754779697</v>
          </cell>
          <cell r="C25">
            <v>166.305271929014</v>
          </cell>
          <cell r="E25">
            <v>252.353917043477</v>
          </cell>
          <cell r="F25">
            <v>34.714756449362</v>
          </cell>
          <cell r="G25">
            <v>11.3526569399636</v>
          </cell>
          <cell r="I25">
            <v>10000</v>
          </cell>
          <cell r="J25">
            <v>2.4920410728021203</v>
          </cell>
          <cell r="K25">
            <v>57.093592556314235</v>
          </cell>
        </row>
        <row r="26">
          <cell r="A26">
            <v>12.1338885046497</v>
          </cell>
          <cell r="B26">
            <v>63.273807887221601</v>
          </cell>
          <cell r="C26">
            <v>166.18287979783301</v>
          </cell>
          <cell r="E26">
            <v>264.30814869741101</v>
          </cell>
          <cell r="F26">
            <v>34.831389153416801</v>
          </cell>
          <cell r="G26">
            <v>11.8453933362859</v>
          </cell>
          <cell r="I26">
            <v>12589.25411794168</v>
          </cell>
          <cell r="J26">
            <v>-0.231743202109854</v>
          </cell>
          <cell r="K26">
            <v>60.436041560987945</v>
          </cell>
        </row>
        <row r="27">
          <cell r="A27">
            <v>12.2461619926504</v>
          </cell>
          <cell r="B27">
            <v>63.269523927570901</v>
          </cell>
          <cell r="C27">
            <v>166.05947109939399</v>
          </cell>
          <cell r="E27">
            <v>276.82866303920702</v>
          </cell>
          <cell r="F27">
            <v>34.711167640499497</v>
          </cell>
          <cell r="G27">
            <v>12.386721321475401</v>
          </cell>
          <cell r="I27">
            <v>15848.931924611155</v>
          </cell>
          <cell r="J27">
            <v>-2.7741176393401954</v>
          </cell>
          <cell r="K27">
            <v>63.630654995711325</v>
          </cell>
        </row>
        <row r="28">
          <cell r="A28">
            <v>12.3594743344451</v>
          </cell>
          <cell r="B28">
            <v>63.265164646745397</v>
          </cell>
          <cell r="C28">
            <v>165.935039440411</v>
          </cell>
          <cell r="E28">
            <v>289.94228538828798</v>
          </cell>
          <cell r="F28">
            <v>34.644193529305902</v>
          </cell>
          <cell r="G28">
            <v>12.808845380586</v>
          </cell>
          <cell r="I28">
            <v>19952.623149688803</v>
          </cell>
          <cell r="J28">
            <v>-5.1609823024744763</v>
          </cell>
          <cell r="K28">
            <v>66.34019721870429</v>
          </cell>
        </row>
        <row r="29">
          <cell r="A29">
            <v>12.473835142429399</v>
          </cell>
          <cell r="B29">
            <v>63.260728797530298</v>
          </cell>
          <cell r="C29">
            <v>165.80957844414201</v>
          </cell>
          <cell r="E29">
            <v>303.67711180354598</v>
          </cell>
          <cell r="F29">
            <v>34.544729396003603</v>
          </cell>
          <cell r="G29">
            <v>13.236981941998</v>
          </cell>
          <cell r="I29">
            <v>25118.864315095812</v>
          </cell>
          <cell r="J29">
            <v>-7.4260167133812942</v>
          </cell>
          <cell r="K29">
            <v>68.342560355568608</v>
          </cell>
        </row>
        <row r="30">
          <cell r="A30">
            <v>12.5892541179416</v>
          </cell>
          <cell r="B30">
            <v>63.2562151149939</v>
          </cell>
          <cell r="C30">
            <v>165.683081748614</v>
          </cell>
          <cell r="E30">
            <v>318.062569279412</v>
          </cell>
          <cell r="F30">
            <v>34.547802886507</v>
          </cell>
          <cell r="G30">
            <v>13.788806581806099</v>
          </cell>
          <cell r="I30">
            <v>31622.776601683803</v>
          </cell>
          <cell r="J30">
            <v>-9.6015660594924377</v>
          </cell>
          <cell r="K30">
            <v>69.508009823022761</v>
          </cell>
        </row>
        <row r="31">
          <cell r="A31">
            <v>12.705741052085401</v>
          </cell>
          <cell r="B31">
            <v>63.251622315995</v>
          </cell>
          <cell r="C31">
            <v>165.55554300938499</v>
          </cell>
          <cell r="E31">
            <v>333.129478793467</v>
          </cell>
          <cell r="F31">
            <v>34.4321314046908</v>
          </cell>
          <cell r="G31">
            <v>14.5013904764477</v>
          </cell>
          <cell r="I31">
            <v>39810.717055349771</v>
          </cell>
          <cell r="J31">
            <v>-11.713972095793732</v>
          </cell>
          <cell r="K31">
            <v>69.759947126377881</v>
          </cell>
        </row>
        <row r="32">
          <cell r="A32">
            <v>12.823305826560199</v>
          </cell>
          <cell r="B32">
            <v>63.246949099446901</v>
          </cell>
          <cell r="C32">
            <v>165.426955906654</v>
          </cell>
          <cell r="E32">
            <v>348.91012134067699</v>
          </cell>
          <cell r="F32">
            <v>34.344053943694803</v>
          </cell>
          <cell r="G32">
            <v>14.5840680015194</v>
          </cell>
          <cell r="I32">
            <v>50118.723362727324</v>
          </cell>
          <cell r="J32">
            <v>-13.782431145647603</v>
          </cell>
          <cell r="K32">
            <v>69.038826271163828</v>
          </cell>
        </row>
        <row r="33">
          <cell r="A33">
            <v>12.941958414499799</v>
          </cell>
          <cell r="B33">
            <v>63.242194145545803</v>
          </cell>
          <cell r="C33">
            <v>165.29731413796401</v>
          </cell>
          <cell r="E33">
            <v>365.43830709572501</v>
          </cell>
          <cell r="F33">
            <v>34.274508204218897</v>
          </cell>
          <cell r="G33">
            <v>15.776941574498499</v>
          </cell>
          <cell r="I33">
            <v>63095.734448019386</v>
          </cell>
          <cell r="J33">
            <v>-15.819652915581599</v>
          </cell>
          <cell r="K33">
            <v>67.277044661047711</v>
          </cell>
        </row>
        <row r="34">
          <cell r="A34">
            <v>13.061708881318401</v>
          </cell>
          <cell r="B34">
            <v>63.237356116226302</v>
          </cell>
          <cell r="C34">
            <v>165.16661142795701</v>
          </cell>
          <cell r="E34">
            <v>382.74944785163098</v>
          </cell>
          <cell r="F34">
            <v>34.140128906128197</v>
          </cell>
          <cell r="G34">
            <v>15.9488086325055</v>
          </cell>
          <cell r="I34">
            <v>79432.82347242815</v>
          </cell>
          <cell r="J34">
            <v>-17.83303844337394</v>
          </cell>
          <cell r="K34">
            <v>64.385587468484374</v>
          </cell>
        </row>
        <row r="35">
          <cell r="A35">
            <v>13.182567385564001</v>
          </cell>
          <cell r="B35">
            <v>63.232433654407501</v>
          </cell>
          <cell r="C35">
            <v>165.03484152640701</v>
          </cell>
          <cell r="E35">
            <v>400.88063288984603</v>
          </cell>
          <cell r="F35">
            <v>33.854829017018503</v>
          </cell>
          <cell r="G35">
            <v>16.141922295507001</v>
          </cell>
          <cell r="I35">
            <v>100000</v>
          </cell>
          <cell r="J35">
            <v>-19.825761528371331</v>
          </cell>
          <cell r="K35">
            <v>60.251900320849472</v>
          </cell>
        </row>
        <row r="36">
          <cell r="A36">
            <v>13.304544179780899</v>
          </cell>
          <cell r="B36">
            <v>63.227425384445603</v>
          </cell>
          <cell r="C36">
            <v>164.90199821391801</v>
          </cell>
          <cell r="E36">
            <v>419.87070844439103</v>
          </cell>
          <cell r="F36">
            <v>33.871483087339698</v>
          </cell>
          <cell r="G36">
            <v>15.413826038613299</v>
          </cell>
          <cell r="I36">
            <v>125892.54117941672</v>
          </cell>
          <cell r="J36">
            <v>-21.797632536529612</v>
          </cell>
          <cell r="K36">
            <v>54.750347399570757</v>
          </cell>
        </row>
        <row r="37">
          <cell r="A37">
            <v>13.4276496113786</v>
          </cell>
          <cell r="B37">
            <v>63.222329911666598</v>
          </cell>
          <cell r="C37">
            <v>164.76807529799299</v>
          </cell>
          <cell r="E37">
            <v>439.76036093027199</v>
          </cell>
          <cell r="F37">
            <v>33.819783727605298</v>
          </cell>
          <cell r="G37">
            <v>17.784191922776699</v>
          </cell>
          <cell r="I37">
            <v>158489.31924611147</v>
          </cell>
          <cell r="J37">
            <v>-23.745956895359502</v>
          </cell>
          <cell r="K37">
            <v>47.769193566348406</v>
          </cell>
        </row>
        <row r="38">
          <cell r="A38">
            <v>13.5518941235103</v>
          </cell>
          <cell r="B38">
            <v>63.217145822076098</v>
          </cell>
          <cell r="C38">
            <v>164.63306661980999</v>
          </cell>
          <cell r="E38">
            <v>460.59220411451003</v>
          </cell>
          <cell r="F38">
            <v>33.5190152755086</v>
          </cell>
          <cell r="G38">
            <v>18.656338814702401</v>
          </cell>
          <cell r="I38">
            <v>199526.23149688792</v>
          </cell>
          <cell r="J38">
            <v>-25.666835686039452</v>
          </cell>
          <cell r="K38">
            <v>39.258538521743645</v>
          </cell>
        </row>
        <row r="39">
          <cell r="A39">
            <v>13.6772882559584</v>
          </cell>
          <cell r="B39">
            <v>63.2118716827447</v>
          </cell>
          <cell r="C39">
            <v>164.49696605668899</v>
          </cell>
          <cell r="E39">
            <v>482.41087041653702</v>
          </cell>
          <cell r="F39">
            <v>33.579432571380103</v>
          </cell>
          <cell r="G39">
            <v>19.212687973752701</v>
          </cell>
          <cell r="I39">
            <v>251188.64315095858</v>
          </cell>
          <cell r="J39">
            <v>-27.557370189451163</v>
          </cell>
          <cell r="K39">
            <v>29.297655559560525</v>
          </cell>
        </row>
        <row r="40">
          <cell r="A40">
            <v>13.8038426460288</v>
          </cell>
          <cell r="B40">
            <v>63.206506040934798</v>
          </cell>
          <cell r="C40">
            <v>164.35976752055001</v>
          </cell>
          <cell r="E40">
            <v>505.26310653356802</v>
          </cell>
          <cell r="F40">
            <v>33.448152134104703</v>
          </cell>
          <cell r="G40">
            <v>19.899226291895999</v>
          </cell>
          <cell r="I40">
            <v>316227.76601683837</v>
          </cell>
          <cell r="J40">
            <v>-29.418639079849264</v>
          </cell>
          <cell r="K40">
            <v>18.163654067475505</v>
          </cell>
        </row>
        <row r="41">
          <cell r="A41">
            <v>13.931568029453</v>
          </cell>
          <cell r="B41">
            <v>63.201047424730703</v>
          </cell>
          <cell r="C41">
            <v>164.22146496514799</v>
          </cell>
          <cell r="E41">
            <v>529.19787359584404</v>
          </cell>
          <cell r="F41">
            <v>33.110991765626402</v>
          </cell>
          <cell r="G41">
            <v>20.5343393018622</v>
          </cell>
          <cell r="I41">
            <v>398107.17055349739</v>
          </cell>
          <cell r="J41">
            <v>-31.257940333116828</v>
          </cell>
          <cell r="K41">
            <v>6.3616653734760007</v>
          </cell>
        </row>
        <row r="42">
          <cell r="A42">
            <v>14.0604752412991</v>
          </cell>
          <cell r="B42">
            <v>63.195494342465203</v>
          </cell>
          <cell r="C42">
            <v>164.08205238381299</v>
          </cell>
          <cell r="E42">
            <v>554.26645206631099</v>
          </cell>
          <cell r="F42">
            <v>33.135135048349603</v>
          </cell>
          <cell r="G42">
            <v>20.943582659505701</v>
          </cell>
          <cell r="I42">
            <v>501187.23362727294</v>
          </cell>
          <cell r="J42">
            <v>-33.087817506931636</v>
          </cell>
          <cell r="K42">
            <v>-5.4258106008215066</v>
          </cell>
        </row>
        <row r="43">
          <cell r="A43">
            <v>14.190575216890901</v>
          </cell>
          <cell r="B43">
            <v>63.189845282701803</v>
          </cell>
          <cell r="C43">
            <v>163.94152381569401</v>
          </cell>
          <cell r="E43">
            <v>580.52255160949005</v>
          </cell>
          <cell r="F43">
            <v>33.011093690274301</v>
          </cell>
          <cell r="G43">
            <v>21.579218437812401</v>
          </cell>
          <cell r="I43">
            <v>630957.34448019345</v>
          </cell>
          <cell r="J43">
            <v>-34.921038394014808</v>
          </cell>
          <cell r="K43">
            <v>-16.471290156927466</v>
          </cell>
        </row>
        <row r="44">
          <cell r="A44">
            <v>14.3218789927354</v>
          </cell>
          <cell r="B44">
            <v>63.184098713891203</v>
          </cell>
          <cell r="C44">
            <v>163.79987334339299</v>
          </cell>
          <cell r="E44">
            <v>608.022426164943</v>
          </cell>
          <cell r="F44">
            <v>32.713762030014301</v>
          </cell>
          <cell r="G44">
            <v>22.2967277404952</v>
          </cell>
          <cell r="I44">
            <v>794328.2347242824</v>
          </cell>
          <cell r="J44">
            <v>-36.764345462744814</v>
          </cell>
          <cell r="K44">
            <v>-26.154808274734023</v>
          </cell>
        </row>
        <row r="45">
          <cell r="A45">
            <v>14.454397707459201</v>
          </cell>
          <cell r="B45">
            <v>63.178253084810301</v>
          </cell>
          <cell r="C45">
            <v>163.65709510186801</v>
          </cell>
          <cell r="E45">
            <v>636.82499447185899</v>
          </cell>
          <cell r="F45">
            <v>32.459389760232803</v>
          </cell>
          <cell r="G45">
            <v>23.223320718030799</v>
          </cell>
          <cell r="I45">
            <v>1000000</v>
          </cell>
          <cell r="J45">
            <v>-38.614877696201091</v>
          </cell>
          <cell r="K45">
            <v>-34.058155803733456</v>
          </cell>
        </row>
        <row r="46">
          <cell r="A46">
            <v>14.5881426027534</v>
          </cell>
          <cell r="B46">
            <v>63.172306823948098</v>
          </cell>
          <cell r="C46">
            <v>163.513183274304</v>
          </cell>
          <cell r="E46">
            <v>666.99196630301196</v>
          </cell>
          <cell r="F46">
            <v>32.318967337044199</v>
          </cell>
          <cell r="G46">
            <v>23.737549091358598</v>
          </cell>
        </row>
        <row r="47">
          <cell r="A47">
            <v>14.7231250243271</v>
          </cell>
          <cell r="B47">
            <v>63.166258339566703</v>
          </cell>
          <cell r="C47">
            <v>163.36813209974599</v>
          </cell>
          <cell r="E47">
            <v>698.58797467852503</v>
          </cell>
          <cell r="F47">
            <v>32.137546098631098</v>
          </cell>
          <cell r="G47">
            <v>24.2526417122467</v>
          </cell>
        </row>
        <row r="48">
          <cell r="A48">
            <v>14.85935642287</v>
          </cell>
          <cell r="B48">
            <v>63.160106019658997</v>
          </cell>
          <cell r="C48">
            <v>163.22193587561699</v>
          </cell>
          <cell r="E48">
            <v>731.68071434271906</v>
          </cell>
          <cell r="F48">
            <v>31.8903019015547</v>
          </cell>
          <cell r="G48">
            <v>24.991963485780399</v>
          </cell>
        </row>
        <row r="49">
          <cell r="A49">
            <v>14.996848355023699</v>
          </cell>
          <cell r="B49">
            <v>63.153848231889597</v>
          </cell>
          <cell r="C49">
            <v>163.074588953844</v>
          </cell>
          <cell r="E49">
            <v>766.34108680074598</v>
          </cell>
          <cell r="F49">
            <v>31.643955043423201</v>
          </cell>
          <cell r="G49">
            <v>25.1699134376322</v>
          </cell>
        </row>
        <row r="50">
          <cell r="A50">
            <v>15.135612484361999</v>
          </cell>
          <cell r="B50">
            <v>63.147483323345497</v>
          </cell>
          <cell r="C50">
            <v>162.92608575303501</v>
          </cell>
          <cell r="E50">
            <v>802.64335222571697</v>
          </cell>
          <cell r="F50">
            <v>31.311752711391499</v>
          </cell>
          <cell r="G50">
            <v>25.949297143071298</v>
          </cell>
        </row>
        <row r="51">
          <cell r="A51">
            <v>15.2756605823807</v>
          </cell>
          <cell r="B51">
            <v>63.141009620468601</v>
          </cell>
          <cell r="C51">
            <v>162.776420752197</v>
          </cell>
          <cell r="E51">
            <v>840.66528856183299</v>
          </cell>
          <cell r="F51">
            <v>31.055191999463801</v>
          </cell>
          <cell r="G51">
            <v>26.530831997791601</v>
          </cell>
        </row>
        <row r="52">
          <cell r="A52">
            <v>15.4170045294955</v>
          </cell>
          <cell r="B52">
            <v>63.134425429286402</v>
          </cell>
          <cell r="C52">
            <v>162.62558850316</v>
          </cell>
          <cell r="E52">
            <v>880.48835816434598</v>
          </cell>
          <cell r="F52">
            <v>30.752863337022301</v>
          </cell>
          <cell r="G52">
            <v>27.257272013710601</v>
          </cell>
        </row>
        <row r="53">
          <cell r="A53">
            <v>15.559656316050701</v>
          </cell>
          <cell r="B53">
            <v>63.127729035068803</v>
          </cell>
          <cell r="C53">
            <v>162.47358362409099</v>
          </cell>
          <cell r="E53">
            <v>922.19788233343195</v>
          </cell>
          <cell r="F53">
            <v>30.455725648250301</v>
          </cell>
          <cell r="G53">
            <v>27.722826834376399</v>
          </cell>
        </row>
        <row r="54">
          <cell r="A54">
            <v>15.703628043335501</v>
          </cell>
          <cell r="B54">
            <v>63.120918702075301</v>
          </cell>
          <cell r="C54">
            <v>162.32040080741899</v>
          </cell>
          <cell r="E54">
            <v>965.88322411587103</v>
          </cell>
          <cell r="F54">
            <v>30.105741097640198</v>
          </cell>
          <cell r="G54">
            <v>28.118223482111802</v>
          </cell>
        </row>
        <row r="55">
          <cell r="A55">
            <v>15.848931924611099</v>
          </cell>
          <cell r="B55">
            <v>63.113992674132099</v>
          </cell>
          <cell r="C55">
            <v>162.166034824419</v>
          </cell>
          <cell r="E55">
            <v>1011.63797976621</v>
          </cell>
          <cell r="F55">
            <v>29.7924717907777</v>
          </cell>
          <cell r="G55">
            <v>28.3695652906028</v>
          </cell>
        </row>
        <row r="56">
          <cell r="A56">
            <v>15.9955802861466</v>
          </cell>
          <cell r="B56">
            <v>63.106949174078999</v>
          </cell>
          <cell r="C56">
            <v>162.01048052302599</v>
          </cell>
          <cell r="E56">
            <v>1059.5601792776199</v>
          </cell>
          <cell r="F56">
            <v>29.406315580953098</v>
          </cell>
          <cell r="G56">
            <v>28.832056448622701</v>
          </cell>
        </row>
        <row r="57">
          <cell r="A57">
            <v>16.1435855682648</v>
          </cell>
          <cell r="B57">
            <v>63.099786403796102</v>
          </cell>
          <cell r="C57">
            <v>161.85373283447399</v>
          </cell>
          <cell r="E57">
            <v>1109.7524964120701</v>
          </cell>
          <cell r="F57">
            <v>29.047876434345302</v>
          </cell>
          <cell r="G57">
            <v>29.160425134035801</v>
          </cell>
        </row>
        <row r="58">
          <cell r="A58">
            <v>16.2929603263972</v>
          </cell>
          <cell r="B58">
            <v>63.092502544261897</v>
          </cell>
          <cell r="C58">
            <v>161.695786776261</v>
          </cell>
          <cell r="E58">
            <v>1162.3224686798501</v>
          </cell>
          <cell r="F58">
            <v>28.690234055290698</v>
          </cell>
          <cell r="G58">
            <v>29.724564576432801</v>
          </cell>
        </row>
        <row r="59">
          <cell r="A59">
            <v>16.4437172321493</v>
          </cell>
          <cell r="B59">
            <v>63.085095755643302</v>
          </cell>
          <cell r="C59">
            <v>161.536637453715</v>
          </cell>
          <cell r="E59">
            <v>1217.3827277396599</v>
          </cell>
          <cell r="F59">
            <v>28.2785725626584</v>
          </cell>
          <cell r="G59">
            <v>30.094663027264499</v>
          </cell>
        </row>
        <row r="60">
          <cell r="A60">
            <v>16.595869074375599</v>
          </cell>
          <cell r="B60">
            <v>63.077564177186098</v>
          </cell>
          <cell r="C60">
            <v>161.37628006497499</v>
          </cell>
          <cell r="E60">
            <v>1275.05124071301</v>
          </cell>
          <cell r="F60">
            <v>27.821050602274401</v>
          </cell>
          <cell r="G60">
            <v>30.374097648449201</v>
          </cell>
        </row>
        <row r="61">
          <cell r="A61">
            <v>16.749428760264301</v>
          </cell>
          <cell r="B61">
            <v>63.069905927209398</v>
          </cell>
          <cell r="C61">
            <v>161.21470990546399</v>
          </cell>
          <cell r="E61">
            <v>1335.4515629299001</v>
          </cell>
          <cell r="F61">
            <v>27.3947603286075</v>
          </cell>
          <cell r="G61">
            <v>30.731216339614299</v>
          </cell>
        </row>
        <row r="62">
          <cell r="A62">
            <v>16.904409316432599</v>
          </cell>
          <cell r="B62">
            <v>63.062119102925998</v>
          </cell>
          <cell r="C62">
            <v>161.051922363214</v>
          </cell>
          <cell r="E62">
            <v>1398.71310264724</v>
          </cell>
          <cell r="F62">
            <v>26.972483603929501</v>
          </cell>
          <cell r="G62">
            <v>30.930108615942999</v>
          </cell>
        </row>
        <row r="63">
          <cell r="A63">
            <v>17.060823890031202</v>
          </cell>
          <cell r="B63">
            <v>63.054201780878202</v>
          </cell>
          <cell r="C63">
            <v>160.887912934761</v>
          </cell>
          <cell r="E63">
            <v>1464.97139830728</v>
          </cell>
          <cell r="F63">
            <v>26.489587991150302</v>
          </cell>
          <cell r="G63">
            <v>31.1358935960689</v>
          </cell>
        </row>
        <row r="64">
          <cell r="A64">
            <v>17.218685749860001</v>
          </cell>
          <cell r="B64">
            <v>63.046152016860702</v>
          </cell>
          <cell r="C64">
            <v>160.72267721807901</v>
          </cell>
          <cell r="E64">
            <v>1534.36840893001</v>
          </cell>
          <cell r="F64">
            <v>26.030503912339899</v>
          </cell>
          <cell r="G64">
            <v>31.4610756443521</v>
          </cell>
        </row>
        <row r="65">
          <cell r="A65">
            <v>17.378008287493699</v>
          </cell>
          <cell r="B65">
            <v>63.037967845395698</v>
          </cell>
          <cell r="C65">
            <v>160.556210921803</v>
          </cell>
          <cell r="E65">
            <v>1607.0528182616399</v>
          </cell>
          <cell r="F65">
            <v>25.524240655186102</v>
          </cell>
          <cell r="G65">
            <v>31.473379827447399</v>
          </cell>
        </row>
        <row r="66">
          <cell r="A66">
            <v>17.538805018417602</v>
          </cell>
          <cell r="B66">
            <v>63.029647280533602</v>
          </cell>
          <cell r="C66">
            <v>160.38850986611001</v>
          </cell>
          <cell r="E66">
            <v>1683.1803533309601</v>
          </cell>
          <cell r="F66">
            <v>25.033585479499099</v>
          </cell>
          <cell r="G66">
            <v>31.713874449456501</v>
          </cell>
        </row>
        <row r="67">
          <cell r="A67">
            <v>17.701089583174198</v>
          </cell>
          <cell r="B67">
            <v>63.021188315858403</v>
          </cell>
          <cell r="C67">
            <v>160.219569986708</v>
          </cell>
          <cell r="E67">
            <v>1762.91411809595</v>
          </cell>
          <cell r="F67">
            <v>24.5221915093537</v>
          </cell>
          <cell r="G67">
            <v>31.901396801801599</v>
          </cell>
        </row>
        <row r="68">
          <cell r="A68">
            <v>17.8648757485205</v>
          </cell>
          <cell r="B68">
            <v>63.012588924089698</v>
          </cell>
          <cell r="C68">
            <v>160.04938733923001</v>
          </cell>
          <cell r="E68">
            <v>1846.42494289554</v>
          </cell>
          <cell r="F68">
            <v>23.9638642465675</v>
          </cell>
          <cell r="G68">
            <v>32.195646814727901</v>
          </cell>
        </row>
        <row r="69">
          <cell r="A69">
            <v>18.030177408595598</v>
          </cell>
          <cell r="B69">
            <v>63.003847057220703</v>
          </cell>
          <cell r="C69">
            <v>159.87795810238299</v>
          </cell>
          <cell r="E69">
            <v>1933.8917504552301</v>
          </cell>
          <cell r="F69">
            <v>23.434336425316999</v>
          </cell>
          <cell r="G69">
            <v>32.2500625362227</v>
          </cell>
        </row>
        <row r="70">
          <cell r="A70">
            <v>18.197008586099798</v>
          </cell>
          <cell r="B70">
            <v>62.994960647295699</v>
          </cell>
          <cell r="C70">
            <v>159.70527858039301</v>
          </cell>
          <cell r="E70">
            <v>2025.5019392306699</v>
          </cell>
          <cell r="F70">
            <v>22.896711307095199</v>
          </cell>
          <cell r="G70">
            <v>32.379689202306203</v>
          </cell>
        </row>
        <row r="71">
          <cell r="A71">
            <v>18.365383433483402</v>
          </cell>
          <cell r="B71">
            <v>62.985927605582702</v>
          </cell>
          <cell r="C71">
            <v>159.53134520926099</v>
          </cell>
          <cell r="E71">
            <v>2121.4517849106301</v>
          </cell>
          <cell r="F71">
            <v>22.314006539830601</v>
          </cell>
          <cell r="G71">
            <v>32.5520330080465</v>
          </cell>
        </row>
        <row r="72">
          <cell r="A72">
            <v>18.535316234148102</v>
          </cell>
          <cell r="B72">
            <v>62.9767458234613</v>
          </cell>
          <cell r="C72">
            <v>159.35615455777599</v>
          </cell>
          <cell r="E72">
            <v>2221.9468609395199</v>
          </cell>
          <cell r="F72">
            <v>21.802434366299799</v>
          </cell>
          <cell r="G72">
            <v>32.734378229652698</v>
          </cell>
        </row>
        <row r="73">
          <cell r="A73">
            <v>18.706821403658001</v>
          </cell>
          <cell r="B73">
            <v>62.967413172183797</v>
          </cell>
          <cell r="C73">
            <v>159.17970333348299</v>
          </cell>
          <cell r="E73">
            <v>2327.2024789604102</v>
          </cell>
          <cell r="F73">
            <v>21.2040992728307</v>
          </cell>
          <cell r="G73">
            <v>32.959746845319302</v>
          </cell>
        </row>
        <row r="74">
          <cell r="A74">
            <v>18.879913490962899</v>
          </cell>
          <cell r="B74">
            <v>62.957927503036601</v>
          </cell>
          <cell r="C74">
            <v>159.00198838530099</v>
          </cell>
          <cell r="E74">
            <v>2437.44415012222</v>
          </cell>
          <cell r="F74">
            <v>20.652509955682</v>
          </cell>
          <cell r="G74">
            <v>33.163634370959301</v>
          </cell>
        </row>
        <row r="75">
          <cell r="A75">
            <v>19.054607179632399</v>
          </cell>
          <cell r="B75">
            <v>62.948286647726299</v>
          </cell>
          <cell r="C75">
            <v>158.82300670631099</v>
          </cell>
          <cell r="E75">
            <v>2552.9080682395202</v>
          </cell>
          <cell r="F75">
            <v>20.051231486656199</v>
          </cell>
          <cell r="G75">
            <v>33.374266332648197</v>
          </cell>
        </row>
        <row r="76">
          <cell r="A76">
            <v>19.230917289101502</v>
          </cell>
          <cell r="B76">
            <v>62.9384884182831</v>
          </cell>
          <cell r="C76">
            <v>158.642755440006</v>
          </cell>
          <cell r="E76">
            <v>2673.84161583995</v>
          </cell>
          <cell r="F76">
            <v>19.498344299616399</v>
          </cell>
          <cell r="G76">
            <v>33.594496093852001</v>
          </cell>
        </row>
        <row r="77">
          <cell r="A77">
            <v>19.408858775927701</v>
          </cell>
          <cell r="B77">
            <v>62.9285306075558</v>
          </cell>
          <cell r="C77">
            <v>158.46123188293299</v>
          </cell>
          <cell r="E77">
            <v>2800.5038941836301</v>
          </cell>
          <cell r="F77">
            <v>18.875563970125999</v>
          </cell>
          <cell r="G77">
            <v>33.730485542657398</v>
          </cell>
        </row>
        <row r="78">
          <cell r="A78">
            <v>19.588446735059801</v>
          </cell>
          <cell r="B78">
            <v>62.9184109890979</v>
          </cell>
          <cell r="C78">
            <v>158.27843348742999</v>
          </cell>
          <cell r="E78">
            <v>2933.1662783900401</v>
          </cell>
          <cell r="F78">
            <v>18.271424440305701</v>
          </cell>
          <cell r="G78">
            <v>33.876992629274497</v>
          </cell>
        </row>
        <row r="79">
          <cell r="A79">
            <v>19.769696401118601</v>
          </cell>
          <cell r="B79">
            <v>62.908127317683501</v>
          </cell>
          <cell r="C79">
            <v>158.09435786773301</v>
          </cell>
          <cell r="E79">
            <v>3072.1129988617599</v>
          </cell>
          <cell r="F79">
            <v>17.644083987128099</v>
          </cell>
          <cell r="G79">
            <v>34.229783414424098</v>
          </cell>
        </row>
        <row r="80">
          <cell r="A80">
            <v>19.952623149688701</v>
          </cell>
          <cell r="B80">
            <v>62.897677329317801</v>
          </cell>
          <cell r="C80">
            <v>157.90900280218699</v>
          </cell>
          <cell r="E80">
            <v>3217.6417502507402</v>
          </cell>
          <cell r="F80">
            <v>17.042681418205198</v>
          </cell>
          <cell r="G80">
            <v>34.491728593740497</v>
          </cell>
        </row>
        <row r="81">
          <cell r="A81">
            <v>20.137242498623799</v>
          </cell>
          <cell r="B81">
            <v>62.887058741703001</v>
          </cell>
          <cell r="C81">
            <v>157.72236623758801</v>
          </cell>
          <cell r="E81">
            <v>3370.0643292719301</v>
          </cell>
          <cell r="F81">
            <v>16.4011670458883</v>
          </cell>
          <cell r="G81">
            <v>34.691094332391899</v>
          </cell>
        </row>
        <row r="82">
          <cell r="A82">
            <v>20.323570109362201</v>
          </cell>
          <cell r="B82">
            <v>62.876269254350099</v>
          </cell>
          <cell r="C82">
            <v>157.534446294882</v>
          </cell>
          <cell r="E82">
            <v>3529.7073027306501</v>
          </cell>
          <cell r="F82">
            <v>15.801423806696899</v>
          </cell>
          <cell r="G82">
            <v>35.019178059153198</v>
          </cell>
        </row>
        <row r="83">
          <cell r="A83">
            <v>20.511621788255599</v>
          </cell>
          <cell r="B83">
            <v>62.865306548971901</v>
          </cell>
          <cell r="C83">
            <v>157.34524126978599</v>
          </cell>
          <cell r="E83">
            <v>3696.9127071950302</v>
          </cell>
          <cell r="F83">
            <v>15.1354511559577</v>
          </cell>
          <cell r="G83">
            <v>35.259332606990597</v>
          </cell>
        </row>
        <row r="84">
          <cell r="A84">
            <v>20.701413487910401</v>
          </cell>
          <cell r="B84">
            <v>62.854168289809799</v>
          </cell>
          <cell r="C84">
            <v>157.15474963907101</v>
          </cell>
          <cell r="E84">
            <v>3872.03878181256</v>
          </cell>
          <cell r="F84">
            <v>14.541464419139</v>
          </cell>
          <cell r="G84">
            <v>35.709677404451099</v>
          </cell>
        </row>
        <row r="85">
          <cell r="A85">
            <v>20.892961308540301</v>
          </cell>
          <cell r="B85">
            <v>62.842852123831896</v>
          </cell>
          <cell r="C85">
            <v>156.96297006437001</v>
          </cell>
          <cell r="E85">
            <v>4055.4607358408298</v>
          </cell>
          <cell r="F85">
            <v>13.873499680428401</v>
          </cell>
          <cell r="G85">
            <v>36.005461701492997</v>
          </cell>
        </row>
        <row r="86">
          <cell r="A86">
            <v>21.086281499332799</v>
          </cell>
          <cell r="B86">
            <v>62.831355681176802</v>
          </cell>
          <cell r="C86">
            <v>156.76990139671599</v>
          </cell>
          <cell r="E86">
            <v>4247.5715525368996</v>
          </cell>
          <cell r="F86">
            <v>13.2448723444511</v>
          </cell>
          <cell r="G86">
            <v>36.378272026769899</v>
          </cell>
        </row>
        <row r="87">
          <cell r="A87">
            <v>21.281390459827101</v>
          </cell>
          <cell r="B87">
            <v>62.819676575531702</v>
          </cell>
          <cell r="C87">
            <v>156.57554267666799</v>
          </cell>
          <cell r="E87">
            <v>4448.7828311275898</v>
          </cell>
          <cell r="F87">
            <v>12.578265055430199</v>
          </cell>
          <cell r="G87">
            <v>36.853988266911799</v>
          </cell>
        </row>
        <row r="88">
          <cell r="A88">
            <v>21.478304741305301</v>
          </cell>
          <cell r="B88">
            <v>62.807812404335898</v>
          </cell>
          <cell r="C88">
            <v>156.379893145159</v>
          </cell>
          <cell r="E88">
            <v>4659.5256686646799</v>
          </cell>
          <cell r="F88">
            <v>11.9581070493703</v>
          </cell>
          <cell r="G88">
            <v>37.242215028205401</v>
          </cell>
        </row>
        <row r="89">
          <cell r="A89">
            <v>21.677041048196902</v>
          </cell>
          <cell r="B89">
            <v>62.7957607495998</v>
          </cell>
          <cell r="C89">
            <v>156.18295224068501</v>
          </cell>
          <cell r="E89">
            <v>4880.2515836544299</v>
          </cell>
          <cell r="F89">
            <v>11.307076518496901</v>
          </cell>
          <cell r="G89">
            <v>37.806602359582101</v>
          </cell>
        </row>
        <row r="90">
          <cell r="A90">
            <v>21.877616239495499</v>
          </cell>
          <cell r="B90">
            <v>62.783519177705998</v>
          </cell>
          <cell r="C90">
            <v>155.984719607475</v>
          </cell>
          <cell r="E90">
            <v>5111.4334834401698</v>
          </cell>
          <cell r="F90">
            <v>10.6993185433455</v>
          </cell>
          <cell r="G90">
            <v>38.219903489781899</v>
          </cell>
        </row>
        <row r="91">
          <cell r="A91">
            <v>22.080047330188901</v>
          </cell>
          <cell r="B91">
            <v>62.771085240379001</v>
          </cell>
          <cell r="C91">
            <v>155.785195096991</v>
          </cell>
          <cell r="E91">
            <v>5353.5666774107203</v>
          </cell>
          <cell r="F91">
            <v>10.031121293356</v>
          </cell>
          <cell r="G91">
            <v>38.729681951835502</v>
          </cell>
        </row>
        <row r="92">
          <cell r="A92">
            <v>22.284351492702999</v>
          </cell>
          <cell r="B92">
            <v>62.758456474967502</v>
          </cell>
          <cell r="C92">
            <v>155.58437877497701</v>
          </cell>
          <cell r="E92">
            <v>5607.1699382054603</v>
          </cell>
          <cell r="F92">
            <v>9.4334497892563807</v>
          </cell>
          <cell r="G92">
            <v>39.216264048147401</v>
          </cell>
        </row>
        <row r="93">
          <cell r="A93">
            <v>22.490546058357801</v>
          </cell>
          <cell r="B93">
            <v>62.745630404676298</v>
          </cell>
          <cell r="C93">
            <v>155.38227092148199</v>
          </cell>
          <cell r="E93">
            <v>5872.7866131894798</v>
          </cell>
          <cell r="F93">
            <v>8.7720448174111407</v>
          </cell>
          <cell r="G93">
            <v>39.7756689900081</v>
          </cell>
        </row>
        <row r="94">
          <cell r="A94">
            <v>22.698648518838201</v>
          </cell>
          <cell r="B94">
            <v>62.732604539463502</v>
          </cell>
          <cell r="C94">
            <v>155.178872037498</v>
          </cell>
          <cell r="E94">
            <v>6150.9857885805004</v>
          </cell>
          <cell r="F94">
            <v>8.1666700618656893</v>
          </cell>
          <cell r="G94">
            <v>40.233527778336303</v>
          </cell>
        </row>
        <row r="95">
          <cell r="A95">
            <v>22.908676527677699</v>
          </cell>
          <cell r="B95">
            <v>62.719376376445197</v>
          </cell>
          <cell r="C95">
            <v>154.97418284814</v>
          </cell>
          <cell r="E95">
            <v>6442.3635087213697</v>
          </cell>
          <cell r="F95">
            <v>7.5263940832803504</v>
          </cell>
          <cell r="G95">
            <v>40.866241560242798</v>
          </cell>
        </row>
        <row r="96">
          <cell r="A96">
            <v>23.120647901755898</v>
          </cell>
          <cell r="B96">
            <v>62.705943400139397</v>
          </cell>
          <cell r="C96">
            <v>154.76820430494399</v>
          </cell>
          <cell r="E96">
            <v>6747.5440531106897</v>
          </cell>
          <cell r="F96">
            <v>6.9391321282815204</v>
          </cell>
          <cell r="G96">
            <v>41.476716060560697</v>
          </cell>
        </row>
        <row r="97">
          <cell r="A97">
            <v>23.334580622810002</v>
          </cell>
          <cell r="B97">
            <v>62.6923030832046</v>
          </cell>
          <cell r="C97">
            <v>154.56093759310801</v>
          </cell>
          <cell r="E97">
            <v>7067.1812739274901</v>
          </cell>
          <cell r="F97">
            <v>6.30655389340874</v>
          </cell>
          <cell r="G97">
            <v>42.035061106718601</v>
          </cell>
        </row>
        <row r="98">
          <cell r="A98">
            <v>23.55049283896</v>
          </cell>
          <cell r="B98">
            <v>62.678452887124102</v>
          </cell>
          <cell r="C98">
            <v>154.35238413263701</v>
          </cell>
          <cell r="E98">
            <v>7401.9599969156397</v>
          </cell>
          <cell r="F98">
            <v>5.7342023492608103</v>
          </cell>
          <cell r="G98">
            <v>42.601219869918701</v>
          </cell>
        </row>
        <row r="99">
          <cell r="A99">
            <v>23.768402866248699</v>
          </cell>
          <cell r="B99">
            <v>62.6643902628456</v>
          </cell>
          <cell r="C99">
            <v>154.14254557973999</v>
          </cell>
          <cell r="E99">
            <v>7752.5974886294598</v>
          </cell>
          <cell r="F99">
            <v>5.1232036488142301</v>
          </cell>
          <cell r="G99">
            <v>43.252106649140003</v>
          </cell>
        </row>
        <row r="100">
          <cell r="A100">
            <v>23.9883291901949</v>
          </cell>
          <cell r="B100">
            <v>62.650112650857103</v>
          </cell>
          <cell r="C100">
            <v>153.931423838451</v>
          </cell>
          <cell r="E100">
            <v>8119.8449931840096</v>
          </cell>
          <cell r="F100">
            <v>4.5617258747015104</v>
          </cell>
          <cell r="G100">
            <v>43.801464129100999</v>
          </cell>
        </row>
        <row r="101">
          <cell r="A101">
            <v>24.210290467361698</v>
          </cell>
          <cell r="B101">
            <v>62.635617482827797</v>
          </cell>
          <cell r="C101">
            <v>153.71902105434501</v>
          </cell>
          <cell r="E101">
            <v>8504.4893418026804</v>
          </cell>
          <cell r="F101">
            <v>3.9960357015382799</v>
          </cell>
          <cell r="G101">
            <v>44.381059966737602</v>
          </cell>
        </row>
        <row r="102">
          <cell r="A102">
            <v>24.434305526939699</v>
          </cell>
          <cell r="B102">
            <v>62.620902180917298</v>
          </cell>
          <cell r="C102">
            <v>153.50533962533399</v>
          </cell>
          <cell r="E102">
            <v>8907.3546386104408</v>
          </cell>
          <cell r="F102">
            <v>3.4028413442116698</v>
          </cell>
          <cell r="G102">
            <v>44.992076787957998</v>
          </cell>
        </row>
        <row r="103">
          <cell r="A103">
            <v>24.6603933723433</v>
          </cell>
          <cell r="B103">
            <v>62.6059641597545</v>
          </cell>
          <cell r="C103">
            <v>153.29038220199701</v>
          </cell>
          <cell r="E103">
            <v>9329.3040262846898</v>
          </cell>
          <cell r="F103">
            <v>2.86254284308718</v>
          </cell>
          <cell r="G103">
            <v>45.559925251986499</v>
          </cell>
        </row>
        <row r="104">
          <cell r="A104">
            <v>24.888573182823901</v>
          </cell>
          <cell r="B104">
            <v>62.590800826279903</v>
          </cell>
          <cell r="C104">
            <v>153.07415169183801</v>
          </cell>
          <cell r="E104">
            <v>9771.2415353465003</v>
          </cell>
          <cell r="F104">
            <v>2.2854861725200402</v>
          </cell>
          <cell r="G104">
            <v>46.067387729570498</v>
          </cell>
        </row>
        <row r="105">
          <cell r="A105">
            <v>25.118864315095799</v>
          </cell>
          <cell r="B105">
            <v>62.575409580834602</v>
          </cell>
          <cell r="C105">
            <v>152.85665126173299</v>
          </cell>
          <cell r="E105">
            <v>10234.1140210545</v>
          </cell>
          <cell r="F105">
            <v>1.7555064723450999</v>
          </cell>
          <cell r="G105">
            <v>46.579852546100497</v>
          </cell>
        </row>
        <row r="106">
          <cell r="A106">
            <v>25.351286304978998</v>
          </cell>
          <cell r="B106">
            <v>62.559787817737998</v>
          </cell>
          <cell r="C106">
            <v>152.637884342858</v>
          </cell>
          <cell r="E106">
            <v>10718.913192051299</v>
          </cell>
          <cell r="F106">
            <v>1.2013636799678</v>
          </cell>
          <cell r="G106">
            <v>47.105473418938701</v>
          </cell>
        </row>
        <row r="107">
          <cell r="A107">
            <v>25.585858869056398</v>
          </cell>
          <cell r="B107">
            <v>62.543932926066397</v>
          </cell>
          <cell r="C107">
            <v>152.41785463255599</v>
          </cell>
          <cell r="E107">
            <v>11226.6777351081</v>
          </cell>
          <cell r="F107">
            <v>1.1524337910825999</v>
          </cell>
          <cell r="G107">
            <v>47.246032141773803</v>
          </cell>
        </row>
        <row r="108">
          <cell r="A108">
            <v>25.822601906345898</v>
          </cell>
          <cell r="B108">
            <v>62.527842290811002</v>
          </cell>
          <cell r="C108">
            <v>152.19656609662499</v>
          </cell>
          <cell r="E108">
            <v>11758.495540521601</v>
          </cell>
          <cell r="F108">
            <v>0.13313270903337401</v>
          </cell>
          <cell r="G108">
            <v>48.565937007576203</v>
          </cell>
        </row>
        <row r="109">
          <cell r="A109">
            <v>26.061535499988899</v>
          </cell>
          <cell r="B109">
            <v>62.511513292676398</v>
          </cell>
          <cell r="C109">
            <v>151.97402297524201</v>
          </cell>
          <cell r="E109">
            <v>12315.506032928301</v>
          </cell>
          <cell r="F109">
            <v>-0.36946482314150803</v>
          </cell>
          <cell r="G109">
            <v>49.048073751027601</v>
          </cell>
        </row>
        <row r="110">
          <cell r="A110">
            <v>26.3026799189538</v>
          </cell>
          <cell r="B110">
            <v>62.494943309980002</v>
          </cell>
          <cell r="C110">
            <v>151.750229783105</v>
          </cell>
          <cell r="E110">
            <v>12898.9026125331</v>
          </cell>
          <cell r="F110">
            <v>-0.90717054638547601</v>
          </cell>
          <cell r="G110">
            <v>49.482664236921401</v>
          </cell>
        </row>
        <row r="111">
          <cell r="A111">
            <v>26.5460556197553</v>
          </cell>
          <cell r="B111">
            <v>62.4781297191535</v>
          </cell>
          <cell r="C111">
            <v>151.525191313037</v>
          </cell>
          <cell r="E111">
            <v>13509.935211980301</v>
          </cell>
          <cell r="F111">
            <v>-1.3967282094233999</v>
          </cell>
          <cell r="G111">
            <v>49.819162661444103</v>
          </cell>
        </row>
        <row r="112">
          <cell r="A112">
            <v>26.791683248190299</v>
          </cell>
          <cell r="B112">
            <v>62.4610698950708</v>
          </cell>
          <cell r="C112">
            <v>151.29891263970401</v>
          </cell>
          <cell r="E112">
            <v>14149.9129743458</v>
          </cell>
          <cell r="F112">
            <v>-1.91477294363058</v>
          </cell>
          <cell r="G112">
            <v>50.262438954127198</v>
          </cell>
        </row>
        <row r="113">
          <cell r="A113">
            <v>27.039583641088399</v>
          </cell>
          <cell r="B113">
            <v>62.4437612126004</v>
          </cell>
          <cell r="C113">
            <v>151.07139912013099</v>
          </cell>
          <cell r="E113">
            <v>14820.2070579886</v>
          </cell>
          <cell r="F113">
            <v>-2.3963161099190899</v>
          </cell>
          <cell r="G113">
            <v>50.538276369423102</v>
          </cell>
        </row>
        <row r="114">
          <cell r="A114">
            <v>27.2897778280804</v>
          </cell>
          <cell r="B114">
            <v>62.426201047416498</v>
          </cell>
          <cell r="C114">
            <v>150.84265639790101</v>
          </cell>
          <cell r="E114">
            <v>15522.2535742705</v>
          </cell>
          <cell r="F114">
            <v>-2.9142880544109699</v>
          </cell>
          <cell r="G114">
            <v>50.956796956647999</v>
          </cell>
        </row>
        <row r="115">
          <cell r="A115">
            <v>27.542287033381601</v>
          </cell>
          <cell r="B115">
            <v>62.408386776160199</v>
          </cell>
          <cell r="C115">
            <v>150.61269040523101</v>
          </cell>
          <cell r="E115">
            <v>16257.5566644379</v>
          </cell>
          <cell r="F115">
            <v>-3.3798583151514201</v>
          </cell>
          <cell r="G115">
            <v>51.126072328000497</v>
          </cell>
        </row>
        <row r="116">
          <cell r="A116">
            <v>27.797132677592799</v>
          </cell>
          <cell r="B116">
            <v>62.390315778452198</v>
          </cell>
          <cell r="C116">
            <v>150.38150736436501</v>
          </cell>
          <cell r="E116">
            <v>17027.691722258998</v>
          </cell>
          <cell r="F116">
            <v>-3.8716969561642398</v>
          </cell>
          <cell r="G116">
            <v>51.323384515597802</v>
          </cell>
        </row>
        <row r="117">
          <cell r="A117">
            <v>28.0543363795171</v>
          </cell>
          <cell r="B117">
            <v>62.371985437144403</v>
          </cell>
          <cell r="C117">
            <v>150.14911379012301</v>
          </cell>
          <cell r="E117">
            <v>17834.308769319101</v>
          </cell>
          <cell r="F117">
            <v>-4.3277225259809597</v>
          </cell>
          <cell r="G117">
            <v>51.590086189957397</v>
          </cell>
        </row>
        <row r="118">
          <cell r="A118">
            <v>28.313919957993701</v>
          </cell>
          <cell r="B118">
            <v>62.353393139473802</v>
          </cell>
          <cell r="C118">
            <v>149.91551649282701</v>
          </cell>
          <cell r="E118">
            <v>18679.1359902078</v>
          </cell>
          <cell r="F118">
            <v>-4.8274609508615898</v>
          </cell>
          <cell r="G118">
            <v>51.617021416276103</v>
          </cell>
        </row>
        <row r="119">
          <cell r="A119">
            <v>28.575905433749401</v>
          </cell>
          <cell r="B119">
            <v>62.334536277836399</v>
          </cell>
          <cell r="C119">
            <v>149.68072257738501</v>
          </cell>
          <cell r="E119">
            <v>19563.983435170601</v>
          </cell>
          <cell r="F119">
            <v>-5.2664055941882699</v>
          </cell>
          <cell r="G119">
            <v>51.603832786378398</v>
          </cell>
        </row>
        <row r="120">
          <cell r="A120">
            <v>28.840315031266002</v>
          </cell>
          <cell r="B120">
            <v>62.315412251154697</v>
          </cell>
          <cell r="C120">
            <v>149.44473944894801</v>
          </cell>
          <cell r="E120">
            <v>20490.746898158501</v>
          </cell>
          <cell r="F120">
            <v>-5.7518828402749103</v>
          </cell>
          <cell r="G120">
            <v>51.6202312412873</v>
          </cell>
        </row>
        <row r="121">
          <cell r="A121">
            <v>29.107171180666001</v>
          </cell>
          <cell r="B121">
            <v>62.296018465684398</v>
          </cell>
          <cell r="C121">
            <v>149.20757480969101</v>
          </cell>
          <cell r="E121">
            <v>21461.411978584001</v>
          </cell>
          <cell r="F121">
            <v>-6.2148823148144201</v>
          </cell>
          <cell r="G121">
            <v>51.533701948671897</v>
          </cell>
        </row>
        <row r="122">
          <cell r="A122">
            <v>29.376496519615301</v>
          </cell>
          <cell r="B122">
            <v>62.276352336127303</v>
          </cell>
          <cell r="C122">
            <v>148.96923666369699</v>
          </cell>
          <cell r="E122">
            <v>22478.058335487302</v>
          </cell>
          <cell r="F122">
            <v>-6.6857772773486897</v>
          </cell>
          <cell r="G122">
            <v>51.455693904647603</v>
          </cell>
        </row>
        <row r="123">
          <cell r="A123">
            <v>29.648313895243401</v>
          </cell>
          <cell r="B123">
            <v>62.256411286349199</v>
          </cell>
          <cell r="C123">
            <v>148.729733317632</v>
          </cell>
          <cell r="E123">
            <v>23542.8641432242</v>
          </cell>
          <cell r="F123">
            <v>-7.1500123455872204</v>
          </cell>
          <cell r="G123">
            <v>51.221313072197802</v>
          </cell>
        </row>
        <row r="124">
          <cell r="A124">
            <v>29.9226463660818</v>
          </cell>
          <cell r="B124">
            <v>62.236192751011401</v>
          </cell>
          <cell r="C124">
            <v>148.48907337954401</v>
          </cell>
          <cell r="E124">
            <v>24658.110758226001</v>
          </cell>
          <cell r="F124">
            <v>-7.6468880048224497</v>
          </cell>
          <cell r="G124">
            <v>51.1399392683538</v>
          </cell>
        </row>
        <row r="125">
          <cell r="A125">
            <v>30.199517204020101</v>
          </cell>
          <cell r="B125">
            <v>62.215694175955399</v>
          </cell>
          <cell r="C125">
            <v>148.247265762642</v>
          </cell>
          <cell r="E125">
            <v>25826.187606826701</v>
          </cell>
          <cell r="F125">
            <v>-8.0943572571901203</v>
          </cell>
          <cell r="G125">
            <v>50.7430810922896</v>
          </cell>
        </row>
        <row r="126">
          <cell r="A126">
            <v>30.478949896279801</v>
          </cell>
          <cell r="B126">
            <v>62.194913020045497</v>
          </cell>
          <cell r="C126">
            <v>148.004319683397</v>
          </cell>
          <cell r="E126">
            <v>27049.597304631301</v>
          </cell>
          <cell r="F126">
            <v>-8.5381332811447308</v>
          </cell>
          <cell r="G126">
            <v>50.456576739053197</v>
          </cell>
        </row>
        <row r="127">
          <cell r="A127">
            <v>30.760968147406999</v>
          </cell>
          <cell r="B127">
            <v>62.173846755496697</v>
          </cell>
          <cell r="C127">
            <v>147.76024466384601</v>
          </cell>
          <cell r="E127">
            <v>28330.961018393202</v>
          </cell>
          <cell r="F127">
            <v>-9.0101576065481606</v>
          </cell>
          <cell r="G127">
            <v>50.007853940041599</v>
          </cell>
        </row>
        <row r="128">
          <cell r="A128">
            <v>31.0455958812835</v>
          </cell>
          <cell r="B128">
            <v>62.152492869561001</v>
          </cell>
          <cell r="C128">
            <v>147.51505053042499</v>
          </cell>
          <cell r="E128">
            <v>29673.0240818887</v>
          </cell>
          <cell r="F128">
            <v>-9.48985390079722</v>
          </cell>
          <cell r="G128">
            <v>49.386081043145602</v>
          </cell>
        </row>
        <row r="129">
          <cell r="A129">
            <v>31.3328572431558</v>
          </cell>
          <cell r="B129">
            <v>62.130848865515802</v>
          </cell>
          <cell r="C129">
            <v>147.268747414617</v>
          </cell>
          <cell r="E129">
            <v>31078.661877820101</v>
          </cell>
          <cell r="F129">
            <v>-9.9467131075758992</v>
          </cell>
          <cell r="G129">
            <v>48.828788761738302</v>
          </cell>
        </row>
        <row r="130">
          <cell r="A130">
            <v>31.6227766016837</v>
          </cell>
          <cell r="B130">
            <v>62.108912263324598</v>
          </cell>
          <cell r="C130">
            <v>147.02134575395499</v>
          </cell>
          <cell r="E130">
            <v>32550.885998350601</v>
          </cell>
          <cell r="F130">
            <v>-10.4164480899711</v>
          </cell>
          <cell r="G130">
            <v>48.1419741831971</v>
          </cell>
        </row>
        <row r="131">
          <cell r="A131">
            <v>31.915378551007599</v>
          </cell>
          <cell r="B131">
            <v>62.086680601460003</v>
          </cell>
          <cell r="C131">
            <v>146.77285629004899</v>
          </cell>
          <cell r="E131">
            <v>34092.8506974681</v>
          </cell>
          <cell r="F131">
            <v>-10.867035361445399</v>
          </cell>
          <cell r="G131">
            <v>47.295945585374099</v>
          </cell>
        </row>
        <row r="132">
          <cell r="A132">
            <v>32.210687912834302</v>
          </cell>
          <cell r="B132">
            <v>62.0641514377674</v>
          </cell>
          <cell r="C132">
            <v>146.52329006775099</v>
          </cell>
          <cell r="E132">
            <v>35707.859649004597</v>
          </cell>
          <cell r="F132">
            <v>-11.368499365723499</v>
          </cell>
          <cell r="G132">
            <v>46.6176474988251</v>
          </cell>
        </row>
        <row r="133">
          <cell r="A133">
            <v>32.508729738543401</v>
          </cell>
          <cell r="B133">
            <v>62.041322350293399</v>
          </cell>
          <cell r="C133">
            <v>146.27265843708</v>
          </cell>
          <cell r="E133">
            <v>37399.373024788001</v>
          </cell>
          <cell r="F133">
            <v>-11.816609859453299</v>
          </cell>
          <cell r="G133">
            <v>46.255369147105199</v>
          </cell>
        </row>
        <row r="134">
          <cell r="A134">
            <v>32.809529311311898</v>
          </cell>
          <cell r="B134">
            <v>62.018190938959002</v>
          </cell>
          <cell r="C134">
            <v>146.02097304896901</v>
          </cell>
          <cell r="E134">
            <v>39171.014908092598</v>
          </cell>
          <cell r="F134">
            <v>-12.3098919626712</v>
          </cell>
          <cell r="G134">
            <v>44.902119846676797</v>
          </cell>
        </row>
        <row r="135">
          <cell r="A135">
            <v>33.113112148259098</v>
          </cell>
          <cell r="B135">
            <v>61.994754826350501</v>
          </cell>
          <cell r="C135">
            <v>145.768245856368</v>
          </cell>
          <cell r="E135">
            <v>41026.581058271899</v>
          </cell>
          <cell r="F135">
            <v>-12.7790417399027</v>
          </cell>
          <cell r="G135">
            <v>43.6437231668652</v>
          </cell>
        </row>
        <row r="136">
          <cell r="A136">
            <v>33.419504002611397</v>
          </cell>
          <cell r="B136">
            <v>61.971011659090998</v>
          </cell>
          <cell r="C136">
            <v>145.51448911246999</v>
          </cell>
          <cell r="E136">
            <v>42970.047043208397</v>
          </cell>
          <cell r="F136">
            <v>-13.2397622209325</v>
          </cell>
          <cell r="G136">
            <v>42.6270152153553</v>
          </cell>
        </row>
        <row r="137">
          <cell r="A137">
            <v>33.728730865886803</v>
          </cell>
          <cell r="B137">
            <v>61.9469591090714</v>
          </cell>
          <cell r="C137">
            <v>145.259715366877</v>
          </cell>
          <cell r="E137">
            <v>45005.576757005001</v>
          </cell>
          <cell r="F137">
            <v>-13.7441324935669</v>
          </cell>
          <cell r="G137">
            <v>41.4814456407425</v>
          </cell>
        </row>
        <row r="138">
          <cell r="A138">
            <v>34.040818970099998</v>
          </cell>
          <cell r="B138">
            <v>61.922594874122503</v>
          </cell>
          <cell r="C138">
            <v>145.00393746813401</v>
          </cell>
          <cell r="E138">
            <v>47137.531341167298</v>
          </cell>
          <cell r="F138">
            <v>-14.203061012904</v>
          </cell>
          <cell r="G138">
            <v>39.9658238577871</v>
          </cell>
        </row>
        <row r="139">
          <cell r="A139">
            <v>34.355794789987399</v>
          </cell>
          <cell r="B139">
            <v>61.897916679853203</v>
          </cell>
          <cell r="C139">
            <v>144.74716855744001</v>
          </cell>
          <cell r="E139">
            <v>49370.478528389998</v>
          </cell>
          <cell r="F139">
            <v>-14.750344737472</v>
          </cell>
          <cell r="G139">
            <v>39.122873265764497</v>
          </cell>
        </row>
        <row r="140">
          <cell r="A140">
            <v>34.673685045253102</v>
          </cell>
          <cell r="B140">
            <v>61.872922280325703</v>
          </cell>
          <cell r="C140">
            <v>144.48942206918599</v>
          </cell>
          <cell r="E140">
            <v>51709.202428967597</v>
          </cell>
          <cell r="F140">
            <v>-15.311221620331899</v>
          </cell>
          <cell r="G140">
            <v>37.384650894952998</v>
          </cell>
        </row>
        <row r="141">
          <cell r="A141">
            <v>34.994516702835703</v>
          </cell>
          <cell r="B141">
            <v>61.847609459537601</v>
          </cell>
          <cell r="C141">
            <v>144.23071172690601</v>
          </cell>
          <cell r="E141">
            <v>54158.713780794598</v>
          </cell>
          <cell r="F141">
            <v>-15.705595123613699</v>
          </cell>
          <cell r="G141">
            <v>35.636866130647398</v>
          </cell>
        </row>
        <row r="142">
          <cell r="A142">
            <v>35.3183169791957</v>
          </cell>
          <cell r="B142">
            <v>61.8219760323475</v>
          </cell>
          <cell r="C142">
            <v>143.97105154024899</v>
          </cell>
          <cell r="E142">
            <v>56724.260684919798</v>
          </cell>
          <cell r="F142">
            <v>-16.1513138680629</v>
          </cell>
          <cell r="G142">
            <v>34.074081001270102</v>
          </cell>
        </row>
        <row r="143">
          <cell r="A143">
            <v>35.645113342624398</v>
          </cell>
          <cell r="B143">
            <v>61.796019845619703</v>
          </cell>
          <cell r="C143">
            <v>143.710455804709</v>
          </cell>
          <cell r="E143">
            <v>59411.339849650401</v>
          </cell>
          <cell r="F143">
            <v>-16.643227147115901</v>
          </cell>
          <cell r="G143">
            <v>32.1606146696884</v>
          </cell>
        </row>
        <row r="144">
          <cell r="A144">
            <v>35.9749335155742</v>
          </cell>
          <cell r="B144">
            <v>61.769738779829297</v>
          </cell>
          <cell r="C144">
            <v>143.44893909470099</v>
          </cell>
          <cell r="E144">
            <v>62225.708367302301</v>
          </cell>
          <cell r="F144">
            <v>-17.2581837600417</v>
          </cell>
          <cell r="G144">
            <v>30.749694694975801</v>
          </cell>
        </row>
        <row r="145">
          <cell r="A145">
            <v>36.307805477010099</v>
          </cell>
          <cell r="B145">
            <v>61.743130749700597</v>
          </cell>
          <cell r="C145">
            <v>143.18651626237801</v>
          </cell>
          <cell r="E145">
            <v>65173.396048824201</v>
          </cell>
          <cell r="F145">
            <v>-17.670150196630001</v>
          </cell>
          <cell r="G145">
            <v>26.783742005041901</v>
          </cell>
        </row>
        <row r="146">
          <cell r="A146">
            <v>36.643757464783299</v>
          </cell>
          <cell r="B146">
            <v>61.716193705419897</v>
          </cell>
          <cell r="C146">
            <v>142.923202433635</v>
          </cell>
          <cell r="E146">
            <v>68260.718342723805</v>
          </cell>
          <cell r="F146">
            <v>-18.3267929374794</v>
          </cell>
          <cell r="G146">
            <v>27.251776845815598</v>
          </cell>
        </row>
        <row r="147">
          <cell r="A147">
            <v>36.982817978026603</v>
          </cell>
          <cell r="B147">
            <v>61.688925634003603</v>
          </cell>
          <cell r="C147">
            <v>142.65901300388899</v>
          </cell>
          <cell r="E147">
            <v>71494.289865975807</v>
          </cell>
          <cell r="F147">
            <v>-18.879115145351101</v>
          </cell>
          <cell r="G147">
            <v>24.617618840527101</v>
          </cell>
        </row>
        <row r="148">
          <cell r="A148">
            <v>37.325015779571999</v>
          </cell>
          <cell r="B148">
            <v>61.661324560372002</v>
          </cell>
          <cell r="C148">
            <v>142.393963633776</v>
          </cell>
          <cell r="E148">
            <v>74881.038575900297</v>
          </cell>
          <cell r="F148">
            <v>-19.4801716501666</v>
          </cell>
          <cell r="G148">
            <v>21.946363563054799</v>
          </cell>
        </row>
        <row r="149">
          <cell r="A149">
            <v>37.670379898390799</v>
          </cell>
          <cell r="B149">
            <v>61.633388548093897</v>
          </cell>
          <cell r="C149">
            <v>142.12807024616001</v>
          </cell>
          <cell r="E149">
            <v>78428.220613376805</v>
          </cell>
          <cell r="F149">
            <v>-19.999303976880899</v>
          </cell>
          <cell r="G149">
            <v>19.265004770657399</v>
          </cell>
        </row>
        <row r="150">
          <cell r="A150">
            <v>38.018939632056103</v>
          </cell>
          <cell r="B150">
            <v>61.605115701046898</v>
          </cell>
          <cell r="C150">
            <v>141.86134901948799</v>
          </cell>
          <cell r="E150">
            <v>82143.435849194197</v>
          </cell>
          <cell r="F150">
            <v>-20.413538473617901</v>
          </cell>
          <cell r="G150">
            <v>15.6596472299764</v>
          </cell>
        </row>
        <row r="151">
          <cell r="A151">
            <v>38.370724549227802</v>
          </cell>
          <cell r="B151">
            <v>61.576504164139898</v>
          </cell>
          <cell r="C151">
            <v>141.593816384061</v>
          </cell>
          <cell r="E151">
            <v>86034.644166844897</v>
          </cell>
          <cell r="F151">
            <v>-21.122402548854101</v>
          </cell>
          <cell r="G151">
            <v>13.3161191274032</v>
          </cell>
        </row>
        <row r="152">
          <cell r="A152">
            <v>38.725764492161701</v>
          </cell>
          <cell r="B152">
            <v>61.547552124456601</v>
          </cell>
          <cell r="C152">
            <v>141.32548901632299</v>
          </cell>
          <cell r="E152">
            <v>90110.182516650195</v>
          </cell>
          <cell r="F152">
            <v>-21.834360844335901</v>
          </cell>
          <cell r="G152">
            <v>8.92022128416545</v>
          </cell>
        </row>
        <row r="153">
          <cell r="A153">
            <v>39.0840895792401</v>
          </cell>
          <cell r="B153">
            <v>61.518257812305102</v>
          </cell>
          <cell r="C153">
            <v>141.05638383494801</v>
          </cell>
          <cell r="E153">
            <v>94378.782777753906</v>
          </cell>
          <cell r="F153">
            <v>-22.575019457658701</v>
          </cell>
          <cell r="G153">
            <v>6.8928281107181304</v>
          </cell>
        </row>
        <row r="154">
          <cell r="A154">
            <v>39.445730207527802</v>
          </cell>
          <cell r="B154">
            <v>61.488619502384999</v>
          </cell>
          <cell r="C154">
            <v>140.78651799336899</v>
          </cell>
          <cell r="E154">
            <v>98849.590466255904</v>
          </cell>
          <cell r="F154">
            <v>-22.936937901573501</v>
          </cell>
          <cell r="G154">
            <v>2.95899990792751</v>
          </cell>
        </row>
        <row r="155">
          <cell r="A155">
            <v>39.810717055349699</v>
          </cell>
          <cell r="B155">
            <v>61.458635514499598</v>
          </cell>
          <cell r="C155">
            <v>140.51590887650099</v>
          </cell>
          <cell r="E155">
            <v>103532.18432956599</v>
          </cell>
          <cell r="F155">
            <v>-23.676650384870001</v>
          </cell>
          <cell r="G155">
            <v>3.1065755115165099</v>
          </cell>
        </row>
        <row r="156">
          <cell r="A156">
            <v>40.179081084893902</v>
          </cell>
          <cell r="B156">
            <v>61.428304214884797</v>
          </cell>
          <cell r="C156">
            <v>140.24457409170401</v>
          </cell>
          <cell r="E156">
            <v>108436.596868961</v>
          </cell>
          <cell r="F156">
            <v>-24.497272762143101</v>
          </cell>
          <cell r="G156">
            <v>-3.5990459667690802</v>
          </cell>
        </row>
        <row r="157">
          <cell r="A157">
            <v>40.550853544838297</v>
          </cell>
          <cell r="B157">
            <v>61.397624016871703</v>
          </cell>
          <cell r="C157">
            <v>139.972531465934</v>
          </cell>
          <cell r="E157">
            <v>113573.335834311</v>
          </cell>
          <cell r="F157">
            <v>-24.931895970019799</v>
          </cell>
          <cell r="G157">
            <v>-5.1245220860173797</v>
          </cell>
        </row>
        <row r="158">
          <cell r="A158">
            <v>40.926065973001002</v>
          </cell>
          <cell r="B158">
            <v>61.366593382287903</v>
          </cell>
          <cell r="C158">
            <v>139.699799036439</v>
          </cell>
          <cell r="E158">
            <v>118953.406737032</v>
          </cell>
          <cell r="F158">
            <v>-25.446473504573198</v>
          </cell>
          <cell r="G158">
            <v>-9.7476333601561205</v>
          </cell>
        </row>
        <row r="159">
          <cell r="A159">
            <v>41.304750199016098</v>
          </cell>
          <cell r="B159">
            <v>61.3352108218997</v>
          </cell>
          <cell r="C159">
            <v>139.42639504488599</v>
          </cell>
          <cell r="E159">
            <v>124588.336429501</v>
          </cell>
          <cell r="F159">
            <v>-26.3786234251526</v>
          </cell>
          <cell r="G159">
            <v>-12.259084636167399</v>
          </cell>
        </row>
        <row r="160">
          <cell r="A160">
            <v>41.686938347033497</v>
          </cell>
          <cell r="B160">
            <v>61.303474896642797</v>
          </cell>
          <cell r="C160">
            <v>139.152337932124</v>
          </cell>
          <cell r="E160">
            <v>130490.19780143999</v>
          </cell>
          <cell r="F160">
            <v>-26.6375746849825</v>
          </cell>
          <cell r="G160">
            <v>-19.102610129011701</v>
          </cell>
        </row>
        <row r="161">
          <cell r="A161">
            <v>42.072662838444401</v>
          </cell>
          <cell r="B161">
            <v>61.271384218157699</v>
          </cell>
          <cell r="C161">
            <v>138.87764633030699</v>
          </cell>
          <cell r="E161">
            <v>136671.635646201</v>
          </cell>
          <cell r="F161">
            <v>-27.091798263076299</v>
          </cell>
          <cell r="G161">
            <v>-18.483743753759398</v>
          </cell>
        </row>
        <row r="162">
          <cell r="A162">
            <v>42.461956394631201</v>
          </cell>
          <cell r="B162">
            <v>61.238937450098803</v>
          </cell>
          <cell r="C162">
            <v>138.60233905411701</v>
          </cell>
          <cell r="E162">
            <v>143145.893752348</v>
          </cell>
          <cell r="F162">
            <v>-28.0800822147765</v>
          </cell>
          <cell r="G162">
            <v>-27.834522840482499</v>
          </cell>
        </row>
        <row r="163">
          <cell r="A163">
            <v>42.854852039743903</v>
          </cell>
          <cell r="B163">
            <v>61.206133308640801</v>
          </cell>
          <cell r="C163">
            <v>138.326435095618</v>
          </cell>
          <cell r="E163">
            <v>149926.843278605</v>
          </cell>
          <cell r="F163">
            <v>-28.530717990307199</v>
          </cell>
          <cell r="G163">
            <v>-31.599881148565299</v>
          </cell>
        </row>
        <row r="164">
          <cell r="A164">
            <v>43.2513831035008</v>
          </cell>
          <cell r="B164">
            <v>61.172970563193502</v>
          </cell>
          <cell r="C164">
            <v>138.049953616507</v>
          </cell>
          <cell r="E164">
            <v>157029.01247293799</v>
          </cell>
          <cell r="F164">
            <v>-29.2607956033123</v>
          </cell>
          <cell r="G164">
            <v>-33.164573225677699</v>
          </cell>
        </row>
        <row r="165">
          <cell r="A165">
            <v>43.651583224016598</v>
          </cell>
          <cell r="B165">
            <v>61.139448037590903</v>
          </cell>
          <cell r="C165">
            <v>137.772913937927</v>
          </cell>
          <cell r="E165">
            <v>164467.61779946601</v>
          </cell>
          <cell r="F165">
            <v>-29.563123516174102</v>
          </cell>
          <cell r="G165">
            <v>-40.4104673683455</v>
          </cell>
        </row>
        <row r="166">
          <cell r="A166">
            <v>44.0554863506553</v>
          </cell>
          <cell r="B166">
            <v>61.1055646103366</v>
          </cell>
          <cell r="C166">
            <v>137.49533553537901</v>
          </cell>
          <cell r="E166">
            <v>172258.59653987901</v>
          </cell>
          <cell r="F166">
            <v>-30.7648646639418</v>
          </cell>
          <cell r="G166">
            <v>-44.061843731892701</v>
          </cell>
        </row>
        <row r="167">
          <cell r="A167">
            <v>44.463126746910802</v>
          </cell>
          <cell r="B167">
            <v>61.0713192155267</v>
          </cell>
          <cell r="C167">
            <v>137.21723802952201</v>
          </cell>
          <cell r="E167">
            <v>180418.64093920699</v>
          </cell>
          <cell r="F167">
            <v>-30.211892227022101</v>
          </cell>
          <cell r="G167">
            <v>-52.459829073658703</v>
          </cell>
        </row>
        <row r="168">
          <cell r="A168">
            <v>44.874538993313202</v>
          </cell>
          <cell r="B168">
            <v>61.036710843507201</v>
          </cell>
          <cell r="C168">
            <v>136.93864117793399</v>
          </cell>
          <cell r="E168">
            <v>188965.23396912101</v>
          </cell>
          <cell r="F168">
            <v>-32.087203428019002</v>
          </cell>
          <cell r="G168">
            <v>-53.1878591258792</v>
          </cell>
        </row>
        <row r="169">
          <cell r="A169">
            <v>45.289757990361998</v>
          </cell>
          <cell r="B169">
            <v>61.001738541552001</v>
          </cell>
          <cell r="C169">
            <v>136.65956486600999</v>
          </cell>
          <cell r="E169">
            <v>197916.686785356</v>
          </cell>
          <cell r="F169">
            <v>-32.892966120558597</v>
          </cell>
          <cell r="G169">
            <v>-59.701204485707997</v>
          </cell>
        </row>
        <row r="170">
          <cell r="A170">
            <v>45.708818961487502</v>
          </cell>
          <cell r="B170">
            <v>60.966401414338797</v>
          </cell>
          <cell r="C170">
            <v>136.38002909954201</v>
          </cell>
          <cell r="E170">
            <v>207292.17795953699</v>
          </cell>
          <cell r="F170">
            <v>-33.305117648271398</v>
          </cell>
          <cell r="G170">
            <v>-67.176679774098901</v>
          </cell>
        </row>
        <row r="171">
          <cell r="A171">
            <v>46.131757456037903</v>
          </cell>
          <cell r="B171">
            <v>60.930698624373299</v>
          </cell>
          <cell r="C171">
            <v>136.10005399704301</v>
          </cell>
          <cell r="E171">
            <v>217111.79456945101</v>
          </cell>
          <cell r="F171">
            <v>-34.150734347210403</v>
          </cell>
          <cell r="G171">
            <v>-77.800674064431107</v>
          </cell>
        </row>
        <row r="172">
          <cell r="A172">
            <v>46.558609352295903</v>
          </cell>
          <cell r="B172">
            <v>60.894629392950399</v>
          </cell>
          <cell r="C172">
            <v>135.819659777173</v>
          </cell>
          <cell r="E172">
            <v>227396.57523579299</v>
          </cell>
          <cell r="F172">
            <v>-34.726707264645498</v>
          </cell>
          <cell r="G172">
            <v>-77.993069358728704</v>
          </cell>
        </row>
        <row r="173">
          <cell r="A173">
            <v>46.989410860521502</v>
          </cell>
          <cell r="B173">
            <v>60.858193000276003</v>
          </cell>
          <cell r="C173">
            <v>135.538866753821</v>
          </cell>
          <cell r="E173">
            <v>238168.55519761599</v>
          </cell>
          <cell r="F173">
            <v>-34.9495442194277</v>
          </cell>
          <cell r="G173">
            <v>-82.787972186427098</v>
          </cell>
        </row>
        <row r="174">
          <cell r="A174">
            <v>47.424198526024398</v>
          </cell>
          <cell r="B174">
            <v>60.821388785924398</v>
          </cell>
          <cell r="C174">
            <v>135.25769532506101</v>
          </cell>
          <cell r="E174">
            <v>249450.813523032</v>
          </cell>
          <cell r="F174">
            <v>-34.854331709317499</v>
          </cell>
          <cell r="G174">
            <v>-90.206561950203096</v>
          </cell>
        </row>
        <row r="175">
          <cell r="A175">
            <v>47.863009232263799</v>
          </cell>
          <cell r="B175">
            <v>60.784216149378899</v>
          </cell>
          <cell r="C175">
            <v>134.97616596456899</v>
          </cell>
          <cell r="E175">
            <v>261267.52255633299</v>
          </cell>
          <cell r="F175">
            <v>-38.975084679817698</v>
          </cell>
          <cell r="G175">
            <v>-88.619833574033706</v>
          </cell>
        </row>
        <row r="176">
          <cell r="A176">
            <v>48.305880203977203</v>
          </cell>
          <cell r="B176">
            <v>60.746674550264501</v>
          </cell>
          <cell r="C176">
            <v>134.69429921268599</v>
          </cell>
          <cell r="E176">
            <v>273643.99970746698</v>
          </cell>
          <cell r="F176">
            <v>-36.628703214966102</v>
          </cell>
          <cell r="G176">
            <v>-99.611500857731997</v>
          </cell>
        </row>
        <row r="177">
          <cell r="A177">
            <v>48.752849010338601</v>
          </cell>
          <cell r="B177">
            <v>60.708763508841798</v>
          </cell>
          <cell r="C177">
            <v>134.41211566575399</v>
          </cell>
          <cell r="E177">
            <v>286606.76169482502</v>
          </cell>
          <cell r="F177">
            <v>-36.079834356686703</v>
          </cell>
          <cell r="G177">
            <v>-84.434966197167398</v>
          </cell>
        </row>
        <row r="178">
          <cell r="A178">
            <v>49.203953568145003</v>
          </cell>
          <cell r="B178">
            <v>60.670482606200899</v>
          </cell>
          <cell r="C178">
            <v>134.12963596780199</v>
          </cell>
          <cell r="E178">
            <v>300183.58135755901</v>
          </cell>
          <cell r="F178">
            <v>-35.152319315332598</v>
          </cell>
          <cell r="G178">
            <v>-89.053369479415906</v>
          </cell>
        </row>
        <row r="179">
          <cell r="A179">
            <v>49.659232145033499</v>
          </cell>
          <cell r="B179">
            <v>60.631831484094398</v>
          </cell>
          <cell r="C179">
            <v>133.84688080359399</v>
          </cell>
          <cell r="E179">
            <v>314403.54715915001</v>
          </cell>
          <cell r="F179">
            <v>-35.440020886118397</v>
          </cell>
          <cell r="G179">
            <v>-81.851911721030504</v>
          </cell>
        </row>
        <row r="180">
          <cell r="A180">
            <v>50.118723362727202</v>
          </cell>
          <cell r="B180">
            <v>60.592809846041803</v>
          </cell>
          <cell r="C180">
            <v>133.56387088313801</v>
          </cell>
          <cell r="E180">
            <v>329297.125509715</v>
          </cell>
          <cell r="F180">
            <v>-33.661653557797997</v>
          </cell>
          <cell r="G180">
            <v>-97.377265052889001</v>
          </cell>
        </row>
        <row r="181">
          <cell r="A181">
            <v>50.582466200311401</v>
          </cell>
          <cell r="B181">
            <v>60.553417456722698</v>
          </cell>
          <cell r="C181">
            <v>133.280626937378</v>
          </cell>
          <cell r="E181">
            <v>344896.226040576</v>
          </cell>
          <cell r="F181">
            <v>-35.253863759250997</v>
          </cell>
          <cell r="G181">
            <v>-104.745956123813</v>
          </cell>
        </row>
        <row r="182">
          <cell r="A182">
            <v>51.050499997540598</v>
          </cell>
          <cell r="B182">
            <v>60.513654142154103</v>
          </cell>
          <cell r="C182">
            <v>132.99716970769501</v>
          </cell>
          <cell r="E182">
            <v>361234.26997094299</v>
          </cell>
          <cell r="F182">
            <v>-35.406323988005298</v>
          </cell>
          <cell r="G182">
            <v>-108.096899969243</v>
          </cell>
        </row>
        <row r="183">
          <cell r="A183">
            <v>51.522864458175597</v>
          </cell>
          <cell r="B183">
            <v>60.473519790309702</v>
          </cell>
          <cell r="C183">
            <v>132.71351993303699</v>
          </cell>
          <cell r="E183">
            <v>378346.26171319297</v>
          </cell>
          <cell r="F183">
            <v>-35.3907623007388</v>
          </cell>
          <cell r="G183">
            <v>-106.511242540674</v>
          </cell>
        </row>
        <row r="184">
          <cell r="A184">
            <v>51.999599653351602</v>
          </cell>
          <cell r="B184">
            <v>60.433014350498603</v>
          </cell>
          <cell r="C184">
            <v>132.42969834518399</v>
          </cell>
          <cell r="E184">
            <v>396268.86387014802</v>
          </cell>
          <cell r="F184">
            <v>-36.450310248518598</v>
          </cell>
          <cell r="G184">
            <v>-118.91129560434599</v>
          </cell>
        </row>
        <row r="185">
          <cell r="A185">
            <v>52.480746024977201</v>
          </cell>
          <cell r="B185">
            <v>60.392137833620801</v>
          </cell>
          <cell r="C185">
            <v>132.145725656054</v>
          </cell>
          <cell r="E185">
            <v>415040.47578504699</v>
          </cell>
          <cell r="F185">
            <v>-37.030632857797002</v>
          </cell>
          <cell r="G185">
            <v>-119.716681433904</v>
          </cell>
        </row>
        <row r="186">
          <cell r="A186">
            <v>52.966344389165698</v>
          </cell>
          <cell r="B186">
            <v>60.350890312242001</v>
          </cell>
          <cell r="C186">
            <v>131.86162254830401</v>
          </cell>
          <cell r="E186">
            <v>434701.31581250299</v>
          </cell>
          <cell r="F186">
            <v>-37.184650334344902</v>
          </cell>
          <cell r="G186">
            <v>-121.568687711168</v>
          </cell>
        </row>
        <row r="187">
          <cell r="A187">
            <v>53.456435939697101</v>
          </cell>
          <cell r="B187">
            <v>60.309271920305498</v>
          </cell>
          <cell r="C187">
            <v>131.57740966656101</v>
          </cell>
          <cell r="E187">
            <v>455293.50748669502</v>
          </cell>
          <cell r="F187">
            <v>-36.849169282896803</v>
          </cell>
          <cell r="G187">
            <v>-121.110996274782</v>
          </cell>
        </row>
        <row r="188">
          <cell r="A188">
            <v>53.951062251512703</v>
          </cell>
          <cell r="B188">
            <v>60.267282853069702</v>
          </cell>
          <cell r="C188">
            <v>131.29310760726199</v>
          </cell>
          <cell r="E188">
            <v>476861.16977144702</v>
          </cell>
          <cell r="F188">
            <v>-37.500322525597902</v>
          </cell>
          <cell r="G188">
            <v>-119.864770174421</v>
          </cell>
        </row>
        <row r="189">
          <cell r="A189">
            <v>54.4502652842421</v>
          </cell>
          <cell r="B189">
            <v>60.2249233667863</v>
          </cell>
          <cell r="C189">
            <v>131.00873691018401</v>
          </cell>
          <cell r="E189">
            <v>499450.511585514</v>
          </cell>
          <cell r="F189">
            <v>-36.311308828188103</v>
          </cell>
          <cell r="G189">
            <v>-112.728229432902</v>
          </cell>
        </row>
        <row r="190">
          <cell r="A190">
            <v>54.954087385762399</v>
          </cell>
          <cell r="B190">
            <v>60.182193778715799</v>
          </cell>
          <cell r="C190">
            <v>130.72431804742001</v>
          </cell>
          <cell r="E190">
            <v>523109.93080562598</v>
          </cell>
          <cell r="F190">
            <v>-36.181739037137703</v>
          </cell>
          <cell r="G190">
            <v>-109.75810350299901</v>
          </cell>
        </row>
        <row r="191">
          <cell r="A191">
            <v>55.462571295791001</v>
          </cell>
          <cell r="B191">
            <v>60.139094466687702</v>
          </cell>
          <cell r="C191">
            <v>130.43987141470501</v>
          </cell>
          <cell r="E191">
            <v>547890.117959394</v>
          </cell>
          <cell r="F191">
            <v>-37.3617944847093</v>
          </cell>
          <cell r="G191">
            <v>-114.970487809944</v>
          </cell>
        </row>
        <row r="192">
          <cell r="A192">
            <v>55.975760149510997</v>
          </cell>
          <cell r="B192">
            <v>60.095625868808398</v>
          </cell>
          <cell r="C192">
            <v>130.15541732197599</v>
          </cell>
          <cell r="E192">
            <v>573844.16483023902</v>
          </cell>
          <cell r="F192">
            <v>-35.372385181474797</v>
          </cell>
          <cell r="G192">
            <v>-116.965955833732</v>
          </cell>
        </row>
        <row r="193">
          <cell r="A193">
            <v>56.4936974812302</v>
          </cell>
          <cell r="B193">
            <v>60.051788483225401</v>
          </cell>
          <cell r="C193">
            <v>129.870975984285</v>
          </cell>
          <cell r="E193">
            <v>601027.67820703902</v>
          </cell>
          <cell r="F193">
            <v>-37.143562802718201</v>
          </cell>
          <cell r="G193">
            <v>-107.99759250263</v>
          </cell>
        </row>
        <row r="194">
          <cell r="A194">
            <v>57.016427228074697</v>
          </cell>
          <cell r="B194">
            <v>60.007582867454197</v>
          </cell>
          <cell r="C194">
            <v>129.586567512653</v>
          </cell>
          <cell r="E194">
            <v>629498.89902218897</v>
          </cell>
          <cell r="F194">
            <v>-37.138616744398597</v>
          </cell>
          <cell r="G194">
            <v>-114.79784248366801</v>
          </cell>
        </row>
        <row r="195">
          <cell r="A195">
            <v>57.543993733715602</v>
          </cell>
          <cell r="B195">
            <v>59.963009638332203</v>
          </cell>
          <cell r="C195">
            <v>129.30221190399899</v>
          </cell>
          <cell r="E195">
            <v>659318.82713335403</v>
          </cell>
          <cell r="F195">
            <v>-35.880981479103603</v>
          </cell>
          <cell r="G195">
            <v>-111.790030347175</v>
          </cell>
        </row>
        <row r="196">
          <cell r="A196">
            <v>58.076441752131203</v>
          </cell>
          <cell r="B196">
            <v>59.918069471176402</v>
          </cell>
          <cell r="C196">
            <v>129.01792903338901</v>
          </cell>
          <cell r="E196">
            <v>690551.35201623302</v>
          </cell>
          <cell r="F196">
            <v>-36.731561169090298</v>
          </cell>
          <cell r="G196">
            <v>-115.976559312359</v>
          </cell>
        </row>
        <row r="197">
          <cell r="A197">
            <v>58.613816451402798</v>
          </cell>
          <cell r="B197">
            <v>59.872763099599901</v>
          </cell>
          <cell r="C197">
            <v>128.73373864377399</v>
          </cell>
          <cell r="E197">
            <v>723263.38964835298</v>
          </cell>
          <cell r="F197">
            <v>-35.858594516630397</v>
          </cell>
          <cell r="G197">
            <v>-102.710643229643</v>
          </cell>
        </row>
        <row r="198">
          <cell r="A198">
            <v>59.156163417547397</v>
          </cell>
          <cell r="B198">
            <v>59.827091314742901</v>
          </cell>
          <cell r="C198">
            <v>128.44966033837301</v>
          </cell>
          <cell r="E198">
            <v>757525.02587719203</v>
          </cell>
          <cell r="F198">
            <v>-34.836322537778599</v>
          </cell>
          <cell r="G198">
            <v>-103.871600248953</v>
          </cell>
        </row>
        <row r="199">
          <cell r="A199">
            <v>59.703528658383597</v>
          </cell>
          <cell r="B199">
            <v>59.781054964675903</v>
          </cell>
          <cell r="C199">
            <v>128.16571357197199</v>
          </cell>
          <cell r="E199">
            <v>793409.66657974897</v>
          </cell>
          <cell r="F199">
            <v>-33.805370099350597</v>
          </cell>
          <cell r="G199">
            <v>-99.901071249167401</v>
          </cell>
        </row>
        <row r="200">
          <cell r="A200">
            <v>60.255958607435701</v>
          </cell>
          <cell r="B200">
            <v>59.734654954070599</v>
          </cell>
          <cell r="C200">
            <v>127.88191763969201</v>
          </cell>
          <cell r="E200">
            <v>830994.19493533904</v>
          </cell>
          <cell r="F200">
            <v>-34.139838993848201</v>
          </cell>
          <cell r="G200">
            <v>-102.605810476626</v>
          </cell>
        </row>
        <row r="201">
          <cell r="A201">
            <v>60.813500127871698</v>
          </cell>
          <cell r="B201">
            <v>59.687892242995801</v>
          </cell>
          <cell r="C201">
            <v>127.598291674401</v>
          </cell>
          <cell r="E201">
            <v>870359.13614851702</v>
          </cell>
          <cell r="F201">
            <v>-34.055588727223103</v>
          </cell>
          <cell r="G201">
            <v>-94.013516371605903</v>
          </cell>
        </row>
        <row r="202">
          <cell r="A202">
            <v>61.3762005164794</v>
          </cell>
          <cell r="B202">
            <v>59.640767846857003</v>
          </cell>
          <cell r="C202">
            <v>127.314854631218</v>
          </cell>
          <cell r="E202">
            <v>911588.82997508405</v>
          </cell>
          <cell r="F202">
            <v>-32.242458617649099</v>
          </cell>
          <cell r="G202">
            <v>-95.073061819852995</v>
          </cell>
        </row>
        <row r="203">
          <cell r="A203">
            <v>61.944107507678098</v>
          </cell>
          <cell r="B203">
            <v>59.593282835159698</v>
          </cell>
          <cell r="C203">
            <v>127.03162528551699</v>
          </cell>
          <cell r="E203">
            <v>954771.61142080696</v>
          </cell>
          <cell r="F203">
            <v>-32.010732357533499</v>
          </cell>
          <cell r="G203">
            <v>-92.975980964464597</v>
          </cell>
        </row>
        <row r="204">
          <cell r="A204">
            <v>62.517269277568502</v>
          </cell>
          <cell r="B204">
            <v>59.545438331057198</v>
          </cell>
          <cell r="C204">
            <v>126.748622221087</v>
          </cell>
          <cell r="E204">
            <v>1000000</v>
          </cell>
          <cell r="F204">
            <v>-32.852617894616102</v>
          </cell>
          <cell r="G204">
            <v>-96.143030558322806</v>
          </cell>
        </row>
        <row r="205">
          <cell r="A205">
            <v>63.0957344480193</v>
          </cell>
          <cell r="B205">
            <v>59.497235510454402</v>
          </cell>
          <cell r="C205">
            <v>126.46586382386</v>
          </cell>
        </row>
        <row r="206">
          <cell r="A206">
            <v>63.679552090791503</v>
          </cell>
          <cell r="B206">
            <v>59.448675601100398</v>
          </cell>
          <cell r="C206">
            <v>126.18336827504299</v>
          </cell>
        </row>
        <row r="207">
          <cell r="A207">
            <v>64.268771731701904</v>
          </cell>
          <cell r="B207">
            <v>59.399759881937896</v>
          </cell>
          <cell r="C207">
            <v>125.901153541192</v>
          </cell>
        </row>
        <row r="208">
          <cell r="A208">
            <v>64.863443354823801</v>
          </cell>
          <cell r="B208">
            <v>59.350489681968398</v>
          </cell>
          <cell r="C208">
            <v>125.61923737045301</v>
          </cell>
        </row>
        <row r="209">
          <cell r="A209">
            <v>65.463617406727394</v>
          </cell>
          <cell r="B209">
            <v>59.300866379600699</v>
          </cell>
          <cell r="C209">
            <v>125.337637281857</v>
          </cell>
        </row>
        <row r="210">
          <cell r="A210">
            <v>66.069344800759495</v>
          </cell>
          <cell r="B210">
            <v>59.2508914015011</v>
          </cell>
          <cell r="C210">
            <v>125.056370561218</v>
          </cell>
        </row>
        <row r="211">
          <cell r="A211">
            <v>66.680676921362206</v>
          </cell>
          <cell r="B211">
            <v>59.200566221767197</v>
          </cell>
          <cell r="C211">
            <v>124.775454253329</v>
          </cell>
        </row>
        <row r="212">
          <cell r="A212">
            <v>67.297665628431702</v>
          </cell>
          <cell r="B212">
            <v>59.149892360749803</v>
          </cell>
          <cell r="C212">
            <v>124.494905156744</v>
          </cell>
        </row>
        <row r="213">
          <cell r="A213">
            <v>67.920363261718407</v>
          </cell>
          <cell r="B213">
            <v>59.098871384362802</v>
          </cell>
          <cell r="C213">
            <v>124.214739814791</v>
          </cell>
        </row>
        <row r="214">
          <cell r="A214">
            <v>68.5488226452661</v>
          </cell>
          <cell r="B214">
            <v>59.047504902819199</v>
          </cell>
          <cell r="C214">
            <v>123.93497451160501</v>
          </cell>
        </row>
        <row r="215">
          <cell r="A215">
            <v>69.1830970918936</v>
          </cell>
          <cell r="B215">
            <v>58.995794569615398</v>
          </cell>
          <cell r="C215">
            <v>123.655625267137</v>
          </cell>
        </row>
        <row r="216">
          <cell r="A216">
            <v>69.823240407717094</v>
          </cell>
          <cell r="B216">
            <v>58.943742080419099</v>
          </cell>
          <cell r="C216">
            <v>123.376707829577</v>
          </cell>
        </row>
        <row r="217">
          <cell r="A217">
            <v>70.469306896714599</v>
          </cell>
          <cell r="B217">
            <v>58.891349172168503</v>
          </cell>
          <cell r="C217">
            <v>123.098237670762</v>
          </cell>
        </row>
        <row r="218">
          <cell r="A218">
            <v>71.121351365332799</v>
          </cell>
          <cell r="B218">
            <v>58.8386176217195</v>
          </cell>
          <cell r="C218">
            <v>122.82022998159501</v>
          </cell>
        </row>
        <row r="219">
          <cell r="A219">
            <v>71.779429127136098</v>
          </cell>
          <cell r="B219">
            <v>58.785549244819798</v>
          </cell>
          <cell r="C219">
            <v>122.54269966704101</v>
          </cell>
        </row>
        <row r="220">
          <cell r="A220">
            <v>72.443596007498996</v>
          </cell>
          <cell r="B220">
            <v>58.732145895100103</v>
          </cell>
          <cell r="C220">
            <v>122.26566134038301</v>
          </cell>
        </row>
        <row r="221">
          <cell r="A221">
            <v>73.113908348341695</v>
          </cell>
          <cell r="B221">
            <v>58.678409462787499</v>
          </cell>
          <cell r="C221">
            <v>121.98912931951099</v>
          </cell>
        </row>
        <row r="222">
          <cell r="A222">
            <v>73.790423012909997</v>
          </cell>
          <cell r="B222">
            <v>58.624341873468303</v>
          </cell>
          <cell r="C222">
            <v>121.713117623758</v>
          </cell>
        </row>
        <row r="223">
          <cell r="A223">
            <v>74.473197390598799</v>
          </cell>
          <cell r="B223">
            <v>58.569945087115102</v>
          </cell>
          <cell r="C223">
            <v>121.43763996803099</v>
          </cell>
        </row>
        <row r="224">
          <cell r="A224">
            <v>75.162289401820502</v>
          </cell>
          <cell r="B224">
            <v>58.515221096807601</v>
          </cell>
          <cell r="C224">
            <v>121.162709760165</v>
          </cell>
        </row>
        <row r="225">
          <cell r="A225">
            <v>75.857757502918304</v>
          </cell>
          <cell r="B225">
            <v>58.460171927450297</v>
          </cell>
          <cell r="C225">
            <v>120.888340098001</v>
          </cell>
        </row>
        <row r="226">
          <cell r="A226">
            <v>76.5596606911256</v>
          </cell>
          <cell r="B226">
            <v>58.404799634830702</v>
          </cell>
          <cell r="C226">
            <v>120.61454376403</v>
          </cell>
        </row>
        <row r="227">
          <cell r="A227">
            <v>77.268058509570196</v>
          </cell>
          <cell r="B227">
            <v>58.349106304115203</v>
          </cell>
          <cell r="C227">
            <v>120.34133322451</v>
          </cell>
        </row>
        <row r="228">
          <cell r="A228">
            <v>77.983011052325807</v>
          </cell>
          <cell r="B228">
            <v>58.293094048816798</v>
          </cell>
          <cell r="C228">
            <v>120.068720626428</v>
          </cell>
        </row>
        <row r="229">
          <cell r="A229">
            <v>78.704578969509797</v>
          </cell>
          <cell r="B229">
            <v>58.236765009652899</v>
          </cell>
          <cell r="C229">
            <v>119.79671779259201</v>
          </cell>
        </row>
        <row r="230">
          <cell r="A230">
            <v>79.432823472428097</v>
          </cell>
          <cell r="B230">
            <v>58.180121353083997</v>
          </cell>
          <cell r="C230">
            <v>119.525336223219</v>
          </cell>
        </row>
        <row r="231">
          <cell r="A231">
            <v>80.167806338767903</v>
          </cell>
          <cell r="B231">
            <v>58.123165270377697</v>
          </cell>
          <cell r="C231">
            <v>119.254587089995</v>
          </cell>
        </row>
        <row r="232">
          <cell r="A232">
            <v>80.909589917838204</v>
          </cell>
          <cell r="B232">
            <v>58.065898976178197</v>
          </cell>
          <cell r="C232">
            <v>118.984481236704</v>
          </cell>
        </row>
        <row r="233">
          <cell r="A233">
            <v>81.658237135859196</v>
          </cell>
          <cell r="B233">
            <v>58.0083247075058</v>
          </cell>
          <cell r="C233">
            <v>118.715029176074</v>
          </cell>
        </row>
        <row r="234">
          <cell r="A234">
            <v>82.413811501300202</v>
          </cell>
          <cell r="B234">
            <v>57.950444722317897</v>
          </cell>
          <cell r="C234">
            <v>118.446241089748</v>
          </cell>
        </row>
        <row r="235">
          <cell r="A235">
            <v>83.176377110267097</v>
          </cell>
          <cell r="B235">
            <v>57.892261298519301</v>
          </cell>
          <cell r="C235">
            <v>118.17812682498</v>
          </cell>
        </row>
        <row r="236">
          <cell r="A236">
            <v>83.945998651939703</v>
          </cell>
          <cell r="B236">
            <v>57.833776732539199</v>
          </cell>
          <cell r="C236">
            <v>117.910695896861</v>
          </cell>
        </row>
        <row r="237">
          <cell r="A237">
            <v>84.722741414059598</v>
          </cell>
          <cell r="B237">
            <v>57.774993338379502</v>
          </cell>
          <cell r="C237">
            <v>117.643957483611</v>
          </cell>
        </row>
        <row r="238">
          <cell r="A238">
            <v>85.506671288468297</v>
          </cell>
          <cell r="B238">
            <v>57.715913446246397</v>
          </cell>
          <cell r="C238">
            <v>117.377920428989</v>
          </cell>
        </row>
        <row r="239">
          <cell r="A239">
            <v>86.297854776696994</v>
          </cell>
          <cell r="B239">
            <v>57.656539401437897</v>
          </cell>
          <cell r="C239">
            <v>117.11259324069199</v>
          </cell>
        </row>
        <row r="240">
          <cell r="A240">
            <v>87.096358995608</v>
          </cell>
          <cell r="B240">
            <v>57.596873563120198</v>
          </cell>
          <cell r="C240">
            <v>116.847984090613</v>
          </cell>
        </row>
        <row r="241">
          <cell r="A241">
            <v>87.902251683088394</v>
          </cell>
          <cell r="B241">
            <v>57.536918303275897</v>
          </cell>
          <cell r="C241">
            <v>116.584100813939</v>
          </cell>
        </row>
        <row r="242">
          <cell r="A242">
            <v>88.715601203795998</v>
          </cell>
          <cell r="B242">
            <v>57.476676005456099</v>
          </cell>
          <cell r="C242">
            <v>116.32095090988901</v>
          </cell>
        </row>
        <row r="243">
          <cell r="A243">
            <v>89.536476554959293</v>
          </cell>
          <cell r="B243">
            <v>57.416149063589202</v>
          </cell>
          <cell r="C243">
            <v>116.058541543209</v>
          </cell>
        </row>
        <row r="244">
          <cell r="A244">
            <v>90.364947372230105</v>
          </cell>
          <cell r="B244">
            <v>57.355339880988097</v>
          </cell>
          <cell r="C244">
            <v>115.796879542901</v>
          </cell>
        </row>
        <row r="245">
          <cell r="A245">
            <v>91.201083935590901</v>
          </cell>
          <cell r="B245">
            <v>57.294250869143198</v>
          </cell>
          <cell r="C245">
            <v>115.53597140381601</v>
          </cell>
        </row>
        <row r="246">
          <cell r="A246">
            <v>92.044957175317094</v>
          </cell>
          <cell r="B246">
            <v>57.232884446581899</v>
          </cell>
          <cell r="C246">
            <v>115.275823288003</v>
          </cell>
        </row>
        <row r="247">
          <cell r="A247">
            <v>92.896638677993593</v>
          </cell>
          <cell r="B247">
            <v>57.171243037875897</v>
          </cell>
          <cell r="C247">
            <v>115.016441025102</v>
          </cell>
        </row>
        <row r="248">
          <cell r="A248">
            <v>93.756200692587996</v>
          </cell>
          <cell r="B248">
            <v>57.109329072443799</v>
          </cell>
          <cell r="C248">
            <v>114.75783011408301</v>
          </cell>
        </row>
        <row r="249">
          <cell r="A249">
            <v>94.623716136579205</v>
          </cell>
          <cell r="B249">
            <v>57.047144983592602</v>
          </cell>
          <cell r="C249">
            <v>114.499995724396</v>
          </cell>
        </row>
        <row r="250">
          <cell r="A250">
            <v>95.499258602143499</v>
          </cell>
          <cell r="B250">
            <v>56.984693207446703</v>
          </cell>
          <cell r="C250">
            <v>114.242942696697</v>
          </cell>
        </row>
        <row r="251">
          <cell r="A251">
            <v>96.382902362397004</v>
          </cell>
          <cell r="B251">
            <v>56.921976181754502</v>
          </cell>
          <cell r="C251">
            <v>113.986675547557</v>
          </cell>
        </row>
        <row r="252">
          <cell r="A252">
            <v>97.274722377696506</v>
          </cell>
          <cell r="B252">
            <v>56.858996345119202</v>
          </cell>
          <cell r="C252">
            <v>113.73119846763301</v>
          </cell>
        </row>
        <row r="253">
          <cell r="A253">
            <v>98.174794301998404</v>
          </cell>
          <cell r="B253">
            <v>56.795756135844599</v>
          </cell>
          <cell r="C253">
            <v>113.47651532584899</v>
          </cell>
        </row>
        <row r="254">
          <cell r="A254">
            <v>99.083194489276707</v>
          </cell>
          <cell r="B254">
            <v>56.732257990949002</v>
          </cell>
          <cell r="C254">
            <v>113.222629671002</v>
          </cell>
        </row>
        <row r="255">
          <cell r="A255">
            <v>100</v>
          </cell>
          <cell r="B255">
            <v>56.668504345220498</v>
          </cell>
          <cell r="C255">
            <v>112.96954473466</v>
          </cell>
        </row>
        <row r="256">
          <cell r="A256">
            <v>100.92528860766799</v>
          </cell>
          <cell r="B256">
            <v>56.604497630345399</v>
          </cell>
          <cell r="C256">
            <v>112.71726343182399</v>
          </cell>
        </row>
        <row r="257">
          <cell r="A257">
            <v>101.85913880541101</v>
          </cell>
          <cell r="B257">
            <v>56.540240273815499</v>
          </cell>
          <cell r="C257">
            <v>112.465788365902</v>
          </cell>
        </row>
        <row r="258">
          <cell r="A258">
            <v>102.80162981264699</v>
          </cell>
          <cell r="B258">
            <v>56.475734698135099</v>
          </cell>
          <cell r="C258">
            <v>112.21512182936399</v>
          </cell>
        </row>
        <row r="259">
          <cell r="A259">
            <v>103.75284158180099</v>
          </cell>
          <cell r="B259">
            <v>56.410983319882497</v>
          </cell>
          <cell r="C259">
            <v>111.965265807443</v>
          </cell>
        </row>
        <row r="260">
          <cell r="A260">
            <v>104.71285480508899</v>
          </cell>
          <cell r="B260">
            <v>56.345988548817203</v>
          </cell>
          <cell r="C260">
            <v>111.716221980961</v>
          </cell>
        </row>
        <row r="261">
          <cell r="A261">
            <v>105.68175092136499</v>
          </cell>
          <cell r="B261">
            <v>56.280752787121997</v>
          </cell>
          <cell r="C261">
            <v>111.46799172807501</v>
          </cell>
        </row>
        <row r="262">
          <cell r="A262">
            <v>106.659612123025</v>
          </cell>
          <cell r="B262">
            <v>56.215278428331402</v>
          </cell>
          <cell r="C262">
            <v>111.22057613051901</v>
          </cell>
        </row>
        <row r="263">
          <cell r="A263">
            <v>107.64652136298299</v>
          </cell>
          <cell r="B263">
            <v>56.149567856814201</v>
          </cell>
          <cell r="C263">
            <v>110.97397597217601</v>
          </cell>
        </row>
        <row r="264">
          <cell r="A264">
            <v>108.642562361706</v>
          </cell>
          <cell r="B264">
            <v>56.083623446734499</v>
          </cell>
          <cell r="C264">
            <v>110.728191746343</v>
          </cell>
        </row>
        <row r="265">
          <cell r="A265">
            <v>109.647819614318</v>
          </cell>
          <cell r="B265">
            <v>56.0174475613494</v>
          </cell>
          <cell r="C265">
            <v>110.483223657053</v>
          </cell>
        </row>
        <row r="266">
          <cell r="A266">
            <v>110.66237839776601</v>
          </cell>
          <cell r="B266">
            <v>55.951042552298297</v>
          </cell>
          <cell r="C266">
            <v>110.239071622328</v>
          </cell>
        </row>
        <row r="267">
          <cell r="A267">
            <v>111.686324778056</v>
          </cell>
          <cell r="B267">
            <v>55.884410758753802</v>
          </cell>
          <cell r="C267">
            <v>109.99573527875</v>
          </cell>
        </row>
        <row r="268">
          <cell r="A268">
            <v>112.719745617551</v>
          </cell>
          <cell r="B268">
            <v>55.817554506795503</v>
          </cell>
          <cell r="C268">
            <v>109.753213984228</v>
          </cell>
        </row>
        <row r="269">
          <cell r="A269">
            <v>113.762728582343</v>
          </cell>
          <cell r="B269">
            <v>55.7504761086348</v>
          </cell>
          <cell r="C269">
            <v>109.51150682143</v>
          </cell>
        </row>
        <row r="270">
          <cell r="A270">
            <v>114.815362149688</v>
          </cell>
          <cell r="B270">
            <v>55.683177861986302</v>
          </cell>
          <cell r="C270">
            <v>109.270612602033</v>
          </cell>
        </row>
        <row r="271">
          <cell r="A271">
            <v>115.87773561551199</v>
          </cell>
          <cell r="B271">
            <v>55.615662049330602</v>
          </cell>
          <cell r="C271">
            <v>109.03052987011201</v>
          </cell>
        </row>
        <row r="272">
          <cell r="A272">
            <v>116.949939101987</v>
          </cell>
          <cell r="B272">
            <v>55.547930937321702</v>
          </cell>
          <cell r="C272">
            <v>108.791256905916</v>
          </cell>
        </row>
        <row r="273">
          <cell r="A273">
            <v>118.032063565172</v>
          </cell>
          <cell r="B273">
            <v>55.479986776173497</v>
          </cell>
          <cell r="C273">
            <v>108.552791729129</v>
          </cell>
        </row>
        <row r="274">
          <cell r="A274">
            <v>119.12420080273699</v>
          </cell>
          <cell r="B274">
            <v>55.411831798977197</v>
          </cell>
          <cell r="C274">
            <v>108.31513210396299</v>
          </cell>
        </row>
        <row r="275">
          <cell r="A275">
            <v>120.226443461741</v>
          </cell>
          <cell r="B275">
            <v>55.343468221186797</v>
          </cell>
          <cell r="C275">
            <v>108.078275541471</v>
          </cell>
        </row>
        <row r="276">
          <cell r="A276">
            <v>121.338885046497</v>
          </cell>
          <cell r="B276">
            <v>55.2748982399985</v>
          </cell>
          <cell r="C276">
            <v>107.84221930444301</v>
          </cell>
        </row>
        <row r="277">
          <cell r="A277">
            <v>122.461619926504</v>
          </cell>
          <cell r="B277">
            <v>55.206124033784597</v>
          </cell>
          <cell r="C277">
            <v>107.60696041166</v>
          </cell>
        </row>
        <row r="278">
          <cell r="A278">
            <v>123.594743344451</v>
          </cell>
          <cell r="B278">
            <v>55.137147761618898</v>
          </cell>
          <cell r="C278">
            <v>107.372495640457</v>
          </cell>
        </row>
        <row r="279">
          <cell r="A279">
            <v>124.738351424294</v>
          </cell>
          <cell r="B279">
            <v>55.067971562705999</v>
          </cell>
          <cell r="C279">
            <v>107.138821531986</v>
          </cell>
        </row>
        <row r="280">
          <cell r="A280">
            <v>125.892541179416</v>
          </cell>
          <cell r="B280">
            <v>54.998597555893099</v>
          </cell>
          <cell r="C280">
            <v>106.905934394767</v>
          </cell>
        </row>
        <row r="281">
          <cell r="A281">
            <v>127.05741052085401</v>
          </cell>
          <cell r="B281">
            <v>54.9290278392182</v>
          </cell>
          <cell r="C281">
            <v>106.67383030770699</v>
          </cell>
        </row>
        <row r="282">
          <cell r="A282">
            <v>128.23305826560201</v>
          </cell>
          <cell r="B282">
            <v>54.859264489336503</v>
          </cell>
          <cell r="C282">
            <v>106.44250512705101</v>
          </cell>
        </row>
        <row r="283">
          <cell r="A283">
            <v>129.419584144998</v>
          </cell>
          <cell r="B283">
            <v>54.7893095612339</v>
          </cell>
          <cell r="C283">
            <v>106.211954486398</v>
          </cell>
        </row>
        <row r="284">
          <cell r="A284">
            <v>130.61708881318401</v>
          </cell>
          <cell r="B284">
            <v>54.719165087677801</v>
          </cell>
          <cell r="C284">
            <v>105.98217380368099</v>
          </cell>
        </row>
        <row r="285">
          <cell r="A285">
            <v>131.82567385563999</v>
          </cell>
          <cell r="B285">
            <v>54.648833078811499</v>
          </cell>
          <cell r="C285">
            <v>105.753158284264</v>
          </cell>
        </row>
        <row r="286">
          <cell r="A286">
            <v>133.04544179780899</v>
          </cell>
          <cell r="B286">
            <v>54.578315521804498</v>
          </cell>
          <cell r="C286">
            <v>105.524902924632</v>
          </cell>
        </row>
        <row r="287">
          <cell r="A287">
            <v>134.27649611378601</v>
          </cell>
          <cell r="B287">
            <v>54.507614380425402</v>
          </cell>
          <cell r="C287">
            <v>105.297402516723</v>
          </cell>
        </row>
        <row r="288">
          <cell r="A288">
            <v>135.518941235103</v>
          </cell>
          <cell r="B288">
            <v>54.436731594676601</v>
          </cell>
          <cell r="C288">
            <v>105.070651652309</v>
          </cell>
        </row>
        <row r="289">
          <cell r="A289">
            <v>136.77288255958399</v>
          </cell>
          <cell r="B289">
            <v>54.365669080446999</v>
          </cell>
          <cell r="C289">
            <v>104.84464472667</v>
          </cell>
        </row>
        <row r="290">
          <cell r="A290">
            <v>138.03842646028801</v>
          </cell>
          <cell r="B290">
            <v>54.294428729168096</v>
          </cell>
          <cell r="C290">
            <v>104.619375942365</v>
          </cell>
        </row>
        <row r="291">
          <cell r="A291">
            <v>139.31568029453001</v>
          </cell>
          <cell r="B291">
            <v>54.223012407517103</v>
          </cell>
          <cell r="C291">
            <v>104.394839313311</v>
          </cell>
        </row>
        <row r="292">
          <cell r="A292">
            <v>140.60475241299099</v>
          </cell>
          <cell r="B292">
            <v>54.151421957050097</v>
          </cell>
          <cell r="C292">
            <v>104.171028669297</v>
          </cell>
        </row>
        <row r="293">
          <cell r="A293">
            <v>141.905752168909</v>
          </cell>
          <cell r="B293">
            <v>54.079659193957802</v>
          </cell>
          <cell r="C293">
            <v>103.94793765919999</v>
          </cell>
        </row>
        <row r="294">
          <cell r="A294">
            <v>143.21878992735401</v>
          </cell>
          <cell r="B294">
            <v>54.0077259087603</v>
          </cell>
          <cell r="C294">
            <v>103.725559755421</v>
          </cell>
        </row>
        <row r="295">
          <cell r="A295">
            <v>144.54397707459199</v>
          </cell>
          <cell r="B295">
            <v>53.935623866002302</v>
          </cell>
          <cell r="C295">
            <v>103.503888257852</v>
          </cell>
        </row>
        <row r="296">
          <cell r="A296">
            <v>145.88142602753399</v>
          </cell>
          <cell r="B296">
            <v>53.863354804070198</v>
          </cell>
          <cell r="C296">
            <v>103.282916296821</v>
          </cell>
        </row>
        <row r="297">
          <cell r="A297">
            <v>147.23125024327101</v>
          </cell>
          <cell r="B297">
            <v>53.790920434880803</v>
          </cell>
          <cell r="C297">
            <v>103.062636838565</v>
          </cell>
        </row>
        <row r="298">
          <cell r="A298">
            <v>148.59356422869999</v>
          </cell>
          <cell r="B298">
            <v>53.718322443671397</v>
          </cell>
          <cell r="C298">
            <v>102.84304268791399</v>
          </cell>
        </row>
        <row r="299">
          <cell r="A299">
            <v>149.96848355023701</v>
          </cell>
          <cell r="B299">
            <v>53.645562488787697</v>
          </cell>
          <cell r="C299">
            <v>102.624126492187</v>
          </cell>
        </row>
        <row r="300">
          <cell r="A300">
            <v>151.35612484361999</v>
          </cell>
          <cell r="B300">
            <v>53.572642201431599</v>
          </cell>
          <cell r="C300">
            <v>102.405880745788</v>
          </cell>
        </row>
        <row r="301">
          <cell r="A301">
            <v>152.75660582380701</v>
          </cell>
          <cell r="B301">
            <v>53.499563185524799</v>
          </cell>
          <cell r="C301">
            <v>102.188297793008</v>
          </cell>
        </row>
        <row r="302">
          <cell r="A302">
            <v>154.170045294955</v>
          </cell>
          <cell r="B302">
            <v>53.426327017462597</v>
          </cell>
          <cell r="C302">
            <v>101.97136983241001</v>
          </cell>
        </row>
        <row r="303">
          <cell r="A303">
            <v>155.596563160507</v>
          </cell>
          <cell r="B303">
            <v>53.352935245980099</v>
          </cell>
          <cell r="C303">
            <v>101.75508891984499</v>
          </cell>
        </row>
        <row r="304">
          <cell r="A304">
            <v>157.03628043335499</v>
          </cell>
          <cell r="B304">
            <v>53.279389391939901</v>
          </cell>
          <cell r="C304">
            <v>101.53944697312799</v>
          </cell>
        </row>
        <row r="305">
          <cell r="A305">
            <v>158.48931924611099</v>
          </cell>
          <cell r="B305">
            <v>53.205690948207902</v>
          </cell>
          <cell r="C305">
            <v>101.324435774961</v>
          </cell>
        </row>
        <row r="306">
          <cell r="A306">
            <v>159.955802861466</v>
          </cell>
          <cell r="B306">
            <v>53.131841379467701</v>
          </cell>
          <cell r="C306">
            <v>101.110046976935</v>
          </cell>
        </row>
        <row r="307">
          <cell r="A307">
            <v>161.435855682648</v>
          </cell>
          <cell r="B307">
            <v>53.057842122125599</v>
          </cell>
          <cell r="C307">
            <v>100.896272102556</v>
          </cell>
        </row>
        <row r="308">
          <cell r="A308">
            <v>162.92960326397201</v>
          </cell>
          <cell r="B308">
            <v>52.9836945841367</v>
          </cell>
          <cell r="C308">
            <v>100.683102551404</v>
          </cell>
        </row>
        <row r="309">
          <cell r="A309">
            <v>164.43717232149299</v>
          </cell>
          <cell r="B309">
            <v>52.909400144908197</v>
          </cell>
          <cell r="C309">
            <v>100.470529602124</v>
          </cell>
        </row>
        <row r="310">
          <cell r="A310">
            <v>165.95869074375599</v>
          </cell>
          <cell r="B310">
            <v>52.834960155166002</v>
          </cell>
          <cell r="C310">
            <v>100.258544416516</v>
          </cell>
        </row>
        <row r="311">
          <cell r="A311">
            <v>167.494287602643</v>
          </cell>
          <cell r="B311">
            <v>52.760375936830101</v>
          </cell>
          <cell r="C311">
            <v>100.047138042947</v>
          </cell>
        </row>
        <row r="312">
          <cell r="A312">
            <v>169.044093164326</v>
          </cell>
          <cell r="B312">
            <v>52.685648782983499</v>
          </cell>
          <cell r="C312">
            <v>99.8363014180226</v>
          </cell>
        </row>
        <row r="313">
          <cell r="A313">
            <v>170.60823890031199</v>
          </cell>
          <cell r="B313">
            <v>52.610779957663802</v>
          </cell>
          <cell r="C313">
            <v>99.626025373625595</v>
          </cell>
        </row>
        <row r="314">
          <cell r="A314">
            <v>172.18685749860001</v>
          </cell>
          <cell r="B314">
            <v>52.535770695904503</v>
          </cell>
          <cell r="C314">
            <v>99.416300635789995</v>
          </cell>
        </row>
        <row r="315">
          <cell r="A315">
            <v>173.78008287493699</v>
          </cell>
          <cell r="B315">
            <v>52.460622203536403</v>
          </cell>
          <cell r="C315">
            <v>99.207117831886706</v>
          </cell>
        </row>
        <row r="316">
          <cell r="A316">
            <v>175.388050184176</v>
          </cell>
          <cell r="B316">
            <v>52.3853356571951</v>
          </cell>
          <cell r="C316">
            <v>98.998467491404796</v>
          </cell>
        </row>
        <row r="317">
          <cell r="A317">
            <v>177.010895831742</v>
          </cell>
          <cell r="B317">
            <v>52.309912204224801</v>
          </cell>
          <cell r="C317">
            <v>98.790340049968606</v>
          </cell>
        </row>
        <row r="318">
          <cell r="A318">
            <v>178.64875748520501</v>
          </cell>
          <cell r="B318">
            <v>52.234352962576097</v>
          </cell>
          <cell r="C318">
            <v>98.582725853439499</v>
          </cell>
        </row>
        <row r="319">
          <cell r="A319">
            <v>180.301774085956</v>
          </cell>
          <cell r="B319">
            <v>52.158659020818298</v>
          </cell>
          <cell r="C319">
            <v>98.375615159422395</v>
          </cell>
        </row>
        <row r="320">
          <cell r="A320">
            <v>181.97008586099801</v>
          </cell>
          <cell r="B320">
            <v>52.0828314380379</v>
          </cell>
          <cell r="C320">
            <v>98.1689981413368</v>
          </cell>
        </row>
        <row r="321">
          <cell r="A321">
            <v>183.65383433483399</v>
          </cell>
          <cell r="B321">
            <v>52.006871243793597</v>
          </cell>
          <cell r="C321">
            <v>97.962864891921996</v>
          </cell>
        </row>
        <row r="322">
          <cell r="A322">
            <v>185.35316234148101</v>
          </cell>
          <cell r="B322">
            <v>51.930779438091299</v>
          </cell>
          <cell r="C322">
            <v>97.757205424996897</v>
          </cell>
        </row>
        <row r="323">
          <cell r="A323">
            <v>187.06821403658</v>
          </cell>
          <cell r="B323">
            <v>51.854556991323101</v>
          </cell>
          <cell r="C323">
            <v>97.552009679989396</v>
          </cell>
        </row>
        <row r="324">
          <cell r="A324">
            <v>188.799134909629</v>
          </cell>
          <cell r="B324">
            <v>51.778204844247597</v>
          </cell>
          <cell r="C324">
            <v>97.347267523876894</v>
          </cell>
        </row>
        <row r="325">
          <cell r="A325">
            <v>190.54607179632399</v>
          </cell>
          <cell r="B325">
            <v>51.701723907946999</v>
          </cell>
          <cell r="C325">
            <v>97.142968754528596</v>
          </cell>
        </row>
        <row r="326">
          <cell r="A326">
            <v>192.30917289101501</v>
          </cell>
          <cell r="B326">
            <v>51.6251150638046</v>
          </cell>
          <cell r="C326">
            <v>96.939103103435002</v>
          </cell>
        </row>
        <row r="327">
          <cell r="A327">
            <v>194.088587759277</v>
          </cell>
          <cell r="B327">
            <v>51.548379163464404</v>
          </cell>
          <cell r="C327">
            <v>96.735660239561</v>
          </cell>
        </row>
        <row r="328">
          <cell r="A328">
            <v>195.88446735059901</v>
          </cell>
          <cell r="B328">
            <v>51.471517028836701</v>
          </cell>
          <cell r="C328">
            <v>96.532629770392802</v>
          </cell>
        </row>
        <row r="329">
          <cell r="A329">
            <v>197.696964011186</v>
          </cell>
          <cell r="B329">
            <v>51.394529452055203</v>
          </cell>
          <cell r="C329">
            <v>96.330001246491605</v>
          </cell>
        </row>
        <row r="330">
          <cell r="A330">
            <v>199.52623149688699</v>
          </cell>
          <cell r="B330">
            <v>51.317417195461601</v>
          </cell>
          <cell r="C330">
            <v>96.127764163685796</v>
          </cell>
        </row>
        <row r="331">
          <cell r="A331">
            <v>201.372424986238</v>
          </cell>
          <cell r="B331">
            <v>51.240180991603097</v>
          </cell>
          <cell r="C331">
            <v>95.925907965896997</v>
          </cell>
        </row>
        <row r="332">
          <cell r="A332">
            <v>203.235701093622</v>
          </cell>
          <cell r="B332">
            <v>51.162821543211699</v>
          </cell>
          <cell r="C332">
            <v>95.724422047335494</v>
          </cell>
        </row>
        <row r="333">
          <cell r="A333">
            <v>205.11621788255599</v>
          </cell>
          <cell r="B333">
            <v>51.0853395231943</v>
          </cell>
          <cell r="C333">
            <v>95.523295756573702</v>
          </cell>
        </row>
        <row r="334">
          <cell r="A334">
            <v>207.01413487910401</v>
          </cell>
          <cell r="B334">
            <v>51.007735574637302</v>
          </cell>
          <cell r="C334">
            <v>95.322518397382296</v>
          </cell>
        </row>
        <row r="335">
          <cell r="A335">
            <v>208.92961308540299</v>
          </cell>
          <cell r="B335">
            <v>50.930010310769902</v>
          </cell>
          <cell r="C335">
            <v>95.122079233764396</v>
          </cell>
        </row>
        <row r="336">
          <cell r="A336">
            <v>210.86281499332799</v>
          </cell>
          <cell r="B336">
            <v>50.852164314991803</v>
          </cell>
          <cell r="C336">
            <v>94.921967490759698</v>
          </cell>
        </row>
        <row r="337">
          <cell r="A337">
            <v>212.81390459827099</v>
          </cell>
          <cell r="B337">
            <v>50.774198140857401</v>
          </cell>
          <cell r="C337">
            <v>94.722172357272996</v>
          </cell>
        </row>
        <row r="338">
          <cell r="A338">
            <v>214.783047413053</v>
          </cell>
          <cell r="B338">
            <v>50.696112312071698</v>
          </cell>
          <cell r="C338">
            <v>94.522682989741398</v>
          </cell>
        </row>
        <row r="339">
          <cell r="A339">
            <v>216.77041048196901</v>
          </cell>
          <cell r="B339">
            <v>50.617907322487703</v>
          </cell>
          <cell r="C339">
            <v>94.323488514122502</v>
          </cell>
        </row>
        <row r="340">
          <cell r="A340">
            <v>218.77616239495501</v>
          </cell>
          <cell r="B340">
            <v>50.5395836361146</v>
          </cell>
          <cell r="C340">
            <v>94.124578028263301</v>
          </cell>
        </row>
        <row r="341">
          <cell r="A341">
            <v>220.80047330189001</v>
          </cell>
          <cell r="B341">
            <v>50.461141687115699</v>
          </cell>
          <cell r="C341">
            <v>93.925940604678601</v>
          </cell>
        </row>
        <row r="342">
          <cell r="A342">
            <v>222.84351492702999</v>
          </cell>
          <cell r="B342">
            <v>50.382581879812101</v>
          </cell>
          <cell r="C342">
            <v>93.727565293081994</v>
          </cell>
        </row>
        <row r="343">
          <cell r="A343">
            <v>224.90546058357799</v>
          </cell>
          <cell r="B343">
            <v>50.3039045886784</v>
          </cell>
          <cell r="C343">
            <v>93.529441123365501</v>
          </cell>
        </row>
        <row r="344">
          <cell r="A344">
            <v>226.98648518838201</v>
          </cell>
          <cell r="B344">
            <v>50.2251101583539</v>
          </cell>
          <cell r="C344">
            <v>93.331557107405899</v>
          </cell>
        </row>
        <row r="345">
          <cell r="A345">
            <v>229.08676527677699</v>
          </cell>
          <cell r="B345">
            <v>50.146198903648703</v>
          </cell>
          <cell r="C345">
            <v>93.1339022419223</v>
          </cell>
        </row>
        <row r="346">
          <cell r="A346">
            <v>231.20647901755899</v>
          </cell>
          <cell r="B346">
            <v>50.0671711095411</v>
          </cell>
          <cell r="C346">
            <v>92.936465510872097</v>
          </cell>
        </row>
        <row r="347">
          <cell r="A347">
            <v>233.3458062281</v>
          </cell>
          <cell r="B347">
            <v>49.988027031187599</v>
          </cell>
          <cell r="C347">
            <v>92.739235888186997</v>
          </cell>
        </row>
        <row r="348">
          <cell r="A348">
            <v>235.50492838960099</v>
          </cell>
          <cell r="B348">
            <v>49.908766893923797</v>
          </cell>
          <cell r="C348">
            <v>92.542202340123893</v>
          </cell>
        </row>
        <row r="349">
          <cell r="A349">
            <v>237.68402866248701</v>
          </cell>
          <cell r="B349">
            <v>49.829390893277399</v>
          </cell>
          <cell r="C349">
            <v>92.3453538278021</v>
          </cell>
        </row>
        <row r="350">
          <cell r="A350">
            <v>239.88329190194901</v>
          </cell>
          <cell r="B350">
            <v>49.749899194966098</v>
          </cell>
          <cell r="C350">
            <v>92.148679309071795</v>
          </cell>
        </row>
        <row r="351">
          <cell r="A351">
            <v>242.10290467361699</v>
          </cell>
          <cell r="B351">
            <v>49.670291934913401</v>
          </cell>
          <cell r="C351">
            <v>91.952167742104706</v>
          </cell>
        </row>
        <row r="352">
          <cell r="A352">
            <v>244.34305526939701</v>
          </cell>
          <cell r="B352">
            <v>49.590569219241999</v>
          </cell>
          <cell r="C352">
            <v>91.755808086765498</v>
          </cell>
        </row>
        <row r="353">
          <cell r="A353">
            <v>246.60393372343299</v>
          </cell>
          <cell r="B353">
            <v>49.5107311242908</v>
          </cell>
          <cell r="C353">
            <v>91.559589307936307</v>
          </cell>
        </row>
        <row r="354">
          <cell r="A354">
            <v>248.88573182823899</v>
          </cell>
          <cell r="B354">
            <v>49.430777696621803</v>
          </cell>
          <cell r="C354">
            <v>91.363500376715294</v>
          </cell>
        </row>
        <row r="355">
          <cell r="A355">
            <v>251.18864315095701</v>
          </cell>
          <cell r="B355">
            <v>49.350708953014902</v>
          </cell>
          <cell r="C355">
            <v>91.167530274961607</v>
          </cell>
        </row>
        <row r="356">
          <cell r="A356">
            <v>253.51286304979001</v>
          </cell>
          <cell r="B356">
            <v>49.2705248804875</v>
          </cell>
          <cell r="C356">
            <v>90.971667995460905</v>
          </cell>
        </row>
        <row r="357">
          <cell r="A357">
            <v>255.85858869056401</v>
          </cell>
          <cell r="B357">
            <v>49.190225436300302</v>
          </cell>
          <cell r="C357">
            <v>90.775902545549599</v>
          </cell>
        </row>
        <row r="358">
          <cell r="A358">
            <v>258.22601906345898</v>
          </cell>
          <cell r="B358">
            <v>49.109810547953799</v>
          </cell>
          <cell r="C358">
            <v>90.580222950101899</v>
          </cell>
        </row>
        <row r="359">
          <cell r="A359">
            <v>260.61535499988901</v>
          </cell>
          <cell r="B359">
            <v>49.0292801132045</v>
          </cell>
          <cell r="C359">
            <v>90.384618252328295</v>
          </cell>
        </row>
        <row r="360">
          <cell r="A360">
            <v>263.026799189538</v>
          </cell>
          <cell r="B360">
            <v>48.9486340000715</v>
          </cell>
          <cell r="C360">
            <v>90.189077517651796</v>
          </cell>
        </row>
        <row r="361">
          <cell r="A361">
            <v>265.46055619755299</v>
          </cell>
          <cell r="B361">
            <v>48.867872046840802</v>
          </cell>
          <cell r="C361">
            <v>89.993589836072402</v>
          </cell>
        </row>
        <row r="362">
          <cell r="A362">
            <v>267.91683248190299</v>
          </cell>
          <cell r="B362">
            <v>48.786994062073802</v>
          </cell>
          <cell r="C362">
            <v>89.798144323805701</v>
          </cell>
        </row>
        <row r="363">
          <cell r="A363">
            <v>270.39583641088399</v>
          </cell>
          <cell r="B363">
            <v>48.705999824617898</v>
          </cell>
          <cell r="C363">
            <v>89.602730126268597</v>
          </cell>
        </row>
        <row r="364">
          <cell r="A364">
            <v>272.897778280804</v>
          </cell>
          <cell r="B364">
            <v>48.624889083610498</v>
          </cell>
          <cell r="C364">
            <v>89.407336420765503</v>
          </cell>
        </row>
        <row r="365">
          <cell r="A365">
            <v>275.42287033381598</v>
          </cell>
          <cell r="B365">
            <v>48.543661558491202</v>
          </cell>
          <cell r="C365">
            <v>89.211952418702396</v>
          </cell>
        </row>
        <row r="366">
          <cell r="A366">
            <v>277.97132677592799</v>
          </cell>
          <cell r="B366">
            <v>48.462316939009</v>
          </cell>
          <cell r="C366">
            <v>89.016567368533799</v>
          </cell>
        </row>
        <row r="367">
          <cell r="A367">
            <v>280.54336379517099</v>
          </cell>
          <cell r="B367">
            <v>48.380854885230299</v>
          </cell>
          <cell r="C367">
            <v>88.821170557144498</v>
          </cell>
        </row>
        <row r="368">
          <cell r="A368">
            <v>283.13919957993699</v>
          </cell>
          <cell r="B368">
            <v>48.299275027556</v>
          </cell>
          <cell r="C368">
            <v>88.625751314087495</v>
          </cell>
        </row>
        <row r="369">
          <cell r="A369">
            <v>285.75905433749398</v>
          </cell>
          <cell r="B369">
            <v>48.217576966726</v>
          </cell>
          <cell r="C369">
            <v>88.430299012856807</v>
          </cell>
        </row>
        <row r="370">
          <cell r="A370">
            <v>288.40315031265999</v>
          </cell>
          <cell r="B370">
            <v>48.135760273828403</v>
          </cell>
          <cell r="C370">
            <v>88.234803073714502</v>
          </cell>
        </row>
        <row r="371">
          <cell r="A371">
            <v>291.07171180666001</v>
          </cell>
          <cell r="B371">
            <v>48.053824490323201</v>
          </cell>
          <cell r="C371">
            <v>88.039252966781106</v>
          </cell>
        </row>
        <row r="372">
          <cell r="A372">
            <v>293.76496519615301</v>
          </cell>
          <cell r="B372">
            <v>47.971769128046901</v>
          </cell>
          <cell r="C372">
            <v>87.843638214311198</v>
          </cell>
        </row>
        <row r="373">
          <cell r="A373">
            <v>296.48313895243399</v>
          </cell>
          <cell r="B373">
            <v>47.889593669230301</v>
          </cell>
          <cell r="C373">
            <v>87.6479483930745</v>
          </cell>
        </row>
        <row r="374">
          <cell r="A374">
            <v>299.22646366081801</v>
          </cell>
          <cell r="B374">
            <v>47.807297566514301</v>
          </cell>
          <cell r="C374">
            <v>87.452173137462907</v>
          </cell>
        </row>
        <row r="375">
          <cell r="A375">
            <v>301.995172040201</v>
          </cell>
          <cell r="B375">
            <v>47.724880242971103</v>
          </cell>
          <cell r="C375">
            <v>87.256302142061401</v>
          </cell>
        </row>
        <row r="376">
          <cell r="A376">
            <v>304.78949896279801</v>
          </cell>
          <cell r="B376">
            <v>47.642341092118599</v>
          </cell>
          <cell r="C376">
            <v>87.060325164109898</v>
          </cell>
        </row>
        <row r="377">
          <cell r="A377">
            <v>307.60968147406999</v>
          </cell>
          <cell r="B377">
            <v>47.559679477943398</v>
          </cell>
          <cell r="C377">
            <v>86.864232026550596</v>
          </cell>
        </row>
        <row r="378">
          <cell r="A378">
            <v>310.45595881283498</v>
          </cell>
          <cell r="B378">
            <v>47.476894734924997</v>
          </cell>
          <cell r="C378">
            <v>86.668012620538505</v>
          </cell>
        </row>
        <row r="379">
          <cell r="A379">
            <v>313.32857243155797</v>
          </cell>
          <cell r="B379">
            <v>47.393986168059698</v>
          </cell>
          <cell r="C379">
            <v>86.471656908298399</v>
          </cell>
        </row>
        <row r="380">
          <cell r="A380">
            <v>316.22776601683699</v>
          </cell>
          <cell r="B380">
            <v>47.310953052891101</v>
          </cell>
          <cell r="C380">
            <v>86.275154926283804</v>
          </cell>
        </row>
        <row r="381">
          <cell r="A381">
            <v>319.15378551007598</v>
          </cell>
          <cell r="B381">
            <v>47.2277946355334</v>
          </cell>
          <cell r="C381">
            <v>86.078496787128699</v>
          </cell>
        </row>
        <row r="382">
          <cell r="A382">
            <v>322.106879128343</v>
          </cell>
          <cell r="B382">
            <v>47.1445101327092</v>
          </cell>
          <cell r="C382">
            <v>85.881672683470597</v>
          </cell>
        </row>
        <row r="383">
          <cell r="A383">
            <v>325.087297385434</v>
          </cell>
          <cell r="B383">
            <v>47.061098731785997</v>
          </cell>
          <cell r="C383">
            <v>85.684672890384306</v>
          </cell>
        </row>
        <row r="384">
          <cell r="A384">
            <v>328.095293113119</v>
          </cell>
          <cell r="B384">
            <v>46.977559590807701</v>
          </cell>
          <cell r="C384">
            <v>85.487487768215701</v>
          </cell>
        </row>
        <row r="385">
          <cell r="A385">
            <v>331.13112148259103</v>
          </cell>
          <cell r="B385">
            <v>46.893891838546203</v>
          </cell>
          <cell r="C385">
            <v>85.290107765932902</v>
          </cell>
        </row>
        <row r="386">
          <cell r="A386">
            <v>334.19504002611399</v>
          </cell>
          <cell r="B386">
            <v>46.810094574540202</v>
          </cell>
          <cell r="C386">
            <v>85.092523423821802</v>
          </cell>
        </row>
        <row r="387">
          <cell r="A387">
            <v>337.28730865886803</v>
          </cell>
          <cell r="B387">
            <v>46.726166869137899</v>
          </cell>
          <cell r="C387">
            <v>84.894725376156103</v>
          </cell>
        </row>
        <row r="388">
          <cell r="A388">
            <v>340.40818970100003</v>
          </cell>
          <cell r="B388">
            <v>46.642107763566997</v>
          </cell>
          <cell r="C388">
            <v>84.696704355241394</v>
          </cell>
        </row>
        <row r="389">
          <cell r="A389">
            <v>343.55794789987402</v>
          </cell>
          <cell r="B389">
            <v>46.557916269974697</v>
          </cell>
          <cell r="C389">
            <v>84.498451193574994</v>
          </cell>
        </row>
        <row r="390">
          <cell r="A390">
            <v>346.73685045253097</v>
          </cell>
          <cell r="B390">
            <v>46.473591371500298</v>
          </cell>
          <cell r="C390">
            <v>84.2999568273937</v>
          </cell>
        </row>
        <row r="391">
          <cell r="A391">
            <v>349.94516702835699</v>
          </cell>
          <cell r="B391">
            <v>46.389132022335197</v>
          </cell>
          <cell r="C391">
            <v>84.101212299711406</v>
          </cell>
        </row>
        <row r="392">
          <cell r="A392">
            <v>353.183169791956</v>
          </cell>
          <cell r="B392">
            <v>46.304537147798399</v>
          </cell>
          <cell r="C392">
            <v>83.902208763677706</v>
          </cell>
        </row>
        <row r="393">
          <cell r="A393">
            <v>356.45113342624398</v>
          </cell>
          <cell r="B393">
            <v>46.219805644408801</v>
          </cell>
          <cell r="C393">
            <v>83.702937485501494</v>
          </cell>
        </row>
        <row r="394">
          <cell r="A394">
            <v>359.74933515574202</v>
          </cell>
          <cell r="B394">
            <v>46.134936379966597</v>
          </cell>
          <cell r="C394">
            <v>83.503389847826895</v>
          </cell>
        </row>
        <row r="395">
          <cell r="A395">
            <v>363.07805477010101</v>
          </cell>
          <cell r="B395">
            <v>46.0499281936494</v>
          </cell>
          <cell r="C395">
            <v>83.303557353511096</v>
          </cell>
        </row>
        <row r="396">
          <cell r="A396">
            <v>366.437574647833</v>
          </cell>
          <cell r="B396">
            <v>45.964779896094797</v>
          </cell>
          <cell r="C396">
            <v>83.103431628020701</v>
          </cell>
        </row>
        <row r="397">
          <cell r="A397">
            <v>369.828179780266</v>
          </cell>
          <cell r="B397">
            <v>45.879490269507102</v>
          </cell>
          <cell r="C397">
            <v>82.903004423570906</v>
          </cell>
        </row>
        <row r="398">
          <cell r="A398">
            <v>373.25015779571999</v>
          </cell>
          <cell r="B398">
            <v>45.794058067762798</v>
          </cell>
          <cell r="C398">
            <v>82.702267622334404</v>
          </cell>
        </row>
        <row r="399">
          <cell r="A399">
            <v>376.70379898390797</v>
          </cell>
          <cell r="B399">
            <v>45.708482016525203</v>
          </cell>
          <cell r="C399">
            <v>82.501213239814504</v>
          </cell>
        </row>
        <row r="400">
          <cell r="A400">
            <v>380.189396320561</v>
          </cell>
          <cell r="B400">
            <v>45.6227608133646</v>
          </cell>
          <cell r="C400">
            <v>82.299833428298697</v>
          </cell>
        </row>
        <row r="401">
          <cell r="A401">
            <v>383.70724549227799</v>
          </cell>
          <cell r="B401">
            <v>45.536893127885499</v>
          </cell>
          <cell r="C401">
            <v>82.098120480493805</v>
          </cell>
        </row>
        <row r="402">
          <cell r="A402">
            <v>387.25764492161699</v>
          </cell>
          <cell r="B402">
            <v>45.450877601858402</v>
          </cell>
          <cell r="C402">
            <v>81.896066832694899</v>
          </cell>
        </row>
        <row r="403">
          <cell r="A403">
            <v>390.84089579240202</v>
          </cell>
          <cell r="B403">
            <v>45.364712849386599</v>
          </cell>
          <cell r="C403">
            <v>81.693665069316793</v>
          </cell>
        </row>
        <row r="404">
          <cell r="A404">
            <v>394.45730207527799</v>
          </cell>
          <cell r="B404">
            <v>45.278397457028397</v>
          </cell>
          <cell r="C404">
            <v>81.490907925291694</v>
          </cell>
        </row>
        <row r="405">
          <cell r="A405">
            <v>398.10717055349699</v>
          </cell>
          <cell r="B405">
            <v>45.191929983984501</v>
          </cell>
          <cell r="C405">
            <v>81.287788290727704</v>
          </cell>
        </row>
        <row r="406">
          <cell r="A406">
            <v>401.79081084894</v>
          </cell>
          <cell r="B406">
            <v>45.105308962249403</v>
          </cell>
          <cell r="C406">
            <v>81.0842992138451</v>
          </cell>
        </row>
        <row r="407">
          <cell r="A407">
            <v>405.50853544838299</v>
          </cell>
          <cell r="B407">
            <v>45.018532896819899</v>
          </cell>
          <cell r="C407">
            <v>80.880433905546894</v>
          </cell>
        </row>
        <row r="408">
          <cell r="A408">
            <v>409.26065973000999</v>
          </cell>
          <cell r="B408">
            <v>44.931600265850101</v>
          </cell>
          <cell r="C408">
            <v>80.676185742165799</v>
          </cell>
        </row>
        <row r="409">
          <cell r="A409">
            <v>413.04750199016098</v>
          </cell>
          <cell r="B409">
            <v>44.8445095208887</v>
          </cell>
          <cell r="C409">
            <v>80.471548270204593</v>
          </cell>
        </row>
        <row r="410">
          <cell r="A410">
            <v>416.86938347033498</v>
          </cell>
          <cell r="B410">
            <v>44.757259087061598</v>
          </cell>
          <cell r="C410">
            <v>80.266515209388103</v>
          </cell>
        </row>
        <row r="411">
          <cell r="A411">
            <v>420.72662838444398</v>
          </cell>
          <cell r="B411">
            <v>44.669847363320102</v>
          </cell>
          <cell r="C411">
            <v>80.061080457285101</v>
          </cell>
        </row>
        <row r="412">
          <cell r="A412">
            <v>424.61956394631198</v>
          </cell>
          <cell r="B412">
            <v>44.582272722652</v>
          </cell>
          <cell r="C412">
            <v>79.8552380923594</v>
          </cell>
        </row>
        <row r="413">
          <cell r="A413">
            <v>428.54852039743901</v>
          </cell>
          <cell r="B413">
            <v>44.494533512341398</v>
          </cell>
          <cell r="C413">
            <v>79.648982378441005</v>
          </cell>
        </row>
        <row r="414">
          <cell r="A414">
            <v>432.51383103500802</v>
          </cell>
          <cell r="B414">
            <v>44.4066280542269</v>
          </cell>
          <cell r="C414">
            <v>79.442307768536295</v>
          </cell>
        </row>
        <row r="415">
          <cell r="A415">
            <v>436.51583224016503</v>
          </cell>
          <cell r="B415">
            <v>44.318554644969602</v>
          </cell>
          <cell r="C415">
            <v>79.235208908871996</v>
          </cell>
        </row>
        <row r="416">
          <cell r="A416">
            <v>440.55486350655298</v>
          </cell>
          <cell r="B416">
            <v>44.230311556332403</v>
          </cell>
          <cell r="C416">
            <v>79.027680642604807</v>
          </cell>
        </row>
        <row r="417">
          <cell r="A417">
            <v>444.63126746910802</v>
          </cell>
          <cell r="B417">
            <v>44.1418970354827</v>
          </cell>
          <cell r="C417">
            <v>78.819718014144399</v>
          </cell>
        </row>
        <row r="418">
          <cell r="A418">
            <v>448.745389933132</v>
          </cell>
          <cell r="B418">
            <v>44.053309305295798</v>
          </cell>
          <cell r="C418">
            <v>78.611316272898904</v>
          </cell>
        </row>
        <row r="419">
          <cell r="A419">
            <v>452.89757990362</v>
          </cell>
          <cell r="B419">
            <v>43.964546564686103</v>
          </cell>
          <cell r="C419">
            <v>78.402470877608096</v>
          </cell>
        </row>
        <row r="420">
          <cell r="A420">
            <v>457.08818961487401</v>
          </cell>
          <cell r="B420">
            <v>43.875606988938102</v>
          </cell>
          <cell r="C420">
            <v>78.193177500226398</v>
          </cell>
        </row>
        <row r="421">
          <cell r="A421">
            <v>461.317574560379</v>
          </cell>
          <cell r="B421">
            <v>43.786488730064697</v>
          </cell>
          <cell r="C421">
            <v>77.983432030100602</v>
          </cell>
        </row>
        <row r="422">
          <cell r="A422">
            <v>465.58609352295798</v>
          </cell>
          <cell r="B422">
            <v>43.697189917167499</v>
          </cell>
          <cell r="C422">
            <v>77.773230577918</v>
          </cell>
        </row>
        <row r="423">
          <cell r="A423">
            <v>469.89410860521502</v>
          </cell>
          <cell r="B423">
            <v>43.607708656818502</v>
          </cell>
          <cell r="C423">
            <v>77.562569479815807</v>
          </cell>
        </row>
        <row r="424">
          <cell r="A424">
            <v>474.24198526024401</v>
          </cell>
          <cell r="B424">
            <v>43.518043033474001</v>
          </cell>
          <cell r="C424">
            <v>77.351445301939094</v>
          </cell>
        </row>
        <row r="425">
          <cell r="A425">
            <v>478.63009232263801</v>
          </cell>
          <cell r="B425">
            <v>43.428191109867498</v>
          </cell>
          <cell r="C425">
            <v>77.139854843971193</v>
          </cell>
        </row>
        <row r="426">
          <cell r="A426">
            <v>483.05880203977199</v>
          </cell>
          <cell r="B426">
            <v>43.338150927449099</v>
          </cell>
          <cell r="C426">
            <v>76.927795143471897</v>
          </cell>
        </row>
        <row r="427">
          <cell r="A427">
            <v>487.52849010338599</v>
          </cell>
          <cell r="B427">
            <v>43.247920506828798</v>
          </cell>
          <cell r="C427">
            <v>76.715263480026493</v>
          </cell>
        </row>
        <row r="428">
          <cell r="A428">
            <v>492.03953568144999</v>
          </cell>
          <cell r="B428">
            <v>43.157497848245299</v>
          </cell>
          <cell r="C428">
            <v>76.502257379457305</v>
          </cell>
        </row>
        <row r="429">
          <cell r="A429">
            <v>496.59232145033599</v>
          </cell>
          <cell r="B429">
            <v>43.066880932042899</v>
          </cell>
          <cell r="C429">
            <v>76.288774617850805</v>
          </cell>
        </row>
        <row r="430">
          <cell r="A430">
            <v>501.18723362727201</v>
          </cell>
          <cell r="B430">
            <v>42.976067719165599</v>
          </cell>
          <cell r="C430">
            <v>76.074813225652605</v>
          </cell>
        </row>
        <row r="431">
          <cell r="A431">
            <v>505.82466200311302</v>
          </cell>
          <cell r="B431">
            <v>42.885056151671598</v>
          </cell>
          <cell r="C431">
            <v>75.860371491616903</v>
          </cell>
        </row>
        <row r="432">
          <cell r="A432">
            <v>510.50499997540601</v>
          </cell>
          <cell r="B432">
            <v>42.793844153277398</v>
          </cell>
          <cell r="C432">
            <v>75.645447967361207</v>
          </cell>
        </row>
        <row r="433">
          <cell r="A433">
            <v>515.22864458175604</v>
          </cell>
          <cell r="B433">
            <v>42.702429629892002</v>
          </cell>
          <cell r="C433">
            <v>75.430041470827902</v>
          </cell>
        </row>
        <row r="434">
          <cell r="A434">
            <v>519.99599653351504</v>
          </cell>
          <cell r="B434">
            <v>42.610810470202601</v>
          </cell>
          <cell r="C434">
            <v>75.214151090848205</v>
          </cell>
        </row>
        <row r="435">
          <cell r="A435">
            <v>524.80746024977202</v>
          </cell>
          <cell r="B435">
            <v>42.5189845462439</v>
          </cell>
          <cell r="C435">
            <v>74.997776190643506</v>
          </cell>
        </row>
        <row r="436">
          <cell r="A436">
            <v>529.66344389165704</v>
          </cell>
          <cell r="B436">
            <v>42.426949714034798</v>
          </cell>
          <cell r="C436">
            <v>74.780916412645496</v>
          </cell>
        </row>
        <row r="437">
          <cell r="A437">
            <v>534.56435939697099</v>
          </cell>
          <cell r="B437">
            <v>42.334703814164399</v>
          </cell>
          <cell r="C437">
            <v>74.563571681324106</v>
          </cell>
        </row>
        <row r="438">
          <cell r="A438">
            <v>539.51062251512701</v>
          </cell>
          <cell r="B438">
            <v>42.242244672468203</v>
          </cell>
          <cell r="C438">
            <v>74.345742208009995</v>
          </cell>
        </row>
        <row r="439">
          <cell r="A439">
            <v>544.50265284242096</v>
          </cell>
          <cell r="B439">
            <v>42.149570100679902</v>
          </cell>
          <cell r="C439">
            <v>74.127428494464496</v>
          </cell>
        </row>
        <row r="440">
          <cell r="A440">
            <v>549.54087385762398</v>
          </cell>
          <cell r="B440">
            <v>42.0566778971179</v>
          </cell>
          <cell r="C440">
            <v>73.908631336660406</v>
          </cell>
        </row>
        <row r="441">
          <cell r="A441">
            <v>554.62571295790997</v>
          </cell>
          <cell r="B441">
            <v>41.9635658473928</v>
          </cell>
          <cell r="C441">
            <v>73.689351828826005</v>
          </cell>
        </row>
        <row r="442">
          <cell r="A442">
            <v>559.75760149510995</v>
          </cell>
          <cell r="B442">
            <v>41.870231725118401</v>
          </cell>
          <cell r="C442">
            <v>73.469591366772605</v>
          </cell>
        </row>
        <row r="443">
          <cell r="A443">
            <v>564.93697481230197</v>
          </cell>
          <cell r="B443">
            <v>41.776673292656803</v>
          </cell>
          <cell r="C443">
            <v>73.249351651741406</v>
          </cell>
        </row>
        <row r="444">
          <cell r="A444">
            <v>570.16427228074701</v>
          </cell>
          <cell r="B444">
            <v>41.682888301902601</v>
          </cell>
          <cell r="C444">
            <v>73.028634694423701</v>
          </cell>
        </row>
        <row r="445">
          <cell r="A445">
            <v>575.43993733715604</v>
          </cell>
          <cell r="B445">
            <v>41.588874495033103</v>
          </cell>
          <cell r="C445">
            <v>72.807442817817105</v>
          </cell>
        </row>
        <row r="446">
          <cell r="A446">
            <v>580.764417521312</v>
          </cell>
          <cell r="B446">
            <v>41.494629605332598</v>
          </cell>
          <cell r="C446">
            <v>72.585778661215201</v>
          </cell>
        </row>
        <row r="447">
          <cell r="A447">
            <v>586.13816451402795</v>
          </cell>
          <cell r="B447">
            <v>41.400151358012003</v>
          </cell>
          <cell r="C447">
            <v>72.363645183482305</v>
          </cell>
        </row>
        <row r="448">
          <cell r="A448">
            <v>591.56163417547305</v>
          </cell>
          <cell r="B448">
            <v>41.305437471037699</v>
          </cell>
          <cell r="C448">
            <v>72.141045666179096</v>
          </cell>
        </row>
        <row r="449">
          <cell r="A449">
            <v>597.03528658383595</v>
          </cell>
          <cell r="B449">
            <v>41.210485656010903</v>
          </cell>
          <cell r="C449">
            <v>71.917983717104093</v>
          </cell>
        </row>
        <row r="450">
          <cell r="A450">
            <v>602.55958607435696</v>
          </cell>
          <cell r="B450">
            <v>41.1152936190446</v>
          </cell>
          <cell r="C450">
            <v>71.694463273360697</v>
          </cell>
        </row>
        <row r="451">
          <cell r="A451">
            <v>608.13500127871703</v>
          </cell>
          <cell r="B451">
            <v>41.019859061649399</v>
          </cell>
          <cell r="C451">
            <v>71.470488604123503</v>
          </cell>
        </row>
        <row r="452">
          <cell r="A452">
            <v>613.762005164794</v>
          </cell>
          <cell r="B452">
            <v>40.924179681677501</v>
          </cell>
          <cell r="C452">
            <v>71.246064314007398</v>
          </cell>
        </row>
        <row r="453">
          <cell r="A453">
            <v>619.44107507678098</v>
          </cell>
          <cell r="B453">
            <v>40.828253174246399</v>
          </cell>
          <cell r="C453">
            <v>71.021195345637096</v>
          </cell>
        </row>
        <row r="454">
          <cell r="A454">
            <v>625.17269277568505</v>
          </cell>
          <cell r="B454">
            <v>40.732077232702302</v>
          </cell>
          <cell r="C454">
            <v>70.795886982472098</v>
          </cell>
        </row>
        <row r="455">
          <cell r="A455">
            <v>630.957344480193</v>
          </cell>
          <cell r="B455">
            <v>40.6356495495979</v>
          </cell>
          <cell r="C455">
            <v>70.570144851360098</v>
          </cell>
        </row>
        <row r="456">
          <cell r="A456">
            <v>636.79552090791503</v>
          </cell>
          <cell r="B456">
            <v>40.538967817693099</v>
          </cell>
          <cell r="C456">
            <v>70.343974925241298</v>
          </cell>
        </row>
        <row r="457">
          <cell r="A457">
            <v>642.68771731701895</v>
          </cell>
          <cell r="B457">
            <v>40.442029730960499</v>
          </cell>
          <cell r="C457">
            <v>70.117383525213299</v>
          </cell>
        </row>
        <row r="458">
          <cell r="A458">
            <v>648.63443354823801</v>
          </cell>
          <cell r="B458">
            <v>40.3448329856217</v>
          </cell>
          <cell r="C458">
            <v>69.890377322950101</v>
          </cell>
        </row>
        <row r="459">
          <cell r="A459">
            <v>654.63617406727496</v>
          </cell>
          <cell r="B459">
            <v>40.247375281199403</v>
          </cell>
          <cell r="C459">
            <v>69.662963342813498</v>
          </cell>
        </row>
        <row r="460">
          <cell r="A460">
            <v>660.69344800759598</v>
          </cell>
          <cell r="B460">
            <v>40.149654321581998</v>
          </cell>
          <cell r="C460">
            <v>69.435148963744396</v>
          </cell>
        </row>
        <row r="461">
          <cell r="A461">
            <v>666.80676921362203</v>
          </cell>
          <cell r="B461">
            <v>40.051667816111603</v>
          </cell>
          <cell r="C461">
            <v>69.206941921179407</v>
          </cell>
        </row>
        <row r="462">
          <cell r="A462">
            <v>672.97665628431696</v>
          </cell>
          <cell r="B462">
            <v>39.953413480665802</v>
          </cell>
          <cell r="C462">
            <v>68.978350308410199</v>
          </cell>
        </row>
        <row r="463">
          <cell r="A463">
            <v>679.20363261718398</v>
          </cell>
          <cell r="B463">
            <v>39.854889038811699</v>
          </cell>
          <cell r="C463">
            <v>68.749382578712002</v>
          </cell>
        </row>
        <row r="464">
          <cell r="A464">
            <v>685.48822645266102</v>
          </cell>
          <cell r="B464">
            <v>39.756092222882998</v>
          </cell>
          <cell r="C464">
            <v>68.520047545823004</v>
          </cell>
        </row>
        <row r="465">
          <cell r="A465">
            <v>691.83097091893603</v>
          </cell>
          <cell r="B465">
            <v>39.657020775181103</v>
          </cell>
          <cell r="C465">
            <v>68.290354385979398</v>
          </cell>
        </row>
        <row r="466">
          <cell r="A466">
            <v>698.23240407717105</v>
          </cell>
          <cell r="B466">
            <v>39.557672449090802</v>
          </cell>
          <cell r="C466">
            <v>68.060312638292501</v>
          </cell>
        </row>
        <row r="467">
          <cell r="A467">
            <v>704.69306896714602</v>
          </cell>
          <cell r="B467">
            <v>39.458045010271199</v>
          </cell>
          <cell r="C467">
            <v>67.829932205799594</v>
          </cell>
        </row>
        <row r="468">
          <cell r="A468">
            <v>711.21351365332896</v>
          </cell>
          <cell r="B468">
            <v>39.358136237846999</v>
          </cell>
          <cell r="C468">
            <v>67.5992233562514</v>
          </cell>
        </row>
        <row r="469">
          <cell r="A469">
            <v>717.79429127136098</v>
          </cell>
          <cell r="B469">
            <v>39.257943925600799</v>
          </cell>
          <cell r="C469">
            <v>67.368196722429502</v>
          </cell>
        </row>
        <row r="470">
          <cell r="A470">
            <v>724.43596007499002</v>
          </cell>
          <cell r="B470">
            <v>39.157465883159901</v>
          </cell>
          <cell r="C470">
            <v>67.136863302155703</v>
          </cell>
        </row>
        <row r="471">
          <cell r="A471">
            <v>731.13908348341704</v>
          </cell>
          <cell r="B471">
            <v>39.0566999372598</v>
          </cell>
          <cell r="C471">
            <v>66.905234459008</v>
          </cell>
        </row>
        <row r="472">
          <cell r="A472">
            <v>737.90423012910105</v>
          </cell>
          <cell r="B472">
            <v>38.955643932927799</v>
          </cell>
          <cell r="C472">
            <v>66.673321921496097</v>
          </cell>
        </row>
        <row r="473">
          <cell r="A473">
            <v>744.73197390598898</v>
          </cell>
          <cell r="B473">
            <v>38.854295734753897</v>
          </cell>
          <cell r="C473">
            <v>66.441137783279103</v>
          </cell>
        </row>
        <row r="474">
          <cell r="A474">
            <v>751.62289401820499</v>
          </cell>
          <cell r="B474">
            <v>38.752653228108102</v>
          </cell>
          <cell r="C474">
            <v>66.2086945022034</v>
          </cell>
        </row>
        <row r="475">
          <cell r="A475">
            <v>758.57757502918298</v>
          </cell>
          <cell r="B475">
            <v>38.650714320421201</v>
          </cell>
          <cell r="C475">
            <v>65.976004899969297</v>
          </cell>
        </row>
        <row r="476">
          <cell r="A476">
            <v>765.596606911256</v>
          </cell>
          <cell r="B476">
            <v>38.548476942419398</v>
          </cell>
          <cell r="C476">
            <v>65.743082160832401</v>
          </cell>
        </row>
        <row r="477">
          <cell r="A477">
            <v>772.68058509570199</v>
          </cell>
          <cell r="B477">
            <v>38.445939049401503</v>
          </cell>
          <cell r="C477">
            <v>65.509939830631296</v>
          </cell>
        </row>
        <row r="478">
          <cell r="A478">
            <v>779.83011052325799</v>
          </cell>
          <cell r="B478">
            <v>38.343098622493102</v>
          </cell>
          <cell r="C478">
            <v>65.2765918152257</v>
          </cell>
        </row>
        <row r="479">
          <cell r="A479">
            <v>787.04578969509805</v>
          </cell>
          <cell r="B479">
            <v>38.2399536699332</v>
          </cell>
          <cell r="C479">
            <v>65.043052379071398</v>
          </cell>
        </row>
        <row r="480">
          <cell r="A480">
            <v>794.32823472428095</v>
          </cell>
          <cell r="B480">
            <v>38.136502228340703</v>
          </cell>
          <cell r="C480">
            <v>64.809336143330995</v>
          </cell>
        </row>
        <row r="481">
          <cell r="A481">
            <v>801.67806338767798</v>
          </cell>
          <cell r="B481">
            <v>38.032742363972602</v>
          </cell>
          <cell r="C481">
            <v>64.575458083567099</v>
          </cell>
        </row>
        <row r="482">
          <cell r="A482">
            <v>809.09589917838196</v>
          </cell>
          <cell r="B482">
            <v>37.928672174023802</v>
          </cell>
          <cell r="C482">
            <v>64.341433527836102</v>
          </cell>
        </row>
        <row r="483">
          <cell r="A483">
            <v>816.58237135859201</v>
          </cell>
          <cell r="B483">
            <v>37.824289787879799</v>
          </cell>
          <cell r="C483">
            <v>64.107278153879506</v>
          </cell>
        </row>
        <row r="484">
          <cell r="A484">
            <v>824.13811501300199</v>
          </cell>
          <cell r="B484">
            <v>37.719593368385901</v>
          </cell>
          <cell r="C484">
            <v>63.873007986368201</v>
          </cell>
        </row>
        <row r="485">
          <cell r="A485">
            <v>831.76377110267003</v>
          </cell>
          <cell r="B485">
            <v>37.614581113129397</v>
          </cell>
          <cell r="C485">
            <v>63.638639394129697</v>
          </cell>
        </row>
        <row r="486">
          <cell r="A486">
            <v>839.45998651939703</v>
          </cell>
          <cell r="B486">
            <v>37.509251255679999</v>
          </cell>
          <cell r="C486">
            <v>63.404189086638702</v>
          </cell>
        </row>
        <row r="487">
          <cell r="A487">
            <v>847.22741414059601</v>
          </cell>
          <cell r="B487">
            <v>37.4036020668566</v>
          </cell>
          <cell r="C487">
            <v>63.169674110711703</v>
          </cell>
        </row>
        <row r="488">
          <cell r="A488">
            <v>855.06671288468306</v>
          </cell>
          <cell r="B488">
            <v>37.297631855973002</v>
          </cell>
          <cell r="C488">
            <v>62.935111846763498</v>
          </cell>
        </row>
        <row r="489">
          <cell r="A489">
            <v>862.97854776697</v>
          </cell>
          <cell r="B489">
            <v>37.19133897207</v>
          </cell>
          <cell r="C489">
            <v>62.700520004819403</v>
          </cell>
        </row>
        <row r="490">
          <cell r="A490">
            <v>870.96358995608</v>
          </cell>
          <cell r="B490">
            <v>37.0847218051575</v>
          </cell>
          <cell r="C490">
            <v>62.465916620442897</v>
          </cell>
        </row>
        <row r="491">
          <cell r="A491">
            <v>879.022516830884</v>
          </cell>
          <cell r="B491">
            <v>36.977778787423901</v>
          </cell>
          <cell r="C491">
            <v>62.2313200502578</v>
          </cell>
        </row>
        <row r="492">
          <cell r="A492">
            <v>887.15601203795995</v>
          </cell>
          <cell r="B492">
            <v>36.870508394438602</v>
          </cell>
          <cell r="C492">
            <v>61.996748967244201</v>
          </cell>
        </row>
        <row r="493">
          <cell r="A493">
            <v>895.36476554959302</v>
          </cell>
          <cell r="B493">
            <v>36.762909146355902</v>
          </cell>
          <cell r="C493">
            <v>61.762222355972597</v>
          </cell>
        </row>
        <row r="494">
          <cell r="A494">
            <v>903.64947372230097</v>
          </cell>
          <cell r="B494">
            <v>36.654979609085501</v>
          </cell>
          <cell r="C494">
            <v>61.527759507439299</v>
          </cell>
        </row>
        <row r="495">
          <cell r="A495">
            <v>912.01083935590896</v>
          </cell>
          <cell r="B495">
            <v>36.546718395456402</v>
          </cell>
          <cell r="C495">
            <v>61.293380013732303</v>
          </cell>
        </row>
        <row r="496">
          <cell r="A496">
            <v>920.44957175317097</v>
          </cell>
          <cell r="B496">
            <v>36.438124166358698</v>
          </cell>
          <cell r="C496">
            <v>61.059103762407098</v>
          </cell>
        </row>
        <row r="497">
          <cell r="A497">
            <v>928.96638677993599</v>
          </cell>
          <cell r="B497">
            <v>36.329195631871201</v>
          </cell>
          <cell r="C497">
            <v>60.824950930747001</v>
          </cell>
        </row>
        <row r="498">
          <cell r="A498">
            <v>937.56200692588004</v>
          </cell>
          <cell r="B498">
            <v>36.2199315523821</v>
          </cell>
          <cell r="C498">
            <v>60.590941979891902</v>
          </cell>
        </row>
        <row r="499">
          <cell r="A499">
            <v>946.23716136579196</v>
          </cell>
          <cell r="B499">
            <v>36.110330739642301</v>
          </cell>
          <cell r="C499">
            <v>60.357097648223601</v>
          </cell>
        </row>
        <row r="500">
          <cell r="A500">
            <v>954.99258602143505</v>
          </cell>
          <cell r="B500">
            <v>36.000392057865596</v>
          </cell>
          <cell r="C500">
            <v>60.123438945364001</v>
          </cell>
        </row>
        <row r="501">
          <cell r="A501">
            <v>963.82902362396999</v>
          </cell>
          <cell r="B501">
            <v>35.890114424744802</v>
          </cell>
          <cell r="C501">
            <v>59.889987145212402</v>
          </cell>
        </row>
        <row r="502">
          <cell r="A502">
            <v>972.74722377696503</v>
          </cell>
          <cell r="B502">
            <v>35.779496812467002</v>
          </cell>
          <cell r="C502">
            <v>59.656763779098497</v>
          </cell>
        </row>
        <row r="503">
          <cell r="A503">
            <v>981.74794301998395</v>
          </cell>
          <cell r="B503">
            <v>35.668538248729099</v>
          </cell>
          <cell r="C503">
            <v>59.4237906289829</v>
          </cell>
        </row>
        <row r="504">
          <cell r="A504">
            <v>990.83194489276696</v>
          </cell>
          <cell r="B504">
            <v>35.557237817668501</v>
          </cell>
          <cell r="C504">
            <v>59.191089719855299</v>
          </cell>
        </row>
        <row r="505">
          <cell r="A505">
            <v>1000</v>
          </cell>
          <cell r="B505">
            <v>35.4455946608199</v>
          </cell>
          <cell r="C505">
            <v>58.958683312498003</v>
          </cell>
        </row>
        <row r="506">
          <cell r="A506">
            <v>1009.2528860766801</v>
          </cell>
          <cell r="B506">
            <v>35.333607978017902</v>
          </cell>
          <cell r="C506">
            <v>58.726593895797897</v>
          </cell>
        </row>
        <row r="507">
          <cell r="A507">
            <v>1018.59138805411</v>
          </cell>
          <cell r="B507">
            <v>35.221277028263401</v>
          </cell>
          <cell r="C507">
            <v>58.494844178833503</v>
          </cell>
        </row>
        <row r="508">
          <cell r="A508">
            <v>1028.01629812647</v>
          </cell>
          <cell r="B508">
            <v>35.1086011305905</v>
          </cell>
          <cell r="C508">
            <v>58.263457083103198</v>
          </cell>
        </row>
        <row r="509">
          <cell r="A509">
            <v>1037.52841581801</v>
          </cell>
          <cell r="B509">
            <v>34.995579664849302</v>
          </cell>
          <cell r="C509">
            <v>58.0324557340494</v>
          </cell>
        </row>
        <row r="510">
          <cell r="A510">
            <v>1047.12854805089</v>
          </cell>
          <cell r="B510">
            <v>34.8822120725224</v>
          </cell>
          <cell r="C510">
            <v>57.801863453100403</v>
          </cell>
        </row>
        <row r="511">
          <cell r="A511">
            <v>1056.8175092136501</v>
          </cell>
          <cell r="B511">
            <v>34.768497857440998</v>
          </cell>
          <cell r="C511">
            <v>57.571703748896603</v>
          </cell>
        </row>
        <row r="512">
          <cell r="A512">
            <v>1066.59612123025</v>
          </cell>
          <cell r="B512">
            <v>34.654436586520497</v>
          </cell>
          <cell r="C512">
            <v>57.342000308894399</v>
          </cell>
        </row>
        <row r="513">
          <cell r="A513">
            <v>1076.46521362983</v>
          </cell>
          <cell r="B513">
            <v>34.540027890418799</v>
          </cell>
          <cell r="C513">
            <v>57.1127769904408</v>
          </cell>
        </row>
        <row r="514">
          <cell r="A514">
            <v>1086.42562361706</v>
          </cell>
          <cell r="B514">
            <v>34.425271464186402</v>
          </cell>
          <cell r="C514">
            <v>56.884057811988797</v>
          </cell>
        </row>
        <row r="515">
          <cell r="A515">
            <v>1096.47819614318</v>
          </cell>
          <cell r="B515">
            <v>34.310167067875298</v>
          </cell>
          <cell r="C515">
            <v>56.655866944112702</v>
          </cell>
        </row>
        <row r="516">
          <cell r="A516">
            <v>1106.62378397766</v>
          </cell>
          <cell r="B516">
            <v>34.194714527094</v>
          </cell>
          <cell r="C516">
            <v>56.428228700337499</v>
          </cell>
        </row>
        <row r="517">
          <cell r="A517">
            <v>1116.86324778056</v>
          </cell>
          <cell r="B517">
            <v>34.078913733542599</v>
          </cell>
          <cell r="C517">
            <v>56.201167527917598</v>
          </cell>
        </row>
        <row r="518">
          <cell r="A518">
            <v>1127.1974561755101</v>
          </cell>
          <cell r="B518">
            <v>33.962764645502801</v>
          </cell>
          <cell r="C518">
            <v>55.974707998575703</v>
          </cell>
        </row>
        <row r="519">
          <cell r="A519">
            <v>1137.6272858234299</v>
          </cell>
          <cell r="B519">
            <v>33.846267288281403</v>
          </cell>
          <cell r="C519">
            <v>55.748874799028201</v>
          </cell>
        </row>
        <row r="520">
          <cell r="A520">
            <v>1148.1536214968801</v>
          </cell>
          <cell r="B520">
            <v>33.729421754628298</v>
          </cell>
          <cell r="C520">
            <v>55.5236927215552</v>
          </cell>
        </row>
        <row r="521">
          <cell r="A521">
            <v>1158.7773561551201</v>
          </cell>
          <cell r="B521">
            <v>33.612228205102497</v>
          </cell>
          <cell r="C521">
            <v>55.299186654411599</v>
          </cell>
        </row>
        <row r="522">
          <cell r="A522">
            <v>1169.49939101987</v>
          </cell>
          <cell r="B522">
            <v>33.494686868402802</v>
          </cell>
          <cell r="C522">
            <v>55.075381572260099</v>
          </cell>
        </row>
        <row r="523">
          <cell r="A523">
            <v>1180.3206356517201</v>
          </cell>
          <cell r="B523">
            <v>33.376798041653302</v>
          </cell>
          <cell r="C523">
            <v>54.852302526427998</v>
          </cell>
        </row>
        <row r="524">
          <cell r="A524">
            <v>1191.24200802737</v>
          </cell>
          <cell r="B524">
            <v>33.258562090668903</v>
          </cell>
          <cell r="C524">
            <v>54.629974635380997</v>
          </cell>
        </row>
        <row r="525">
          <cell r="A525">
            <v>1202.26443461741</v>
          </cell>
          <cell r="B525">
            <v>33.1399794501353</v>
          </cell>
          <cell r="C525">
            <v>54.408423074749003</v>
          </cell>
        </row>
        <row r="526">
          <cell r="A526">
            <v>1213.3888504649699</v>
          </cell>
          <cell r="B526">
            <v>33.021050623797798</v>
          </cell>
          <cell r="C526">
            <v>54.187673067773403</v>
          </cell>
        </row>
        <row r="527">
          <cell r="A527">
            <v>1224.61619926504</v>
          </cell>
          <cell r="B527">
            <v>32.901776184570899</v>
          </cell>
          <cell r="C527">
            <v>53.967749875385003</v>
          </cell>
        </row>
        <row r="528">
          <cell r="A528">
            <v>1235.9474334445099</v>
          </cell>
          <cell r="B528">
            <v>32.782156774637301</v>
          </cell>
          <cell r="C528">
            <v>53.7486787865843</v>
          </cell>
        </row>
        <row r="529">
          <cell r="A529">
            <v>1247.38351424294</v>
          </cell>
          <cell r="B529">
            <v>32.662193105473399</v>
          </cell>
          <cell r="C529">
            <v>53.5304851085316</v>
          </cell>
        </row>
        <row r="530">
          <cell r="A530">
            <v>1258.92541179416</v>
          </cell>
          <cell r="B530">
            <v>32.541885957870001</v>
          </cell>
          <cell r="C530">
            <v>53.313194156931303</v>
          </cell>
        </row>
        <row r="531">
          <cell r="A531">
            <v>1270.57410520854</v>
          </cell>
          <cell r="B531">
            <v>32.421236181870398</v>
          </cell>
          <cell r="C531">
            <v>53.096831246157898</v>
          </cell>
        </row>
        <row r="532">
          <cell r="A532">
            <v>1282.3305826560199</v>
          </cell>
          <cell r="B532">
            <v>32.300244696714799</v>
          </cell>
          <cell r="C532">
            <v>52.881421679723701</v>
          </cell>
        </row>
        <row r="533">
          <cell r="A533">
            <v>1294.19584144998</v>
          </cell>
          <cell r="B533">
            <v>32.178912490705898</v>
          </cell>
          <cell r="C533">
            <v>52.666990740540399</v>
          </cell>
        </row>
        <row r="534">
          <cell r="A534">
            <v>1306.17088813184</v>
          </cell>
          <cell r="B534">
            <v>32.057240621049097</v>
          </cell>
          <cell r="C534">
            <v>52.453563681308303</v>
          </cell>
        </row>
        <row r="535">
          <cell r="A535">
            <v>1318.2567385564</v>
          </cell>
          <cell r="B535">
            <v>31.935230213669101</v>
          </cell>
          <cell r="C535">
            <v>52.241165715120196</v>
          </cell>
        </row>
        <row r="536">
          <cell r="A536">
            <v>1330.4544179780901</v>
          </cell>
          <cell r="B536">
            <v>31.812882462947002</v>
          </cell>
          <cell r="C536">
            <v>52.029822005785299</v>
          </cell>
        </row>
        <row r="537">
          <cell r="A537">
            <v>1342.7649611378599</v>
          </cell>
          <cell r="B537">
            <v>31.6901986314687</v>
          </cell>
          <cell r="C537">
            <v>51.819557658645103</v>
          </cell>
        </row>
        <row r="538">
          <cell r="A538">
            <v>1355.1894123510299</v>
          </cell>
          <cell r="B538">
            <v>31.567180049698099</v>
          </cell>
          <cell r="C538">
            <v>51.610397711190203</v>
          </cell>
        </row>
        <row r="539">
          <cell r="A539">
            <v>1367.7288255958399</v>
          </cell>
          <cell r="B539">
            <v>31.443828115633799</v>
          </cell>
          <cell r="C539">
            <v>51.402367123898202</v>
          </cell>
        </row>
        <row r="540">
          <cell r="A540">
            <v>1380.38426460288</v>
          </cell>
          <cell r="B540">
            <v>31.320144294411001</v>
          </cell>
          <cell r="C540">
            <v>51.1954907710589</v>
          </cell>
        </row>
        <row r="541">
          <cell r="A541">
            <v>1393.1568029452999</v>
          </cell>
          <cell r="B541">
            <v>31.1961301178935</v>
          </cell>
          <cell r="C541">
            <v>50.989793431919999</v>
          </cell>
        </row>
        <row r="542">
          <cell r="A542">
            <v>1406.04752412991</v>
          </cell>
          <cell r="B542">
            <v>31.0717871842077</v>
          </cell>
          <cell r="C542">
            <v>50.785299781739397</v>
          </cell>
        </row>
        <row r="543">
          <cell r="A543">
            <v>1419.05752168909</v>
          </cell>
          <cell r="B543">
            <v>30.947117157251402</v>
          </cell>
          <cell r="C543">
            <v>50.582034383058101</v>
          </cell>
        </row>
        <row r="544">
          <cell r="A544">
            <v>1432.1878992735401</v>
          </cell>
          <cell r="B544">
            <v>30.822121766175702</v>
          </cell>
          <cell r="C544">
            <v>50.380021677144597</v>
          </cell>
        </row>
        <row r="545">
          <cell r="A545">
            <v>1445.43977074592</v>
          </cell>
          <cell r="B545">
            <v>30.696802804821498</v>
          </cell>
          <cell r="C545">
            <v>50.179285975478997</v>
          </cell>
        </row>
        <row r="546">
          <cell r="A546">
            <v>1458.8142602753401</v>
          </cell>
          <cell r="B546">
            <v>30.571162131135299</v>
          </cell>
          <cell r="C546">
            <v>49.979851451481203</v>
          </cell>
        </row>
        <row r="547">
          <cell r="A547">
            <v>1472.3125024327101</v>
          </cell>
          <cell r="B547">
            <v>30.445201666554201</v>
          </cell>
          <cell r="C547">
            <v>49.781742132328802</v>
          </cell>
        </row>
        <row r="548">
          <cell r="A548">
            <v>1485.9356422870001</v>
          </cell>
          <cell r="B548">
            <v>30.318923395353899</v>
          </cell>
          <cell r="C548">
            <v>49.5849818909726</v>
          </cell>
        </row>
        <row r="549">
          <cell r="A549">
            <v>1499.6848355023701</v>
          </cell>
          <cell r="B549">
            <v>30.1923293639761</v>
          </cell>
          <cell r="C549">
            <v>49.389594438274202</v>
          </cell>
        </row>
        <row r="550">
          <cell r="A550">
            <v>1513.5612484362</v>
          </cell>
          <cell r="B550">
            <v>30.065421680331301</v>
          </cell>
          <cell r="C550">
            <v>49.195603315392802</v>
          </cell>
        </row>
        <row r="551">
          <cell r="A551">
            <v>1527.5660582380699</v>
          </cell>
          <cell r="B551">
            <v>29.938202513057401</v>
          </cell>
          <cell r="C551">
            <v>49.003031886195501</v>
          </cell>
        </row>
        <row r="552">
          <cell r="A552">
            <v>1541.70045294956</v>
          </cell>
          <cell r="B552">
            <v>29.810674090787298</v>
          </cell>
          <cell r="C552">
            <v>48.811903330080597</v>
          </cell>
        </row>
        <row r="553">
          <cell r="A553">
            <v>1555.96563160507</v>
          </cell>
          <cell r="B553">
            <v>29.682838701358101</v>
          </cell>
          <cell r="C553">
            <v>48.622240634759002</v>
          </cell>
        </row>
        <row r="554">
          <cell r="A554">
            <v>1570.36280433355</v>
          </cell>
          <cell r="B554">
            <v>29.554698691013702</v>
          </cell>
          <cell r="C554">
            <v>48.434066589290602</v>
          </cell>
        </row>
        <row r="555">
          <cell r="A555">
            <v>1584.8931924611099</v>
          </cell>
          <cell r="B555">
            <v>29.426256463592701</v>
          </cell>
          <cell r="C555">
            <v>48.247403777428403</v>
          </cell>
        </row>
        <row r="556">
          <cell r="A556">
            <v>1599.5580286146601</v>
          </cell>
          <cell r="B556">
            <v>29.297514479684899</v>
          </cell>
          <cell r="C556">
            <v>48.062274570990397</v>
          </cell>
        </row>
        <row r="557">
          <cell r="A557">
            <v>1614.35855682648</v>
          </cell>
          <cell r="B557">
            <v>29.1684752557683</v>
          </cell>
          <cell r="C557">
            <v>47.878701123504399</v>
          </cell>
        </row>
        <row r="558">
          <cell r="A558">
            <v>1629.2960326397199</v>
          </cell>
          <cell r="B558">
            <v>29.039141363343099</v>
          </cell>
          <cell r="C558">
            <v>47.696705364089603</v>
          </cell>
        </row>
        <row r="559">
          <cell r="A559">
            <v>1644.3717232149299</v>
          </cell>
          <cell r="B559">
            <v>28.909515428026801</v>
          </cell>
          <cell r="C559">
            <v>47.516308991428197</v>
          </cell>
        </row>
        <row r="560">
          <cell r="A560">
            <v>1659.5869074375601</v>
          </cell>
          <cell r="B560">
            <v>28.7796001286614</v>
          </cell>
          <cell r="C560">
            <v>47.337533468090903</v>
          </cell>
        </row>
        <row r="561">
          <cell r="A561">
            <v>1674.94287602643</v>
          </cell>
          <cell r="B561">
            <v>28.649398196386201</v>
          </cell>
          <cell r="C561">
            <v>47.160400014956103</v>
          </cell>
        </row>
        <row r="562">
          <cell r="A562">
            <v>1690.44093164326</v>
          </cell>
          <cell r="B562">
            <v>28.518912413696199</v>
          </cell>
          <cell r="C562">
            <v>46.984929605795102</v>
          </cell>
        </row>
        <row r="563">
          <cell r="A563">
            <v>1706.0823890031199</v>
          </cell>
          <cell r="B563">
            <v>28.388145613510499</v>
          </cell>
          <cell r="C563">
            <v>46.811142962236801</v>
          </cell>
        </row>
        <row r="564">
          <cell r="A564">
            <v>1721.8685749860001</v>
          </cell>
          <cell r="B564">
            <v>28.257100678208001</v>
          </cell>
          <cell r="C564">
            <v>46.639060548762501</v>
          </cell>
        </row>
        <row r="565">
          <cell r="A565">
            <v>1737.8008287493701</v>
          </cell>
          <cell r="B565">
            <v>28.1257805386659</v>
          </cell>
          <cell r="C565">
            <v>46.468702567993198</v>
          </cell>
        </row>
        <row r="566">
          <cell r="A566">
            <v>1753.88050184176</v>
          </cell>
          <cell r="B566">
            <v>27.9941881732924</v>
          </cell>
          <cell r="C566">
            <v>46.300088956192198</v>
          </cell>
        </row>
        <row r="567">
          <cell r="A567">
            <v>1770.10895831742</v>
          </cell>
          <cell r="B567">
            <v>27.862326607041901</v>
          </cell>
          <cell r="C567">
            <v>46.133239378918901</v>
          </cell>
        </row>
        <row r="568">
          <cell r="A568">
            <v>1786.4875748520401</v>
          </cell>
          <cell r="B568">
            <v>27.730198910433302</v>
          </cell>
          <cell r="C568">
            <v>45.968173226911503</v>
          </cell>
        </row>
        <row r="569">
          <cell r="A569">
            <v>1803.01774085956</v>
          </cell>
          <cell r="B569">
            <v>27.597808198564401</v>
          </cell>
          <cell r="C569">
            <v>45.804909612191501</v>
          </cell>
        </row>
        <row r="570">
          <cell r="A570">
            <v>1819.7008586099801</v>
          </cell>
          <cell r="B570">
            <v>27.465157630117901</v>
          </cell>
          <cell r="C570">
            <v>45.643467364346499</v>
          </cell>
        </row>
        <row r="571">
          <cell r="A571">
            <v>1836.53834334834</v>
          </cell>
          <cell r="B571">
            <v>27.332250406373401</v>
          </cell>
          <cell r="C571">
            <v>45.4838650270435</v>
          </cell>
        </row>
        <row r="572">
          <cell r="A572">
            <v>1853.5316234148099</v>
          </cell>
          <cell r="B572">
            <v>27.199089770207699</v>
          </cell>
          <cell r="C572">
            <v>45.326120854664502</v>
          </cell>
        </row>
        <row r="573">
          <cell r="A573">
            <v>1870.68214036579</v>
          </cell>
          <cell r="B573">
            <v>27.065679005102702</v>
          </cell>
          <cell r="C573">
            <v>45.170252809214603</v>
          </cell>
        </row>
        <row r="574">
          <cell r="A574">
            <v>1887.9913490962899</v>
          </cell>
          <cell r="B574">
            <v>26.932021434158798</v>
          </cell>
          <cell r="C574">
            <v>45.0162785574136</v>
          </cell>
        </row>
        <row r="575">
          <cell r="A575">
            <v>1905.4607179632401</v>
          </cell>
          <cell r="B575">
            <v>26.798120419097899</v>
          </cell>
          <cell r="C575">
            <v>44.864215467925</v>
          </cell>
        </row>
        <row r="576">
          <cell r="A576">
            <v>1923.0917289101501</v>
          </cell>
          <cell r="B576">
            <v>26.663979359280098</v>
          </cell>
          <cell r="C576">
            <v>44.714080608818399</v>
          </cell>
        </row>
        <row r="577">
          <cell r="A577">
            <v>1940.8858775927699</v>
          </cell>
          <cell r="B577">
            <v>26.529601690720298</v>
          </cell>
          <cell r="C577">
            <v>44.565890745188099</v>
          </cell>
        </row>
        <row r="578">
          <cell r="A578">
            <v>1958.8446735059799</v>
          </cell>
          <cell r="B578">
            <v>26.394990885109099</v>
          </cell>
          <cell r="C578">
            <v>44.419662336953301</v>
          </cell>
        </row>
        <row r="579">
          <cell r="A579">
            <v>1976.9696401118499</v>
          </cell>
          <cell r="B579">
            <v>26.260150448847099</v>
          </cell>
          <cell r="C579">
            <v>44.2754115368787</v>
          </cell>
        </row>
        <row r="580">
          <cell r="A580">
            <v>1995.26231496887</v>
          </cell>
          <cell r="B580">
            <v>26.125083922074399</v>
          </cell>
          <cell r="C580">
            <v>44.133154188673601</v>
          </cell>
        </row>
        <row r="581">
          <cell r="A581">
            <v>2013.72424986238</v>
          </cell>
          <cell r="B581">
            <v>25.9897948777135</v>
          </cell>
          <cell r="C581">
            <v>43.992905825323298</v>
          </cell>
        </row>
        <row r="582">
          <cell r="A582">
            <v>2032.3570109362199</v>
          </cell>
          <cell r="B582">
            <v>25.854286920524402</v>
          </cell>
          <cell r="C582">
            <v>43.854681667586597</v>
          </cell>
        </row>
        <row r="583">
          <cell r="A583">
            <v>2051.1621788255602</v>
          </cell>
          <cell r="B583">
            <v>25.718563686165201</v>
          </cell>
          <cell r="C583">
            <v>43.718496622617501</v>
          </cell>
        </row>
        <row r="584">
          <cell r="A584">
            <v>2070.1413487910399</v>
          </cell>
          <cell r="B584">
            <v>25.582628840258099</v>
          </cell>
          <cell r="C584">
            <v>43.584365282734304</v>
          </cell>
        </row>
        <row r="585">
          <cell r="A585">
            <v>2089.2961308540298</v>
          </cell>
          <cell r="B585">
            <v>25.446486077475502</v>
          </cell>
          <cell r="C585">
            <v>43.452301924378403</v>
          </cell>
        </row>
        <row r="586">
          <cell r="A586">
            <v>2108.6281499332799</v>
          </cell>
          <cell r="B586">
            <v>25.3101391206282</v>
          </cell>
          <cell r="C586">
            <v>43.322320507173302</v>
          </cell>
        </row>
        <row r="587">
          <cell r="A587">
            <v>2128.1390459827098</v>
          </cell>
          <cell r="B587">
            <v>25.173591719773899</v>
          </cell>
          <cell r="C587">
            <v>43.194434673149097</v>
          </cell>
        </row>
        <row r="588">
          <cell r="A588">
            <v>2147.8304741305301</v>
          </cell>
          <cell r="B588">
            <v>25.036847651328699</v>
          </cell>
          <cell r="C588">
            <v>43.068657746067203</v>
          </cell>
        </row>
        <row r="589">
          <cell r="A589">
            <v>2167.7041048196902</v>
          </cell>
          <cell r="B589">
            <v>24.899910717198299</v>
          </cell>
          <cell r="C589">
            <v>42.945002730896597</v>
          </cell>
        </row>
        <row r="590">
          <cell r="A590">
            <v>2187.7616239495501</v>
          </cell>
          <cell r="B590">
            <v>24.762784743923302</v>
          </cell>
          <cell r="C590">
            <v>42.823482313419198</v>
          </cell>
        </row>
        <row r="591">
          <cell r="A591">
            <v>2208.00473301889</v>
          </cell>
          <cell r="B591">
            <v>24.625473581828501</v>
          </cell>
          <cell r="C591">
            <v>42.704108859901197</v>
          </cell>
        </row>
        <row r="592">
          <cell r="A592">
            <v>2228.4351492702999</v>
          </cell>
          <cell r="B592">
            <v>24.4879811042019</v>
          </cell>
          <cell r="C592">
            <v>42.586894416945498</v>
          </cell>
        </row>
        <row r="593">
          <cell r="A593">
            <v>2249.05460583578</v>
          </cell>
          <cell r="B593">
            <v>24.350311206470298</v>
          </cell>
          <cell r="C593">
            <v>42.471850711368397</v>
          </cell>
        </row>
        <row r="594">
          <cell r="A594">
            <v>2269.8648518838199</v>
          </cell>
          <cell r="B594">
            <v>24.212467805406099</v>
          </cell>
          <cell r="C594">
            <v>42.358989150249798</v>
          </cell>
        </row>
        <row r="595">
          <cell r="A595">
            <v>2290.8676527677699</v>
          </cell>
          <cell r="B595">
            <v>24.074454838337399</v>
          </cell>
          <cell r="C595">
            <v>42.248320821020798</v>
          </cell>
        </row>
        <row r="596">
          <cell r="A596">
            <v>2312.0647901755901</v>
          </cell>
          <cell r="B596">
            <v>23.936276262381501</v>
          </cell>
          <cell r="C596">
            <v>42.139856491672703</v>
          </cell>
        </row>
        <row r="597">
          <cell r="A597">
            <v>2333.4580622809999</v>
          </cell>
          <cell r="B597">
            <v>23.797936053685</v>
          </cell>
          <cell r="C597">
            <v>42.033606611017902</v>
          </cell>
        </row>
        <row r="598">
          <cell r="A598">
            <v>2355.0492838959999</v>
          </cell>
          <cell r="B598">
            <v>23.659438206688701</v>
          </cell>
          <cell r="C598">
            <v>41.929581309047897</v>
          </cell>
        </row>
        <row r="599">
          <cell r="A599">
            <v>2376.8402866248698</v>
          </cell>
          <cell r="B599">
            <v>23.520786733404499</v>
          </cell>
          <cell r="C599">
            <v>41.827790397367004</v>
          </cell>
        </row>
        <row r="600">
          <cell r="A600">
            <v>2398.83291901949</v>
          </cell>
          <cell r="B600">
            <v>23.3819856627033</v>
          </cell>
          <cell r="C600">
            <v>41.728243369646002</v>
          </cell>
        </row>
        <row r="601">
          <cell r="A601">
            <v>2421.0290467361701</v>
          </cell>
          <cell r="B601">
            <v>23.243039039631899</v>
          </cell>
          <cell r="C601">
            <v>41.630949402223202</v>
          </cell>
        </row>
        <row r="602">
          <cell r="A602">
            <v>2443.4305526939702</v>
          </cell>
          <cell r="B602">
            <v>23.103950924723801</v>
          </cell>
          <cell r="C602">
            <v>41.535917354617098</v>
          </cell>
        </row>
        <row r="603">
          <cell r="A603">
            <v>2466.0393372343301</v>
          </cell>
          <cell r="B603">
            <v>22.964725393354701</v>
          </cell>
          <cell r="C603">
            <v>41.443155770267197</v>
          </cell>
        </row>
        <row r="604">
          <cell r="A604">
            <v>2488.8573182823902</v>
          </cell>
          <cell r="B604">
            <v>22.8253665350855</v>
          </cell>
          <cell r="C604">
            <v>41.352672877141103</v>
          </cell>
        </row>
        <row r="605">
          <cell r="A605">
            <v>2511.8864315095698</v>
          </cell>
          <cell r="B605">
            <v>22.685878453041099</v>
          </cell>
          <cell r="C605">
            <v>41.264476588513197</v>
          </cell>
        </row>
        <row r="606">
          <cell r="A606">
            <v>2535.1286304978998</v>
          </cell>
          <cell r="B606">
            <v>22.5462652632947</v>
          </cell>
          <cell r="C606">
            <v>41.178574503683599</v>
          </cell>
        </row>
        <row r="607">
          <cell r="A607">
            <v>2558.5858869056401</v>
          </cell>
          <cell r="B607">
            <v>22.406531094269599</v>
          </cell>
          <cell r="C607">
            <v>41.0949739087823</v>
          </cell>
        </row>
        <row r="608">
          <cell r="A608">
            <v>2582.2601906345899</v>
          </cell>
          <cell r="B608">
            <v>22.266680086159599</v>
          </cell>
          <cell r="C608">
            <v>41.013681777571598</v>
          </cell>
        </row>
        <row r="609">
          <cell r="A609">
            <v>2606.15354999889</v>
          </cell>
          <cell r="B609">
            <v>22.126716390358499</v>
          </cell>
          <cell r="C609">
            <v>40.934704772257703</v>
          </cell>
        </row>
        <row r="610">
          <cell r="A610">
            <v>2630.26799189538</v>
          </cell>
          <cell r="B610">
            <v>21.9866441689075</v>
          </cell>
          <cell r="C610">
            <v>40.858049244318401</v>
          </cell>
        </row>
        <row r="611">
          <cell r="A611">
            <v>2654.6055619755298</v>
          </cell>
          <cell r="B611">
            <v>21.846467593960501</v>
          </cell>
          <cell r="C611">
            <v>40.783721235365299</v>
          </cell>
        </row>
        <row r="612">
          <cell r="A612">
            <v>2679.1683248190302</v>
          </cell>
          <cell r="B612">
            <v>21.7061908472553</v>
          </cell>
          <cell r="C612">
            <v>40.711726477967197</v>
          </cell>
        </row>
        <row r="613">
          <cell r="A613">
            <v>2703.9583641088402</v>
          </cell>
          <cell r="B613">
            <v>21.565818119605598</v>
          </cell>
          <cell r="C613">
            <v>40.642070396484399</v>
          </cell>
        </row>
        <row r="614">
          <cell r="A614">
            <v>2728.97778280804</v>
          </cell>
          <cell r="B614">
            <v>21.425353610403199</v>
          </cell>
          <cell r="C614">
            <v>40.574758107915798</v>
          </cell>
        </row>
        <row r="615">
          <cell r="A615">
            <v>2754.2287033381599</v>
          </cell>
          <cell r="B615">
            <v>21.284801527135301</v>
          </cell>
          <cell r="C615">
            <v>40.509794422720702</v>
          </cell>
        </row>
        <row r="616">
          <cell r="A616">
            <v>2779.7132677592799</v>
          </cell>
          <cell r="B616">
            <v>21.1441660849116</v>
          </cell>
          <cell r="C616">
            <v>40.447183845621502</v>
          </cell>
        </row>
        <row r="617">
          <cell r="A617">
            <v>2805.4336379517099</v>
          </cell>
          <cell r="B617">
            <v>21.003451506005799</v>
          </cell>
          <cell r="C617">
            <v>40.386930576388103</v>
          </cell>
        </row>
        <row r="618">
          <cell r="A618">
            <v>2831.3919957993699</v>
          </cell>
          <cell r="B618">
            <v>20.862662019406699</v>
          </cell>
          <cell r="C618">
            <v>40.3290385106136</v>
          </cell>
        </row>
        <row r="619">
          <cell r="A619">
            <v>2857.5905433749399</v>
          </cell>
          <cell r="B619">
            <v>20.721801860386201</v>
          </cell>
          <cell r="C619">
            <v>40.2735112404633</v>
          </cell>
        </row>
        <row r="620">
          <cell r="A620">
            <v>2884.0315031266</v>
          </cell>
          <cell r="B620">
            <v>20.580875270068699</v>
          </cell>
          <cell r="C620">
            <v>40.220352055375699</v>
          </cell>
        </row>
        <row r="621">
          <cell r="A621">
            <v>2910.7171180666001</v>
          </cell>
          <cell r="B621">
            <v>20.439886495018499</v>
          </cell>
          <cell r="C621">
            <v>40.169563942736403</v>
          </cell>
        </row>
        <row r="622">
          <cell r="A622">
            <v>2937.6496519615298</v>
          </cell>
          <cell r="B622">
            <v>20.298839786833302</v>
          </cell>
          <cell r="C622">
            <v>40.121149588539502</v>
          </cell>
        </row>
        <row r="623">
          <cell r="A623">
            <v>2964.83138952434</v>
          </cell>
          <cell r="B623">
            <v>20.1577394017493</v>
          </cell>
          <cell r="C623">
            <v>40.075111377989103</v>
          </cell>
        </row>
        <row r="624">
          <cell r="A624">
            <v>2992.2646366081799</v>
          </cell>
          <cell r="B624">
            <v>20.016589600252701</v>
          </cell>
          <cell r="C624">
            <v>40.031451396069002</v>
          </cell>
        </row>
        <row r="625">
          <cell r="A625">
            <v>3019.9517204020099</v>
          </cell>
          <cell r="B625">
            <v>19.875394646696702</v>
          </cell>
          <cell r="C625">
            <v>39.990171428043702</v>
          </cell>
        </row>
        <row r="626">
          <cell r="A626">
            <v>3047.8949896279801</v>
          </cell>
          <cell r="B626">
            <v>19.734158808936101</v>
          </cell>
          <cell r="C626">
            <v>39.951272959974901</v>
          </cell>
        </row>
        <row r="627">
          <cell r="A627">
            <v>3076.0968147407002</v>
          </cell>
          <cell r="B627">
            <v>19.5928863579527</v>
          </cell>
          <cell r="C627">
            <v>39.914757179101798</v>
          </cell>
        </row>
        <row r="628">
          <cell r="A628">
            <v>3104.5595881283498</v>
          </cell>
          <cell r="B628">
            <v>19.451581567503801</v>
          </cell>
          <cell r="C628">
            <v>39.880624974267597</v>
          </cell>
        </row>
        <row r="629">
          <cell r="A629">
            <v>3133.28572431558</v>
          </cell>
          <cell r="B629">
            <v>19.310248713763698</v>
          </cell>
          <cell r="C629">
            <v>39.848876936209102</v>
          </cell>
        </row>
        <row r="630">
          <cell r="A630">
            <v>3162.2776601683699</v>
          </cell>
          <cell r="B630">
            <v>19.168892074975901</v>
          </cell>
          <cell r="C630">
            <v>39.819513357855598</v>
          </cell>
        </row>
        <row r="631">
          <cell r="A631">
            <v>3191.5378551007602</v>
          </cell>
          <cell r="B631">
            <v>19.0275159311085</v>
          </cell>
          <cell r="C631">
            <v>39.7925342345372</v>
          </cell>
        </row>
        <row r="632">
          <cell r="A632">
            <v>3221.0687912834301</v>
          </cell>
          <cell r="B632">
            <v>18.8861245635131</v>
          </cell>
          <cell r="C632">
            <v>39.767939264151501</v>
          </cell>
        </row>
        <row r="633">
          <cell r="A633">
            <v>3250.8729738543402</v>
          </cell>
          <cell r="B633">
            <v>18.744722254586001</v>
          </cell>
          <cell r="C633">
            <v>39.745727847267602</v>
          </cell>
        </row>
        <row r="634">
          <cell r="A634">
            <v>3280.9529311311899</v>
          </cell>
          <cell r="B634">
            <v>18.603313287431501</v>
          </cell>
          <cell r="C634">
            <v>39.725899087171499</v>
          </cell>
        </row>
        <row r="635">
          <cell r="A635">
            <v>3311.3112148259102</v>
          </cell>
          <cell r="B635">
            <v>18.461901945530801</v>
          </cell>
          <cell r="C635">
            <v>39.708451789880399</v>
          </cell>
        </row>
        <row r="636">
          <cell r="A636">
            <v>3341.9504002611402</v>
          </cell>
          <cell r="B636">
            <v>18.320492512404901</v>
          </cell>
          <cell r="C636">
            <v>39.693384464037997</v>
          </cell>
        </row>
        <row r="637">
          <cell r="A637">
            <v>3372.8730865886801</v>
          </cell>
          <cell r="B637">
            <v>18.179089271284699</v>
          </cell>
          <cell r="C637">
            <v>39.680695320827603</v>
          </cell>
        </row>
        <row r="638">
          <cell r="A638">
            <v>3404.0818970099999</v>
          </cell>
          <cell r="B638">
            <v>18.0376965047741</v>
          </cell>
          <cell r="C638">
            <v>39.670382273753702</v>
          </cell>
        </row>
        <row r="639">
          <cell r="A639">
            <v>3435.5794789987399</v>
          </cell>
          <cell r="B639">
            <v>17.8963184945185</v>
          </cell>
          <cell r="C639">
            <v>39.662442938420199</v>
          </cell>
        </row>
        <row r="640">
          <cell r="A640">
            <v>3467.3685045253101</v>
          </cell>
          <cell r="B640">
            <v>17.754959520867398</v>
          </cell>
          <cell r="C640">
            <v>39.656874632221601</v>
          </cell>
        </row>
        <row r="641">
          <cell r="A641">
            <v>3499.4516702835699</v>
          </cell>
          <cell r="B641">
            <v>17.613623862535398</v>
          </cell>
          <cell r="C641">
            <v>39.653674373981197</v>
          </cell>
        </row>
        <row r="642">
          <cell r="A642">
            <v>3531.8316979195602</v>
          </cell>
          <cell r="B642">
            <v>17.472315796261</v>
          </cell>
          <cell r="C642">
            <v>39.652838883538799</v>
          </cell>
        </row>
        <row r="643">
          <cell r="A643">
            <v>3564.51133426244</v>
          </cell>
          <cell r="B643">
            <v>17.331039596460499</v>
          </cell>
          <cell r="C643">
            <v>39.654364581278401</v>
          </cell>
        </row>
        <row r="644">
          <cell r="A644">
            <v>3597.4933515574198</v>
          </cell>
          <cell r="B644">
            <v>17.189799534879</v>
          </cell>
          <cell r="C644">
            <v>39.658247587598296</v>
          </cell>
        </row>
        <row r="645">
          <cell r="A645">
            <v>3630.7805477010102</v>
          </cell>
          <cell r="B645">
            <v>17.048599880235301</v>
          </cell>
          <cell r="C645">
            <v>39.664483722336499</v>
          </cell>
        </row>
        <row r="646">
          <cell r="A646">
            <v>3664.3757464783298</v>
          </cell>
          <cell r="B646">
            <v>16.907444897860799</v>
          </cell>
          <cell r="C646">
            <v>39.673068504133497</v>
          </cell>
        </row>
        <row r="647">
          <cell r="A647">
            <v>3698.2817978026601</v>
          </cell>
          <cell r="B647">
            <v>16.7663388493336</v>
          </cell>
          <cell r="C647">
            <v>39.683997149757097</v>
          </cell>
        </row>
        <row r="648">
          <cell r="A648">
            <v>3732.5015779572</v>
          </cell>
          <cell r="B648">
            <v>16.625285992103901</v>
          </cell>
          <cell r="C648">
            <v>39.697264573364102</v>
          </cell>
        </row>
        <row r="649">
          <cell r="A649">
            <v>3767.0379898390802</v>
          </cell>
          <cell r="B649">
            <v>16.4842905791138</v>
          </cell>
          <cell r="C649">
            <v>39.712865385734702</v>
          </cell>
        </row>
        <row r="650">
          <cell r="A650">
            <v>3801.8939632056099</v>
          </cell>
          <cell r="B650">
            <v>16.343356858406601</v>
          </cell>
          <cell r="C650">
            <v>39.7307938934443</v>
          </cell>
        </row>
        <row r="651">
          <cell r="A651">
            <v>3837.0724549227798</v>
          </cell>
          <cell r="B651">
            <v>16.202489072730899</v>
          </cell>
          <cell r="C651">
            <v>39.751044098010503</v>
          </cell>
        </row>
        <row r="652">
          <cell r="A652">
            <v>3872.5764492161702</v>
          </cell>
          <cell r="B652">
            <v>16.061691459131001</v>
          </cell>
          <cell r="C652">
            <v>39.7736096949941</v>
          </cell>
        </row>
        <row r="653">
          <cell r="A653">
            <v>3908.4089579240199</v>
          </cell>
          <cell r="B653">
            <v>15.920968248531301</v>
          </cell>
          <cell r="C653">
            <v>39.798484073057999</v>
          </cell>
        </row>
        <row r="654">
          <cell r="A654">
            <v>3944.5730207527799</v>
          </cell>
          <cell r="B654">
            <v>15.780323665309</v>
          </cell>
          <cell r="C654">
            <v>39.825660313010196</v>
          </cell>
        </row>
        <row r="655">
          <cell r="A655">
            <v>3981.0717055349701</v>
          </cell>
          <cell r="B655">
            <v>15.639761926854799</v>
          </cell>
          <cell r="C655">
            <v>39.855131186802197</v>
          </cell>
        </row>
        <row r="656">
          <cell r="A656">
            <v>4017.9081084894001</v>
          </cell>
          <cell r="B656">
            <v>15.4992872431244</v>
          </cell>
          <cell r="C656">
            <v>39.886889156509099</v>
          </cell>
        </row>
        <row r="657">
          <cell r="A657">
            <v>4055.0853544838301</v>
          </cell>
          <cell r="B657">
            <v>15.3589038161765</v>
          </cell>
          <cell r="C657">
            <v>39.920926373289703</v>
          </cell>
        </row>
        <row r="658">
          <cell r="A658">
            <v>4092.6065973001</v>
          </cell>
          <cell r="B658">
            <v>15.218615839698799</v>
          </cell>
          <cell r="C658">
            <v>39.957234676309</v>
          </cell>
        </row>
        <row r="659">
          <cell r="A659">
            <v>4130.4750199016098</v>
          </cell>
          <cell r="B659">
            <v>15.0784274985228</v>
          </cell>
          <cell r="C659">
            <v>39.995805591686903</v>
          </cell>
        </row>
        <row r="660">
          <cell r="A660">
            <v>4168.6938347033501</v>
          </cell>
          <cell r="B660">
            <v>14.9383429681228</v>
          </cell>
          <cell r="C660">
            <v>40.036630331386903</v>
          </cell>
        </row>
        <row r="661">
          <cell r="A661">
            <v>4207.2662838444403</v>
          </cell>
          <cell r="B661">
            <v>14.798366414103601</v>
          </cell>
          <cell r="C661">
            <v>40.079699792131997</v>
          </cell>
        </row>
        <row r="662">
          <cell r="A662">
            <v>4246.1956394631197</v>
          </cell>
          <cell r="B662">
            <v>14.658501991673599</v>
          </cell>
          <cell r="C662">
            <v>40.1250045543079</v>
          </cell>
        </row>
        <row r="663">
          <cell r="A663">
            <v>4285.4852039743901</v>
          </cell>
          <cell r="B663">
            <v>14.5187538451028</v>
          </cell>
          <cell r="C663">
            <v>40.172534880861598</v>
          </cell>
        </row>
        <row r="664">
          <cell r="A664">
            <v>4325.1383103500802</v>
          </cell>
          <cell r="B664">
            <v>14.3791261071683</v>
          </cell>
          <cell r="C664">
            <v>40.2222807162251</v>
          </cell>
        </row>
        <row r="665">
          <cell r="A665">
            <v>4365.1583224016604</v>
          </cell>
          <cell r="B665">
            <v>14.239622898582899</v>
          </cell>
          <cell r="C665">
            <v>40.274231685230099</v>
          </cell>
        </row>
        <row r="666">
          <cell r="A666">
            <v>4405.5486350655301</v>
          </cell>
          <cell r="B666">
            <v>14.100248327409799</v>
          </cell>
          <cell r="C666">
            <v>40.328377092048299</v>
          </cell>
        </row>
        <row r="667">
          <cell r="A667">
            <v>4446.3126746910802</v>
          </cell>
          <cell r="B667">
            <v>13.961006488461599</v>
          </cell>
          <cell r="C667">
            <v>40.384705919157</v>
          </cell>
        </row>
        <row r="668">
          <cell r="A668">
            <v>4487.4538993313199</v>
          </cell>
          <cell r="B668">
            <v>13.8219014626836</v>
          </cell>
          <cell r="C668">
            <v>40.4432068263202</v>
          </cell>
        </row>
        <row r="669">
          <cell r="A669">
            <v>4528.9757990362004</v>
          </cell>
          <cell r="B669">
            <v>13.682937316522599</v>
          </cell>
          <cell r="C669">
            <v>40.503868149613801</v>
          </cell>
        </row>
        <row r="670">
          <cell r="A670">
            <v>4570.8818961487495</v>
          </cell>
          <cell r="B670">
            <v>13.5441181012784</v>
          </cell>
          <cell r="C670">
            <v>40.566677900475</v>
          </cell>
        </row>
        <row r="671">
          <cell r="A671">
            <v>4613.1757456037903</v>
          </cell>
          <cell r="B671">
            <v>13.4054478524406</v>
          </cell>
          <cell r="C671">
            <v>40.631623764802903</v>
          </cell>
        </row>
        <row r="672">
          <cell r="A672">
            <v>4655.8609352295898</v>
          </cell>
          <cell r="B672">
            <v>13.2669305890081</v>
          </cell>
          <cell r="C672">
            <v>40.698693102100997</v>
          </cell>
        </row>
        <row r="673">
          <cell r="A673">
            <v>4698.9410860521502</v>
          </cell>
          <cell r="B673">
            <v>13.1285703127941</v>
          </cell>
          <cell r="C673">
            <v>40.767872944671502</v>
          </cell>
        </row>
        <row r="674">
          <cell r="A674">
            <v>4742.4198526024402</v>
          </cell>
          <cell r="B674">
            <v>12.990371007715501</v>
          </cell>
          <cell r="C674">
            <v>40.839149996880302</v>
          </cell>
        </row>
        <row r="675">
          <cell r="A675">
            <v>4786.3009232263803</v>
          </cell>
          <cell r="B675">
            <v>12.8523366390638</v>
          </cell>
          <cell r="C675">
            <v>40.912510634463899</v>
          </cell>
        </row>
        <row r="676">
          <cell r="A676">
            <v>4830.5880203977204</v>
          </cell>
          <cell r="B676">
            <v>12.7144711527626</v>
          </cell>
          <cell r="C676">
            <v>40.987940903922997</v>
          </cell>
        </row>
        <row r="677">
          <cell r="A677">
            <v>4875.2849010338596</v>
          </cell>
          <cell r="B677">
            <v>12.576778474608901</v>
          </cell>
          <cell r="C677">
            <v>41.0654265219897</v>
          </cell>
        </row>
        <row r="678">
          <cell r="A678">
            <v>4920.3953568145098</v>
          </cell>
          <cell r="B678">
            <v>12.4392625094978</v>
          </cell>
          <cell r="C678">
            <v>41.144952875163703</v>
          </cell>
        </row>
        <row r="679">
          <cell r="A679">
            <v>4965.9232145033602</v>
          </cell>
          <cell r="B679">
            <v>12.3019271406332</v>
          </cell>
          <cell r="C679">
            <v>41.2265050193487</v>
          </cell>
        </row>
        <row r="680">
          <cell r="A680">
            <v>5011.8723362727196</v>
          </cell>
          <cell r="B680">
            <v>12.1647762287225</v>
          </cell>
          <cell r="C680">
            <v>41.310067679569002</v>
          </cell>
        </row>
        <row r="681">
          <cell r="A681">
            <v>5058.2466200311401</v>
          </cell>
          <cell r="B681">
            <v>12.0278136111568</v>
          </cell>
          <cell r="C681">
            <v>41.395625249797597</v>
          </cell>
        </row>
        <row r="682">
          <cell r="A682">
            <v>5105.0499997540601</v>
          </cell>
          <cell r="B682">
            <v>11.8910431011769</v>
          </cell>
          <cell r="C682">
            <v>41.483161792873403</v>
          </cell>
        </row>
        <row r="683">
          <cell r="A683">
            <v>5152.28644581756</v>
          </cell>
          <cell r="B683">
            <v>11.754468487023001</v>
          </cell>
          <cell r="C683">
            <v>41.572661040531798</v>
          </cell>
        </row>
        <row r="684">
          <cell r="A684">
            <v>5199.9599653351597</v>
          </cell>
          <cell r="B684">
            <v>11.6180935310751</v>
          </cell>
          <cell r="C684">
            <v>41.664106393558001</v>
          </cell>
        </row>
        <row r="685">
          <cell r="A685">
            <v>5248.0746024977198</v>
          </cell>
          <cell r="B685">
            <v>11.4819219689739</v>
          </cell>
          <cell r="C685">
            <v>41.757480922042802</v>
          </cell>
        </row>
        <row r="686">
          <cell r="A686">
            <v>5296.6344389165797</v>
          </cell>
          <cell r="B686">
            <v>11.3459575087348</v>
          </cell>
          <cell r="C686">
            <v>41.852767365788502</v>
          </cell>
        </row>
        <row r="687">
          <cell r="A687">
            <v>5345.6435939697103</v>
          </cell>
          <cell r="B687">
            <v>11.2102038298452</v>
          </cell>
          <cell r="C687">
            <v>41.949948134816204</v>
          </cell>
        </row>
        <row r="688">
          <cell r="A688">
            <v>5395.1062251512703</v>
          </cell>
          <cell r="B688">
            <v>11.074664582352099</v>
          </cell>
          <cell r="C688">
            <v>42.049005310035099</v>
          </cell>
        </row>
        <row r="689">
          <cell r="A689">
            <v>5445.0265284242096</v>
          </cell>
          <cell r="B689">
            <v>10.939343385937899</v>
          </cell>
          <cell r="C689">
            <v>42.1499206440363</v>
          </cell>
        </row>
        <row r="690">
          <cell r="A690">
            <v>5495.4087385762396</v>
          </cell>
          <cell r="B690">
            <v>10.804243828985401</v>
          </cell>
          <cell r="C690">
            <v>42.252675562041702</v>
          </cell>
        </row>
        <row r="691">
          <cell r="A691">
            <v>5546.2571295791004</v>
          </cell>
          <cell r="B691">
            <v>10.669369467633</v>
          </cell>
          <cell r="C691">
            <v>42.357251162995503</v>
          </cell>
        </row>
        <row r="692">
          <cell r="A692">
            <v>5597.5760149510998</v>
          </cell>
          <cell r="B692">
            <v>10.5347238248205</v>
          </cell>
          <cell r="C692">
            <v>42.463628220824702</v>
          </cell>
        </row>
        <row r="693">
          <cell r="A693">
            <v>5649.3697481230201</v>
          </cell>
          <cell r="B693">
            <v>10.400310389326799</v>
          </cell>
          <cell r="C693">
            <v>42.571787185842503</v>
          </cell>
        </row>
        <row r="694">
          <cell r="A694">
            <v>5701.6427228074699</v>
          </cell>
          <cell r="B694">
            <v>10.266132614799499</v>
          </cell>
          <cell r="C694">
            <v>42.681708186334397</v>
          </cell>
        </row>
        <row r="695">
          <cell r="A695">
            <v>5754.3993733715597</v>
          </cell>
          <cell r="B695">
            <v>10.132193918777499</v>
          </cell>
          <cell r="C695">
            <v>42.793371030298601</v>
          </cell>
        </row>
        <row r="696">
          <cell r="A696">
            <v>5807.6441752131104</v>
          </cell>
          <cell r="B696">
            <v>9.9984976817076099</v>
          </cell>
          <cell r="C696">
            <v>42.9067552073736</v>
          </cell>
        </row>
        <row r="697">
          <cell r="A697">
            <v>5861.3816451402799</v>
          </cell>
          <cell r="B697">
            <v>9.8650472459562799</v>
          </cell>
          <cell r="C697">
            <v>43.0218398909294</v>
          </cell>
        </row>
        <row r="698">
          <cell r="A698">
            <v>5915.6163417547295</v>
          </cell>
          <cell r="B698">
            <v>9.7318459148165903</v>
          </cell>
          <cell r="C698">
            <v>43.1386039403476</v>
          </cell>
        </row>
        <row r="699">
          <cell r="A699">
            <v>5970.3528658383602</v>
          </cell>
          <cell r="B699">
            <v>9.5988969515125593</v>
          </cell>
          <cell r="C699">
            <v>43.257025903488</v>
          </cell>
        </row>
        <row r="700">
          <cell r="A700">
            <v>6025.5958607435696</v>
          </cell>
          <cell r="B700">
            <v>9.46620357820008</v>
          </cell>
          <cell r="C700">
            <v>43.377084019335399</v>
          </cell>
        </row>
        <row r="701">
          <cell r="A701">
            <v>6081.3500127871703</v>
          </cell>
          <cell r="B701">
            <v>9.3337689749676507</v>
          </cell>
          <cell r="C701">
            <v>43.4987562208388</v>
          </cell>
        </row>
        <row r="702">
          <cell r="A702">
            <v>6137.6200516479303</v>
          </cell>
          <cell r="B702">
            <v>9.2015962788360799</v>
          </cell>
          <cell r="C702">
            <v>43.622020137952198</v>
          </cell>
        </row>
        <row r="703">
          <cell r="A703">
            <v>6194.41075076781</v>
          </cell>
          <cell r="B703">
            <v>9.0696885827591807</v>
          </cell>
          <cell r="C703">
            <v>43.7468531008602</v>
          </cell>
        </row>
        <row r="704">
          <cell r="A704">
            <v>6251.7269277568503</v>
          </cell>
          <cell r="B704">
            <v>8.9380489346265701</v>
          </cell>
          <cell r="C704">
            <v>43.873232143405701</v>
          </cell>
        </row>
        <row r="705">
          <cell r="A705">
            <v>6309.5734448019302</v>
          </cell>
          <cell r="B705">
            <v>8.8066803362689203</v>
          </cell>
          <cell r="C705">
            <v>44.001134006721401</v>
          </cell>
        </row>
        <row r="706">
          <cell r="A706">
            <v>6367.9552090791503</v>
          </cell>
          <cell r="B706">
            <v>8.6755857424679004</v>
          </cell>
          <cell r="C706">
            <v>44.130535143054701</v>
          </cell>
        </row>
        <row r="707">
          <cell r="A707">
            <v>6426.87717317019</v>
          </cell>
          <cell r="B707">
            <v>8.5447680599710996</v>
          </cell>
          <cell r="C707">
            <v>44.261411719805203</v>
          </cell>
        </row>
        <row r="708">
          <cell r="A708">
            <v>6486.3443354823803</v>
          </cell>
          <cell r="B708">
            <v>8.41423014651307</v>
          </cell>
          <cell r="C708">
            <v>44.393739623756403</v>
          </cell>
        </row>
        <row r="709">
          <cell r="A709">
            <v>6546.3617406727399</v>
          </cell>
          <cell r="B709">
            <v>8.2839748098447501</v>
          </cell>
          <cell r="C709">
            <v>44.527494465517698</v>
          </cell>
        </row>
        <row r="710">
          <cell r="A710">
            <v>6606.93448007595</v>
          </cell>
          <cell r="B710">
            <v>8.1540048067710291</v>
          </cell>
          <cell r="C710">
            <v>44.662651584169502</v>
          </cell>
        </row>
        <row r="711">
          <cell r="A711">
            <v>6668.0676921362101</v>
          </cell>
          <cell r="B711">
            <v>8.0243228421989699</v>
          </cell>
          <cell r="C711">
            <v>44.799186052112397</v>
          </cell>
        </row>
        <row r="712">
          <cell r="A712">
            <v>6729.7665628431696</v>
          </cell>
          <cell r="B712">
            <v>7.8949315681962604</v>
          </cell>
          <cell r="C712">
            <v>44.937072680123201</v>
          </cell>
        </row>
        <row r="713">
          <cell r="A713">
            <v>6792.0363261718403</v>
          </cell>
          <cell r="B713">
            <v>7.7658335830636904</v>
          </cell>
          <cell r="C713">
            <v>45.076286022608599</v>
          </cell>
        </row>
        <row r="714">
          <cell r="A714">
            <v>6854.88226452661</v>
          </cell>
          <cell r="B714">
            <v>7.6370314304198397</v>
          </cell>
          <cell r="C714">
            <v>45.216800383074698</v>
          </cell>
        </row>
        <row r="715">
          <cell r="A715">
            <v>6918.3097091893596</v>
          </cell>
          <cell r="B715">
            <v>7.5085275983016597</v>
          </cell>
          <cell r="C715">
            <v>45.358589819776803</v>
          </cell>
        </row>
        <row r="716">
          <cell r="A716">
            <v>6982.3240407717103</v>
          </cell>
          <cell r="B716">
            <v>7.3803245182811397</v>
          </cell>
          <cell r="C716">
            <v>45.5016281515922</v>
          </cell>
        </row>
        <row r="717">
          <cell r="A717">
            <v>7046.9306896714597</v>
          </cell>
          <cell r="B717">
            <v>7.2524245645986598</v>
          </cell>
          <cell r="C717">
            <v>45.645888964072299</v>
          </cell>
        </row>
        <row r="718">
          <cell r="A718">
            <v>7112.1351365332803</v>
          </cell>
          <cell r="B718">
            <v>7.1248300533162503</v>
          </cell>
          <cell r="C718">
            <v>45.791345615699797</v>
          </cell>
        </row>
        <row r="719">
          <cell r="A719">
            <v>7177.94291271361</v>
          </cell>
          <cell r="B719">
            <v>6.9975432414894998</v>
          </cell>
          <cell r="C719">
            <v>45.937971244333902</v>
          </cell>
        </row>
        <row r="720">
          <cell r="A720">
            <v>7244.35960074989</v>
          </cell>
          <cell r="B720">
            <v>6.8705663263611498</v>
          </cell>
          <cell r="C720">
            <v>46.085738773846501</v>
          </cell>
        </row>
        <row r="721">
          <cell r="A721">
            <v>7311.3908348341702</v>
          </cell>
          <cell r="B721">
            <v>6.7439014445769701</v>
          </cell>
          <cell r="C721">
            <v>46.234620920942703</v>
          </cell>
        </row>
        <row r="722">
          <cell r="A722">
            <v>7379.0423012909996</v>
          </cell>
          <cell r="B722">
            <v>6.6175506714247998</v>
          </cell>
          <cell r="C722">
            <v>46.384590202164503</v>
          </cell>
        </row>
        <row r="723">
          <cell r="A723">
            <v>7447.3197390598798</v>
          </cell>
          <cell r="B723">
            <v>6.4915160200984703</v>
          </cell>
          <cell r="C723">
            <v>46.535618941069004</v>
          </cell>
        </row>
        <row r="724">
          <cell r="A724">
            <v>7516.2289401820499</v>
          </cell>
          <cell r="B724">
            <v>6.3657994409871996</v>
          </cell>
          <cell r="C724">
            <v>46.687679275583903</v>
          </cell>
        </row>
        <row r="725">
          <cell r="A725">
            <v>7585.7757502918303</v>
          </cell>
          <cell r="B725">
            <v>6.2404028209917497</v>
          </cell>
          <cell r="C725">
            <v>46.840743165524799</v>
          </cell>
        </row>
        <row r="726">
          <cell r="A726">
            <v>7655.96606911256</v>
          </cell>
          <cell r="B726">
            <v>6.1153279828690597</v>
          </cell>
          <cell r="C726">
            <v>46.994782400283597</v>
          </cell>
        </row>
        <row r="727">
          <cell r="A727">
            <v>7726.8058509570201</v>
          </cell>
          <cell r="B727">
            <v>5.99057668460543</v>
          </cell>
          <cell r="C727">
            <v>47.149768606667102</v>
          </cell>
        </row>
        <row r="728">
          <cell r="A728">
            <v>7798.3011052325801</v>
          </cell>
          <cell r="B728">
            <v>5.8661506188193098</v>
          </cell>
          <cell r="C728">
            <v>47.305673256887196</v>
          </cell>
        </row>
        <row r="729">
          <cell r="A729">
            <v>7870.4578969509803</v>
          </cell>
          <cell r="B729">
            <v>5.7420514121963802</v>
          </cell>
          <cell r="C729">
            <v>47.462467676703099</v>
          </cell>
        </row>
        <row r="730">
          <cell r="A730">
            <v>7943.2823472428099</v>
          </cell>
          <cell r="B730">
            <v>5.6182806249550703</v>
          </cell>
          <cell r="C730">
            <v>47.620123053690499</v>
          </cell>
        </row>
        <row r="731">
          <cell r="A731">
            <v>8016.7806338767796</v>
          </cell>
          <cell r="B731">
            <v>5.4948397503461299</v>
          </cell>
          <cell r="C731">
            <v>47.7786104456546</v>
          </cell>
        </row>
        <row r="732">
          <cell r="A732">
            <v>8090.9589917838202</v>
          </cell>
          <cell r="B732">
            <v>5.3717302141852699</v>
          </cell>
          <cell r="C732">
            <v>47.937900789160601</v>
          </cell>
        </row>
        <row r="733">
          <cell r="A733">
            <v>8165.8237135859199</v>
          </cell>
          <cell r="B733">
            <v>5.2489533744207</v>
          </cell>
          <cell r="C733">
            <v>48.097964908181801</v>
          </cell>
        </row>
        <row r="734">
          <cell r="A734">
            <v>8241.3811501300206</v>
          </cell>
          <cell r="B734">
            <v>5.1265105207360202</v>
          </cell>
          <cell r="C734">
            <v>48.258773522860899</v>
          </cell>
        </row>
        <row r="735">
          <cell r="A735">
            <v>8317.6377110267003</v>
          </cell>
          <cell r="B735">
            <v>5.0044028741892399</v>
          </cell>
          <cell r="C735">
            <v>48.420297258367903</v>
          </cell>
        </row>
        <row r="736">
          <cell r="A736">
            <v>8394.5998651939699</v>
          </cell>
          <cell r="B736">
            <v>4.8826315868884604</v>
          </cell>
          <cell r="C736">
            <v>48.582506653858303</v>
          </cell>
        </row>
        <row r="737">
          <cell r="A737">
            <v>8472.2741414059601</v>
          </cell>
          <cell r="B737">
            <v>4.7611977417054101</v>
          </cell>
          <cell r="C737">
            <v>48.745372171513203</v>
          </cell>
        </row>
        <row r="738">
          <cell r="A738">
            <v>8550.6671288468297</v>
          </cell>
          <cell r="B738">
            <v>4.6401023520262301</v>
          </cell>
          <cell r="C738">
            <v>48.9088642056537</v>
          </cell>
        </row>
        <row r="739">
          <cell r="A739">
            <v>8629.7854776697004</v>
          </cell>
          <cell r="B739">
            <v>4.5193463615424196</v>
          </cell>
          <cell r="C739">
            <v>49.072953091927999</v>
          </cell>
        </row>
        <row r="740">
          <cell r="A740">
            <v>8709.6358995608007</v>
          </cell>
          <cell r="B740">
            <v>4.3989306440786597</v>
          </cell>
          <cell r="C740">
            <v>49.237609116558801</v>
          </cell>
        </row>
        <row r="741">
          <cell r="A741">
            <v>8790.2251683088398</v>
          </cell>
          <cell r="B741">
            <v>4.2788560034626002</v>
          </cell>
          <cell r="C741">
            <v>49.402802525636098</v>
          </cell>
        </row>
        <row r="742">
          <cell r="A742">
            <v>8871.5601203795995</v>
          </cell>
          <cell r="B742">
            <v>4.1591231734324401</v>
          </cell>
          <cell r="C742">
            <v>49.568503534456099</v>
          </cell>
        </row>
        <row r="743">
          <cell r="A743">
            <v>8953.6476554959299</v>
          </cell>
          <cell r="B743">
            <v>4.0397328175861196</v>
          </cell>
          <cell r="C743">
            <v>49.734682336886301</v>
          </cell>
        </row>
        <row r="744">
          <cell r="A744">
            <v>9036.4947372230108</v>
          </cell>
          <cell r="B744">
            <v>3.92068552937006</v>
          </cell>
          <cell r="C744">
            <v>49.901309114766804</v>
          </cell>
        </row>
        <row r="745">
          <cell r="A745">
            <v>9120.1083935590905</v>
          </cell>
          <cell r="B745">
            <v>3.8019818321095</v>
          </cell>
          <cell r="C745">
            <v>50.068354047305803</v>
          </cell>
        </row>
        <row r="746">
          <cell r="A746">
            <v>9204.4957175317104</v>
          </cell>
          <cell r="B746">
            <v>3.68362217907872</v>
          </cell>
          <cell r="C746">
            <v>50.235787320494303</v>
          </cell>
        </row>
        <row r="747">
          <cell r="A747">
            <v>9289.6638677993597</v>
          </cell>
          <cell r="B747">
            <v>3.5656069536127002</v>
          </cell>
          <cell r="C747">
            <v>50.403579136510203</v>
          </cell>
        </row>
        <row r="748">
          <cell r="A748">
            <v>9375.6200692588009</v>
          </cell>
          <cell r="B748">
            <v>3.44793646925952</v>
          </cell>
          <cell r="C748">
            <v>50.571699723106498</v>
          </cell>
        </row>
        <row r="749">
          <cell r="A749">
            <v>9462.3716136579205</v>
          </cell>
          <cell r="B749">
            <v>3.3306109699737001</v>
          </cell>
          <cell r="C749">
            <v>50.740119342975397</v>
          </cell>
        </row>
        <row r="750">
          <cell r="A750">
            <v>9549.92586021436</v>
          </cell>
          <cell r="B750">
            <v>3.2136306303501398</v>
          </cell>
          <cell r="C750">
            <v>50.908808303079802</v>
          </cell>
        </row>
        <row r="751">
          <cell r="A751">
            <v>9638.2902362396999</v>
          </cell>
          <cell r="B751">
            <v>3.0969955558986402</v>
          </cell>
          <cell r="C751">
            <v>51.0777369639396</v>
          </cell>
        </row>
        <row r="752">
          <cell r="A752">
            <v>9727.4722377696507</v>
          </cell>
          <cell r="B752">
            <v>2.9807057833591499</v>
          </cell>
          <cell r="C752">
            <v>51.246875748866898</v>
          </cell>
        </row>
        <row r="753">
          <cell r="A753">
            <v>9817.4794301998409</v>
          </cell>
          <cell r="B753">
            <v>2.8647612810565302</v>
          </cell>
          <cell r="C753">
            <v>51.416195153136698</v>
          </cell>
        </row>
        <row r="754">
          <cell r="A754">
            <v>9908.3194489276702</v>
          </cell>
          <cell r="B754">
            <v>2.7491619492956101</v>
          </cell>
          <cell r="C754">
            <v>51.5856657530883</v>
          </cell>
        </row>
        <row r="755">
          <cell r="A755">
            <v>10000</v>
          </cell>
          <cell r="B755">
            <v>2.6339076207951502</v>
          </cell>
          <cell r="C755">
            <v>51.755258215145098</v>
          </cell>
        </row>
        <row r="756">
          <cell r="A756">
            <v>10092.528860766801</v>
          </cell>
          <cell r="B756">
            <v>2.5189980611610099</v>
          </cell>
          <cell r="C756">
            <v>51.924943304743898</v>
          </cell>
        </row>
        <row r="757">
          <cell r="A757">
            <v>10185.9138805411</v>
          </cell>
          <cell r="B757">
            <v>2.4044329693973898</v>
          </cell>
          <cell r="C757">
            <v>52.094691895167799</v>
          </cell>
        </row>
        <row r="758">
          <cell r="A758">
            <v>10280.162981264701</v>
          </cell>
          <cell r="B758">
            <v>2.2902119784562198</v>
          </cell>
          <cell r="C758">
            <v>52.264474976271501</v>
          </cell>
        </row>
        <row r="759">
          <cell r="A759">
            <v>10375.2841581801</v>
          </cell>
          <cell r="B759">
            <v>2.1763346558235099</v>
          </cell>
          <cell r="C759">
            <v>52.434263663088998</v>
          </cell>
        </row>
        <row r="760">
          <cell r="A760">
            <v>10471.285480508899</v>
          </cell>
          <cell r="B760">
            <v>2.0628005041420798</v>
          </cell>
          <cell r="C760">
            <v>52.604029204318202</v>
          </cell>
        </row>
        <row r="761">
          <cell r="A761">
            <v>10568.1750921365</v>
          </cell>
          <cell r="B761">
            <v>1.9496089618707799</v>
          </cell>
          <cell r="C761">
            <v>52.773742990676901</v>
          </cell>
        </row>
        <row r="762">
          <cell r="A762">
            <v>10665.9612123025</v>
          </cell>
          <cell r="B762">
            <v>1.83675940397769</v>
          </cell>
          <cell r="C762">
            <v>52.9433765631128</v>
          </cell>
        </row>
        <row r="763">
          <cell r="A763">
            <v>10764.6521362983</v>
          </cell>
          <cell r="B763">
            <v>1.72425114266833</v>
          </cell>
          <cell r="C763">
            <v>53.112901620869998</v>
          </cell>
        </row>
        <row r="764">
          <cell r="A764">
            <v>10864.2562361706</v>
          </cell>
          <cell r="B764">
            <v>1.6120834281470899</v>
          </cell>
          <cell r="C764">
            <v>53.282290029400301</v>
          </cell>
        </row>
        <row r="765">
          <cell r="A765">
            <v>10964.7819614318</v>
          </cell>
          <cell r="B765">
            <v>1.50025544941086</v>
          </cell>
          <cell r="C765">
            <v>53.451513828110301</v>
          </cell>
        </row>
        <row r="766">
          <cell r="A766">
            <v>11066.237839776601</v>
          </cell>
          <cell r="B766">
            <v>1.3887663350744199</v>
          </cell>
          <cell r="C766">
            <v>53.620545237940597</v>
          </cell>
        </row>
        <row r="767">
          <cell r="A767">
            <v>11168.632477805601</v>
          </cell>
          <cell r="B767">
            <v>1.27761515422613</v>
          </cell>
          <cell r="C767">
            <v>53.789356668770402</v>
          </cell>
        </row>
        <row r="768">
          <cell r="A768">
            <v>11271.9745617551</v>
          </cell>
          <cell r="B768">
            <v>1.16680091731359</v>
          </cell>
          <cell r="C768">
            <v>53.957920726639699</v>
          </cell>
        </row>
        <row r="769">
          <cell r="A769">
            <v>11376.272858234301</v>
          </cell>
          <cell r="B769">
            <v>1.0563225770570499</v>
          </cell>
          <cell r="C769">
            <v>54.126210220780997</v>
          </cell>
        </row>
        <row r="770">
          <cell r="A770">
            <v>11481.536214968801</v>
          </cell>
          <cell r="B770">
            <v>0.94617902939091703</v>
          </cell>
          <cell r="C770">
            <v>54.294198170462202</v>
          </cell>
        </row>
        <row r="771">
          <cell r="A771">
            <v>11587.773561551199</v>
          </cell>
          <cell r="B771">
            <v>0.83636911443114204</v>
          </cell>
          <cell r="C771">
            <v>54.461857811627397</v>
          </cell>
        </row>
        <row r="772">
          <cell r="A772">
            <v>11694.9939101987</v>
          </cell>
          <cell r="B772">
            <v>0.72689161746780895</v>
          </cell>
          <cell r="C772">
            <v>54.629162603334301</v>
          </cell>
        </row>
        <row r="773">
          <cell r="A773">
            <v>11803.206356517199</v>
          </cell>
          <cell r="B773">
            <v>0.61774526998185997</v>
          </cell>
          <cell r="C773">
            <v>54.796086233984298</v>
          </cell>
        </row>
        <row r="774">
          <cell r="A774">
            <v>11912.4200802737</v>
          </cell>
          <cell r="B774">
            <v>0.50892875068430199</v>
          </cell>
          <cell r="C774">
            <v>54.962602627337802</v>
          </cell>
        </row>
        <row r="775">
          <cell r="A775">
            <v>12022.6443461741</v>
          </cell>
          <cell r="B775">
            <v>0.40044068657749798</v>
          </cell>
          <cell r="C775">
            <v>55.1286859483154</v>
          </cell>
        </row>
        <row r="776">
          <cell r="A776">
            <v>12133.8885046497</v>
          </cell>
          <cell r="B776">
            <v>0.29227965403628597</v>
          </cell>
          <cell r="C776">
            <v>55.294310608574499</v>
          </cell>
        </row>
        <row r="777">
          <cell r="A777">
            <v>12246.161992650401</v>
          </cell>
          <cell r="B777">
            <v>0.18444417990873699</v>
          </cell>
          <cell r="C777">
            <v>55.459451271867003</v>
          </cell>
        </row>
        <row r="778">
          <cell r="A778">
            <v>12359.4743344451</v>
          </cell>
          <cell r="B778">
            <v>7.6932742634579498E-2</v>
          </cell>
          <cell r="C778">
            <v>55.624082859165398</v>
          </cell>
        </row>
        <row r="779">
          <cell r="A779">
            <v>12473.8351424294</v>
          </cell>
          <cell r="B779">
            <v>-3.0256226619805801E-2</v>
          </cell>
          <cell r="C779">
            <v>55.788180553562597</v>
          </cell>
        </row>
        <row r="780">
          <cell r="A780">
            <v>12589.2541179416</v>
          </cell>
          <cell r="B780">
            <v>-0.13712434281055899</v>
          </cell>
          <cell r="C780">
            <v>55.951719804939501</v>
          </cell>
        </row>
        <row r="781">
          <cell r="A781">
            <v>12705.741052085399</v>
          </cell>
          <cell r="B781">
            <v>-0.24367326585188701</v>
          </cell>
          <cell r="C781">
            <v>56.114676334396997</v>
          </cell>
        </row>
        <row r="782">
          <cell r="A782">
            <v>12823.305826560199</v>
          </cell>
          <cell r="B782">
            <v>-0.34990469943846803</v>
          </cell>
          <cell r="C782">
            <v>56.277026138455597</v>
          </cell>
        </row>
        <row r="783">
          <cell r="A783">
            <v>12941.958414499801</v>
          </cell>
          <cell r="B783">
            <v>-0.45582038985610601</v>
          </cell>
          <cell r="C783">
            <v>56.438745493016803</v>
          </cell>
        </row>
        <row r="784">
          <cell r="A784">
            <v>13061.7088813184</v>
          </cell>
          <cell r="B784">
            <v>-0.56142212478219899</v>
          </cell>
          <cell r="C784">
            <v>56.599810957085801</v>
          </cell>
        </row>
        <row r="785">
          <cell r="A785">
            <v>13182.567385564</v>
          </cell>
          <cell r="B785">
            <v>-0.66671173207712597</v>
          </cell>
          <cell r="C785">
            <v>56.7601993762608</v>
          </cell>
        </row>
        <row r="786">
          <cell r="A786">
            <v>13304.5441797809</v>
          </cell>
          <cell r="B786">
            <v>-0.77169107856762098</v>
          </cell>
          <cell r="C786">
            <v>56.919887885978397</v>
          </cell>
        </row>
        <row r="787">
          <cell r="A787">
            <v>13427.6496113786</v>
          </cell>
          <cell r="B787">
            <v>-0.87636206882358303</v>
          </cell>
          <cell r="C787">
            <v>57.0788539145248</v>
          </cell>
        </row>
        <row r="788">
          <cell r="A788">
            <v>13551.894123510299</v>
          </cell>
          <cell r="B788">
            <v>-0.98072664392935704</v>
          </cell>
          <cell r="C788">
            <v>57.237075185808997</v>
          </cell>
        </row>
        <row r="789">
          <cell r="A789">
            <v>13677.2882559584</v>
          </cell>
          <cell r="B789">
            <v>-1.08478678025111</v>
          </cell>
          <cell r="C789">
            <v>57.394529721895097</v>
          </cell>
        </row>
        <row r="790">
          <cell r="A790">
            <v>13803.842646028799</v>
          </cell>
          <cell r="B790">
            <v>-1.1885444882007901</v>
          </cell>
          <cell r="C790">
            <v>57.5511958453041</v>
          </cell>
        </row>
        <row r="791">
          <cell r="A791">
            <v>13931.568029452999</v>
          </cell>
          <cell r="B791">
            <v>-1.2920018109986799</v>
          </cell>
          <cell r="C791">
            <v>57.707052181077103</v>
          </cell>
        </row>
        <row r="792">
          <cell r="A792">
            <v>14060.4752412991</v>
          </cell>
          <cell r="B792">
            <v>-1.3951608234347399</v>
          </cell>
          <cell r="C792">
            <v>57.862077658605997</v>
          </cell>
        </row>
        <row r="793">
          <cell r="A793">
            <v>14190.5752168909</v>
          </cell>
          <cell r="B793">
            <v>-1.4980236306310299</v>
          </cell>
          <cell r="C793">
            <v>58.016251513234501</v>
          </cell>
        </row>
        <row r="794">
          <cell r="A794">
            <v>14321.878992735399</v>
          </cell>
          <cell r="B794">
            <v>-1.60059236680523</v>
          </cell>
          <cell r="C794">
            <v>58.169553287626897</v>
          </cell>
        </row>
        <row r="795">
          <cell r="A795">
            <v>14454.3977074592</v>
          </cell>
          <cell r="B795">
            <v>-1.70286919403677</v>
          </cell>
          <cell r="C795">
            <v>58.321962832912803</v>
          </cell>
        </row>
        <row r="796">
          <cell r="A796">
            <v>14588.1426027534</v>
          </cell>
          <cell r="B796">
            <v>-1.80485630103735</v>
          </cell>
          <cell r="C796">
            <v>58.473460309605997</v>
          </cell>
        </row>
        <row r="797">
          <cell r="A797">
            <v>14723.125024327101</v>
          </cell>
          <cell r="B797">
            <v>-1.90655590192535</v>
          </cell>
          <cell r="C797">
            <v>58.624026188302203</v>
          </cell>
        </row>
        <row r="798">
          <cell r="A798">
            <v>14859.35642287</v>
          </cell>
          <cell r="B798">
            <v>-2.00797023500661</v>
          </cell>
          <cell r="C798">
            <v>58.773641250160203</v>
          </cell>
        </row>
        <row r="799">
          <cell r="A799">
            <v>14996.8483550237</v>
          </cell>
          <cell r="B799">
            <v>-2.10910156156161</v>
          </cell>
          <cell r="C799">
            <v>58.922286587163299</v>
          </cell>
        </row>
        <row r="800">
          <cell r="A800">
            <v>15135.612484362</v>
          </cell>
          <cell r="B800">
            <v>-2.2099521646407099</v>
          </cell>
          <cell r="C800">
            <v>59.069943602175101</v>
          </cell>
        </row>
        <row r="801">
          <cell r="A801">
            <v>15275.6605823807</v>
          </cell>
          <cell r="B801">
            <v>-2.3105243478676898</v>
          </cell>
          <cell r="C801">
            <v>59.216594008783503</v>
          </cell>
        </row>
        <row r="802">
          <cell r="A802">
            <v>15417.0045294956</v>
          </cell>
          <cell r="B802">
            <v>-2.4108204342527602</v>
          </cell>
          <cell r="C802">
            <v>59.362219830941399</v>
          </cell>
        </row>
        <row r="803">
          <cell r="A803">
            <v>15559.656316050699</v>
          </cell>
          <cell r="B803">
            <v>-2.5108427650164198</v>
          </cell>
          <cell r="C803">
            <v>59.506803402408501</v>
          </cell>
        </row>
        <row r="804">
          <cell r="A804">
            <v>15703.6280433355</v>
          </cell>
          <cell r="B804">
            <v>-2.6105936984238598</v>
          </cell>
          <cell r="C804">
            <v>59.650327365996098</v>
          </cell>
        </row>
        <row r="805">
          <cell r="A805">
            <v>15848.931924611101</v>
          </cell>
          <cell r="B805">
            <v>-2.7100756086318101</v>
          </cell>
          <cell r="C805">
            <v>59.792774672620901</v>
          </cell>
        </row>
        <row r="806">
          <cell r="A806">
            <v>15995.5802861466</v>
          </cell>
          <cell r="B806">
            <v>-2.8092908845480098</v>
          </cell>
          <cell r="C806">
            <v>59.934128580173002</v>
          </cell>
        </row>
        <row r="807">
          <cell r="A807">
            <v>16143.5855682648</v>
          </cell>
          <cell r="B807">
            <v>-2.9082419287038901</v>
          </cell>
          <cell r="C807">
            <v>60.074372652198598</v>
          </cell>
        </row>
        <row r="808">
          <cell r="A808">
            <v>16292.9603263972</v>
          </cell>
          <cell r="B808">
            <v>-3.0069311561418002</v>
          </cell>
          <cell r="C808">
            <v>60.213490756409001</v>
          </cell>
        </row>
        <row r="809">
          <cell r="A809">
            <v>16443.717232149302</v>
          </cell>
          <cell r="B809">
            <v>-3.1053609933168</v>
          </cell>
          <cell r="C809">
            <v>60.351467063013502</v>
          </cell>
        </row>
        <row r="810">
          <cell r="A810">
            <v>16595.869074375601</v>
          </cell>
          <cell r="B810">
            <v>-3.2035338770136601</v>
          </cell>
          <cell r="C810">
            <v>60.488286042884297</v>
          </cell>
        </row>
        <row r="811">
          <cell r="A811">
            <v>16749.428760264302</v>
          </cell>
          <cell r="B811">
            <v>-3.3014522532803099</v>
          </cell>
          <cell r="C811">
            <v>60.623932465562</v>
          </cell>
        </row>
        <row r="812">
          <cell r="A812">
            <v>16904.4093164326</v>
          </cell>
          <cell r="B812">
            <v>-3.3991185763776302</v>
          </cell>
          <cell r="C812">
            <v>60.758391397099402</v>
          </cell>
        </row>
        <row r="813">
          <cell r="A813">
            <v>17060.823890031199</v>
          </cell>
          <cell r="B813">
            <v>-3.4965353077461101</v>
          </cell>
          <cell r="C813">
            <v>60.891648197753902</v>
          </cell>
        </row>
        <row r="814">
          <cell r="A814">
            <v>17218.68574986</v>
          </cell>
          <cell r="B814">
            <v>-3.59370491499025</v>
          </cell>
          <cell r="C814">
            <v>61.023688519533302</v>
          </cell>
        </row>
        <row r="815">
          <cell r="A815">
            <v>17378.0082874937</v>
          </cell>
          <cell r="B815">
            <v>-3.6906298708809602</v>
          </cell>
          <cell r="C815">
            <v>61.154498303596398</v>
          </cell>
        </row>
        <row r="816">
          <cell r="A816">
            <v>17538.805018417599</v>
          </cell>
          <cell r="B816">
            <v>-3.7873126523762002</v>
          </cell>
          <cell r="C816">
            <v>61.284063777520302</v>
          </cell>
        </row>
        <row r="817">
          <cell r="A817">
            <v>17701.089583174198</v>
          </cell>
          <cell r="B817">
            <v>-3.88375573966059</v>
          </cell>
          <cell r="C817">
            <v>61.412371452431998</v>
          </cell>
        </row>
        <row r="818">
          <cell r="A818">
            <v>17864.875748520401</v>
          </cell>
          <cell r="B818">
            <v>-3.9799616152038499</v>
          </cell>
          <cell r="C818">
            <v>61.539408120014897</v>
          </cell>
        </row>
        <row r="819">
          <cell r="A819">
            <v>18030.177408595599</v>
          </cell>
          <cell r="B819">
            <v>-4.0759327628389102</v>
          </cell>
          <cell r="C819">
            <v>61.665160849394297</v>
          </cell>
        </row>
        <row r="820">
          <cell r="A820">
            <v>18197.008586099801</v>
          </cell>
          <cell r="B820">
            <v>-4.1716716668597398</v>
          </cell>
          <cell r="C820">
            <v>61.789616983906399</v>
          </cell>
        </row>
        <row r="821">
          <cell r="A821">
            <v>18365.383433483399</v>
          </cell>
          <cell r="B821">
            <v>-4.2671808111388998</v>
          </cell>
          <cell r="C821">
            <v>61.912764137756298</v>
          </cell>
        </row>
        <row r="822">
          <cell r="A822">
            <v>18535.3162341481</v>
          </cell>
          <cell r="B822">
            <v>-4.3624626782653699</v>
          </cell>
          <cell r="C822">
            <v>62.034590192568402</v>
          </cell>
        </row>
        <row r="823">
          <cell r="A823">
            <v>18706.821403657901</v>
          </cell>
          <cell r="B823">
            <v>-4.4575197487029596</v>
          </cell>
          <cell r="C823">
            <v>62.155083293840804</v>
          </cell>
        </row>
        <row r="824">
          <cell r="A824">
            <v>18879.913490962899</v>
          </cell>
          <cell r="B824">
            <v>-4.5523544999688097</v>
          </cell>
          <cell r="C824">
            <v>62.274231847297997</v>
          </cell>
        </row>
        <row r="825">
          <cell r="A825">
            <v>19054.607179632399</v>
          </cell>
          <cell r="B825">
            <v>-4.6469694058329303</v>
          </cell>
          <cell r="C825">
            <v>62.392024515160699</v>
          </cell>
        </row>
        <row r="826">
          <cell r="A826">
            <v>19230.917289101501</v>
          </cell>
          <cell r="B826">
            <v>-4.7413669355381902</v>
          </cell>
          <cell r="C826">
            <v>62.508450212322799</v>
          </cell>
        </row>
        <row r="827">
          <cell r="A827">
            <v>19408.8587759277</v>
          </cell>
          <cell r="B827">
            <v>-4.8355495530415</v>
          </cell>
          <cell r="C827">
            <v>62.623498102453802</v>
          </cell>
        </row>
        <row r="828">
          <cell r="A828">
            <v>19588.446735059799</v>
          </cell>
          <cell r="B828">
            <v>-4.9295197162753999</v>
          </cell>
          <cell r="C828">
            <v>62.737157594023799</v>
          </cell>
        </row>
        <row r="829">
          <cell r="A829">
            <v>19769.696401118501</v>
          </cell>
          <cell r="B829">
            <v>-5.0232798764309203</v>
          </cell>
          <cell r="C829">
            <v>62.849418336257401</v>
          </cell>
        </row>
        <row r="830">
          <cell r="A830">
            <v>19952.623149688701</v>
          </cell>
          <cell r="B830">
            <v>-5.1168324772611102</v>
          </cell>
          <cell r="C830">
            <v>62.960270215022298</v>
          </cell>
        </row>
        <row r="831">
          <cell r="A831">
            <v>20137.2424986238</v>
          </cell>
          <cell r="B831">
            <v>-5.2101799544055396</v>
          </cell>
          <cell r="C831">
            <v>63.069703348658599</v>
          </cell>
        </row>
        <row r="832">
          <cell r="A832">
            <v>20323.570109362201</v>
          </cell>
          <cell r="B832">
            <v>-5.3033247347357104</v>
          </cell>
          <cell r="C832">
            <v>63.177708083749799</v>
          </cell>
        </row>
        <row r="833">
          <cell r="A833">
            <v>20511.621788255601</v>
          </cell>
          <cell r="B833">
            <v>-5.3962692357211601</v>
          </cell>
          <cell r="C833">
            <v>63.284274990843301</v>
          </cell>
        </row>
        <row r="834">
          <cell r="A834">
            <v>20701.413487910399</v>
          </cell>
          <cell r="B834">
            <v>-5.4890158648156699</v>
          </cell>
          <cell r="C834">
            <v>63.389394860121499</v>
          </cell>
        </row>
        <row r="835">
          <cell r="A835">
            <v>20892.9613085403</v>
          </cell>
          <cell r="B835">
            <v>-5.5815670188654201</v>
          </cell>
          <cell r="C835">
            <v>63.493058697034002</v>
          </cell>
        </row>
        <row r="836">
          <cell r="A836">
            <v>21086.281499332799</v>
          </cell>
          <cell r="B836">
            <v>-5.6739250835358002</v>
          </cell>
          <cell r="C836">
            <v>63.595257717887002</v>
          </cell>
        </row>
        <row r="837">
          <cell r="A837">
            <v>21281.3904598271</v>
          </cell>
          <cell r="B837">
            <v>-5.76609243276011</v>
          </cell>
          <cell r="C837">
            <v>63.695983345400599</v>
          </cell>
        </row>
        <row r="838">
          <cell r="A838">
            <v>21478.304741305299</v>
          </cell>
          <cell r="B838">
            <v>-5.85807142820713</v>
          </cell>
          <cell r="C838">
            <v>63.795227204235502</v>
          </cell>
        </row>
        <row r="839">
          <cell r="A839">
            <v>21677.041048196901</v>
          </cell>
          <cell r="B839">
            <v>-5.9498644187695202</v>
          </cell>
          <cell r="C839">
            <v>63.892981116493203</v>
          </cell>
        </row>
        <row r="840">
          <cell r="A840">
            <v>21877.616239495499</v>
          </cell>
          <cell r="B840">
            <v>-6.0414737400710399</v>
          </cell>
          <cell r="C840">
            <v>63.989237097191698</v>
          </cell>
        </row>
        <row r="841">
          <cell r="A841">
            <v>22080.0473301889</v>
          </cell>
          <cell r="B841">
            <v>-6.1329017139943804</v>
          </cell>
          <cell r="C841">
            <v>64.083987349725504</v>
          </cell>
        </row>
        <row r="842">
          <cell r="A842">
            <v>22284.351492703001</v>
          </cell>
          <cell r="B842">
            <v>-6.2241506482274502</v>
          </cell>
          <cell r="C842">
            <v>64.177224261310201</v>
          </cell>
        </row>
        <row r="843">
          <cell r="A843">
            <v>22490.546058357799</v>
          </cell>
          <cell r="B843">
            <v>-6.31522283582893</v>
          </cell>
          <cell r="C843">
            <v>64.2689403984118</v>
          </cell>
        </row>
        <row r="844">
          <cell r="A844">
            <v>22698.648518838199</v>
          </cell>
          <cell r="B844">
            <v>-6.4061205548126496</v>
          </cell>
          <cell r="C844">
            <v>64.359128502172595</v>
          </cell>
        </row>
        <row r="845">
          <cell r="A845">
            <v>22908.676527677701</v>
          </cell>
          <cell r="B845">
            <v>-6.4968460677506297</v>
          </cell>
          <cell r="C845">
            <v>64.447781483829104</v>
          </cell>
        </row>
        <row r="846">
          <cell r="A846">
            <v>23120.6479017559</v>
          </cell>
          <cell r="B846">
            <v>-6.5874016213944699</v>
          </cell>
          <cell r="C846">
            <v>64.534892420131001</v>
          </cell>
        </row>
        <row r="847">
          <cell r="A847">
            <v>23334.580622810001</v>
          </cell>
          <cell r="B847">
            <v>-6.6777894463140104</v>
          </cell>
          <cell r="C847">
            <v>64.620454548757607</v>
          </cell>
        </row>
        <row r="848">
          <cell r="A848">
            <v>23550.492838959999</v>
          </cell>
          <cell r="B848">
            <v>-6.7680117565546496</v>
          </cell>
          <cell r="C848">
            <v>64.704461263743497</v>
          </cell>
        </row>
        <row r="849">
          <cell r="A849">
            <v>23768.4028662487</v>
          </cell>
          <cell r="B849">
            <v>-6.8580707493115698</v>
          </cell>
          <cell r="C849">
            <v>64.786906110908902</v>
          </cell>
        </row>
        <row r="850">
          <cell r="A850">
            <v>23988.3291901948</v>
          </cell>
          <cell r="B850">
            <v>-6.9479686046209697</v>
          </cell>
          <cell r="C850">
            <v>64.8677827833002</v>
          </cell>
        </row>
        <row r="851">
          <cell r="A851">
            <v>24210.290467361701</v>
          </cell>
          <cell r="B851">
            <v>-7.0377074850680899</v>
          </cell>
          <cell r="C851">
            <v>64.947085116643805</v>
          </cell>
        </row>
        <row r="852">
          <cell r="A852">
            <v>24434.305526939701</v>
          </cell>
          <cell r="B852">
            <v>-7.1272895355120802</v>
          </cell>
          <cell r="C852">
            <v>65.024807084816402</v>
          </cell>
        </row>
        <row r="853">
          <cell r="A853">
            <v>24660.3933723433</v>
          </cell>
          <cell r="B853">
            <v>-7.21671688282653</v>
          </cell>
          <cell r="C853">
            <v>65.100942795332102</v>
          </cell>
        </row>
        <row r="854">
          <cell r="A854">
            <v>24888.5731828239</v>
          </cell>
          <cell r="B854">
            <v>-7.3059916356559604</v>
          </cell>
          <cell r="C854">
            <v>65.175486484848605</v>
          </cell>
        </row>
        <row r="855">
          <cell r="A855">
            <v>25118.8643150957</v>
          </cell>
          <cell r="B855">
            <v>-7.3951158841876703</v>
          </cell>
          <cell r="C855">
            <v>65.248432514698194</v>
          </cell>
        </row>
        <row r="856">
          <cell r="A856">
            <v>25351.286304978999</v>
          </cell>
          <cell r="B856">
            <v>-7.4840916999391904</v>
          </cell>
          <cell r="C856">
            <v>65.319775366442897</v>
          </cell>
        </row>
        <row r="857">
          <cell r="A857">
            <v>25585.858869056399</v>
          </cell>
          <cell r="B857">
            <v>-7.5729211355596204</v>
          </cell>
          <cell r="C857">
            <v>65.389509637453898</v>
          </cell>
        </row>
        <row r="858">
          <cell r="A858">
            <v>25822.601906345899</v>
          </cell>
          <cell r="B858">
            <v>-7.6616062246464596</v>
          </cell>
          <cell r="C858">
            <v>65.457630036523199</v>
          </cell>
        </row>
        <row r="859">
          <cell r="A859">
            <v>26061.535499988899</v>
          </cell>
          <cell r="B859">
            <v>-7.7501489815755003</v>
          </cell>
          <cell r="C859">
            <v>65.524131379502506</v>
          </cell>
        </row>
        <row r="860">
          <cell r="A860">
            <v>26302.6799189538</v>
          </cell>
          <cell r="B860">
            <v>-7.83855140134549</v>
          </cell>
          <cell r="C860">
            <v>65.589008584976995</v>
          </cell>
        </row>
        <row r="861">
          <cell r="A861">
            <v>26546.055619755301</v>
          </cell>
          <cell r="B861">
            <v>-7.9268154594352804</v>
          </cell>
          <cell r="C861">
            <v>65.652256669970697</v>
          </cell>
        </row>
        <row r="862">
          <cell r="A862">
            <v>26791.6832481903</v>
          </cell>
          <cell r="B862">
            <v>-8.0149431116745795</v>
          </cell>
          <cell r="C862">
            <v>65.713870745688496</v>
          </cell>
        </row>
        <row r="863">
          <cell r="A863">
            <v>27039.5836410884</v>
          </cell>
          <cell r="B863">
            <v>-8.1029362941274297</v>
          </cell>
          <cell r="C863">
            <v>65.773846013295298</v>
          </cell>
        </row>
        <row r="864">
          <cell r="A864">
            <v>27289.777828080401</v>
          </cell>
          <cell r="B864">
            <v>-8.1907969229875608</v>
          </cell>
          <cell r="C864">
            <v>65.832177759732204</v>
          </cell>
        </row>
        <row r="865">
          <cell r="A865">
            <v>27542.287033381599</v>
          </cell>
          <cell r="B865">
            <v>-8.2785268944864505</v>
          </cell>
          <cell r="C865">
            <v>65.888861353573802</v>
          </cell>
        </row>
        <row r="866">
          <cell r="A866">
            <v>27797.132677592799</v>
          </cell>
          <cell r="B866">
            <v>-8.3661280848125692</v>
          </cell>
          <cell r="C866">
            <v>65.943892240924797</v>
          </cell>
        </row>
        <row r="867">
          <cell r="A867">
            <v>28054.336379517099</v>
          </cell>
          <cell r="B867">
            <v>-8.4536023500420896</v>
          </cell>
          <cell r="C867">
            <v>65.997265941360396</v>
          </cell>
        </row>
        <row r="868">
          <cell r="A868">
            <v>28313.919957993701</v>
          </cell>
          <cell r="B868">
            <v>-8.5409515260806792</v>
          </cell>
          <cell r="C868">
            <v>66.048978043906899</v>
          </cell>
        </row>
        <row r="869">
          <cell r="A869">
            <v>28575.905433749402</v>
          </cell>
          <cell r="B869">
            <v>-8.6281774286158708</v>
          </cell>
          <cell r="C869">
            <v>66.099024203069902</v>
          </cell>
        </row>
        <row r="870">
          <cell r="A870">
            <v>28840.315031266</v>
          </cell>
          <cell r="B870">
            <v>-8.7152818530797305</v>
          </cell>
          <cell r="C870">
            <v>66.147400134903407</v>
          </cell>
        </row>
        <row r="871">
          <cell r="A871">
            <v>29107.171180665999</v>
          </cell>
          <cell r="B871">
            <v>-8.8022665746217701</v>
          </cell>
          <cell r="C871">
            <v>66.194101613128396</v>
          </cell>
        </row>
        <row r="872">
          <cell r="A872">
            <v>29376.496519615299</v>
          </cell>
          <cell r="B872">
            <v>-8.8891333480911197</v>
          </cell>
          <cell r="C872">
            <v>66.239124465295504</v>
          </cell>
        </row>
        <row r="873">
          <cell r="A873">
            <v>29648.313895243398</v>
          </cell>
          <cell r="B873">
            <v>-8.9758839080285107</v>
          </cell>
          <cell r="C873">
            <v>66.282464568994399</v>
          </cell>
        </row>
        <row r="874">
          <cell r="A874">
            <v>29922.646366081801</v>
          </cell>
          <cell r="B874">
            <v>-9.0625199686668196</v>
          </cell>
          <cell r="C874">
            <v>66.324117848114298</v>
          </cell>
        </row>
        <row r="875">
          <cell r="A875">
            <v>30199.5172040201</v>
          </cell>
          <cell r="B875">
            <v>-9.1490432239406996</v>
          </cell>
          <cell r="C875">
            <v>66.364080269148403</v>
          </cell>
        </row>
        <row r="876">
          <cell r="A876">
            <v>30478.949896279799</v>
          </cell>
          <cell r="B876">
            <v>-9.2354553475044092</v>
          </cell>
          <cell r="C876">
            <v>66.402347837550806</v>
          </cell>
        </row>
        <row r="877">
          <cell r="A877">
            <v>30760.968147406998</v>
          </cell>
          <cell r="B877">
            <v>-9.32175799275789</v>
          </cell>
          <cell r="C877">
            <v>66.438916594140395</v>
          </cell>
        </row>
        <row r="878">
          <cell r="A878">
            <v>31045.595881283502</v>
          </cell>
          <cell r="B878">
            <v>-9.4079527928805593</v>
          </cell>
          <cell r="C878">
            <v>66.473782611556402</v>
          </cell>
        </row>
        <row r="879">
          <cell r="A879">
            <v>31332.857243155799</v>
          </cell>
          <cell r="B879">
            <v>-9.4940413608724494</v>
          </cell>
          <cell r="C879">
            <v>66.506941990762201</v>
          </cell>
        </row>
        <row r="880">
          <cell r="A880">
            <v>31622.776601683701</v>
          </cell>
          <cell r="B880">
            <v>-9.5800252896027303</v>
          </cell>
          <cell r="C880">
            <v>66.538390857600305</v>
          </cell>
        </row>
        <row r="881">
          <cell r="A881">
            <v>31915.378551007601</v>
          </cell>
          <cell r="B881">
            <v>-9.6659061518653395</v>
          </cell>
          <cell r="C881">
            <v>66.568125359398493</v>
          </cell>
        </row>
        <row r="882">
          <cell r="A882">
            <v>32210.687912834299</v>
          </cell>
          <cell r="B882">
            <v>-9.7516855004406704</v>
          </cell>
          <cell r="C882">
            <v>66.596141661625595</v>
          </cell>
        </row>
        <row r="883">
          <cell r="A883">
            <v>32508.729738543399</v>
          </cell>
          <cell r="B883">
            <v>-9.83736486816432</v>
          </cell>
          <cell r="C883">
            <v>66.622435944598706</v>
          </cell>
        </row>
        <row r="884">
          <cell r="A884">
            <v>32809.529311311897</v>
          </cell>
          <cell r="B884">
            <v>-9.9229457680013198</v>
          </cell>
          <cell r="C884">
            <v>66.647004400242096</v>
          </cell>
        </row>
        <row r="885">
          <cell r="A885">
            <v>33113.112148259097</v>
          </cell>
          <cell r="B885">
            <v>-10.0084296931264</v>
          </cell>
          <cell r="C885">
            <v>66.6698432288958</v>
          </cell>
        </row>
        <row r="886">
          <cell r="A886">
            <v>33419.5040026114</v>
          </cell>
          <cell r="B886">
            <v>-10.093818117010301</v>
          </cell>
          <cell r="C886">
            <v>66.690948636176799</v>
          </cell>
        </row>
        <row r="887">
          <cell r="A887">
            <v>33728.730865886799</v>
          </cell>
          <cell r="B887">
            <v>-10.1791124935105</v>
          </cell>
          <cell r="C887">
            <v>66.710316829890701</v>
          </cell>
        </row>
        <row r="888">
          <cell r="A888">
            <v>34040.818970100001</v>
          </cell>
          <cell r="B888">
            <v>-10.2643142569675</v>
          </cell>
          <cell r="C888">
            <v>66.727944016993803</v>
          </cell>
        </row>
        <row r="889">
          <cell r="A889">
            <v>34355.794789987398</v>
          </cell>
          <cell r="B889">
            <v>-10.349424822305901</v>
          </cell>
          <cell r="C889">
            <v>66.743826400607105</v>
          </cell>
        </row>
        <row r="890">
          <cell r="A890">
            <v>34673.6850452531</v>
          </cell>
          <cell r="B890">
            <v>-10.434445585140301</v>
          </cell>
          <cell r="C890">
            <v>66.757960177081998</v>
          </cell>
        </row>
        <row r="891">
          <cell r="A891">
            <v>34994.516702835703</v>
          </cell>
          <cell r="B891">
            <v>-10.519377921884701</v>
          </cell>
          <cell r="C891">
            <v>66.770341533113907</v>
          </cell>
        </row>
        <row r="892">
          <cell r="A892">
            <v>35318.316979195697</v>
          </cell>
          <cell r="B892">
            <v>-10.604223189867101</v>
          </cell>
          <cell r="C892">
            <v>66.780966642909902</v>
          </cell>
        </row>
        <row r="893">
          <cell r="A893">
            <v>35645.113342624398</v>
          </cell>
          <cell r="B893">
            <v>-10.688982727447399</v>
          </cell>
          <cell r="C893">
            <v>66.789831665404506</v>
          </cell>
        </row>
        <row r="894">
          <cell r="A894">
            <v>35974.933515574201</v>
          </cell>
          <cell r="B894">
            <v>-10.7736578541385</v>
          </cell>
          <cell r="C894">
            <v>66.796932741526305</v>
          </cell>
        </row>
        <row r="895">
          <cell r="A895">
            <v>36307.805477010101</v>
          </cell>
          <cell r="B895">
            <v>-10.8582498707322</v>
          </cell>
          <cell r="C895">
            <v>66.802265991515</v>
          </cell>
        </row>
        <row r="896">
          <cell r="A896">
            <v>36643.757464783303</v>
          </cell>
          <cell r="B896">
            <v>-10.942760059426799</v>
          </cell>
          <cell r="C896">
            <v>66.805827512287905</v>
          </cell>
        </row>
        <row r="897">
          <cell r="A897">
            <v>36982.8179780266</v>
          </cell>
          <cell r="B897">
            <v>-11.0271896839592</v>
          </cell>
          <cell r="C897">
            <v>66.807613374855194</v>
          </cell>
        </row>
        <row r="898">
          <cell r="A898">
            <v>37325.015779572001</v>
          </cell>
          <cell r="B898">
            <v>-11.111539989738899</v>
          </cell>
          <cell r="C898">
            <v>66.807619621786301</v>
          </cell>
        </row>
        <row r="899">
          <cell r="A899">
            <v>37670.379898390798</v>
          </cell>
          <cell r="B899">
            <v>-11.195812203984699</v>
          </cell>
          <cell r="C899">
            <v>66.805842264722799</v>
          </cell>
        </row>
        <row r="900">
          <cell r="A900">
            <v>38018.939632056099</v>
          </cell>
          <cell r="B900">
            <v>-11.280007535864801</v>
          </cell>
          <cell r="C900">
            <v>66.802277281941699</v>
          </cell>
        </row>
        <row r="901">
          <cell r="A901">
            <v>38370.724549227802</v>
          </cell>
          <cell r="B901">
            <v>-11.3641271766383</v>
          </cell>
          <cell r="C901">
            <v>66.7969206159664</v>
          </cell>
        </row>
        <row r="902">
          <cell r="A902">
            <v>38725.764492161703</v>
          </cell>
          <cell r="B902">
            <v>-11.4481722997988</v>
          </cell>
          <cell r="C902">
            <v>66.789768171225404</v>
          </cell>
        </row>
        <row r="903">
          <cell r="A903">
            <v>39084.089579240201</v>
          </cell>
          <cell r="B903">
            <v>-11.5321440612211</v>
          </cell>
          <cell r="C903">
            <v>66.780815811758998</v>
          </cell>
        </row>
        <row r="904">
          <cell r="A904">
            <v>39445.730207527798</v>
          </cell>
          <cell r="B904">
            <v>-11.6160435993083</v>
          </cell>
          <cell r="C904">
            <v>66.770059358972006</v>
          </cell>
        </row>
        <row r="905">
          <cell r="A905">
            <v>39810.717055349698</v>
          </cell>
          <cell r="B905">
            <v>-11.699872035141601</v>
          </cell>
          <cell r="C905">
            <v>66.757494589436703</v>
          </cell>
        </row>
        <row r="906">
          <cell r="A906">
            <v>40179.081084894002</v>
          </cell>
          <cell r="B906">
            <v>-11.7836304726309</v>
          </cell>
          <cell r="C906">
            <v>66.743117232737603</v>
          </cell>
        </row>
        <row r="907">
          <cell r="A907">
            <v>40550.853544838297</v>
          </cell>
          <cell r="B907">
            <v>-11.867319998667799</v>
          </cell>
          <cell r="C907">
            <v>66.7269229693662</v>
          </cell>
        </row>
        <row r="908">
          <cell r="A908">
            <v>40926.065973001001</v>
          </cell>
          <cell r="B908">
            <v>-11.950941683278099</v>
          </cell>
          <cell r="C908">
            <v>66.708907428659899</v>
          </cell>
        </row>
        <row r="909">
          <cell r="A909">
            <v>41304.750199016104</v>
          </cell>
          <cell r="B909">
            <v>-12.0344965797775</v>
          </cell>
          <cell r="C909">
            <v>66.689066186786604</v>
          </cell>
        </row>
        <row r="910">
          <cell r="A910">
            <v>41686.938347033501</v>
          </cell>
          <cell r="B910">
            <v>-12.1179857249262</v>
          </cell>
          <cell r="C910">
            <v>66.667394764774002</v>
          </cell>
        </row>
        <row r="911">
          <cell r="A911">
            <v>42072.662838444397</v>
          </cell>
          <cell r="B911">
            <v>-12.201410139085899</v>
          </cell>
          <cell r="C911">
            <v>66.6438886265843</v>
          </cell>
        </row>
        <row r="912">
          <cell r="A912">
            <v>42461.956394631197</v>
          </cell>
          <cell r="B912">
            <v>-12.284770826377301</v>
          </cell>
          <cell r="C912">
            <v>66.618543177233605</v>
          </cell>
        </row>
        <row r="913">
          <cell r="A913">
            <v>42854.852039743899</v>
          </cell>
          <cell r="B913">
            <v>-12.3680687748365</v>
          </cell>
          <cell r="C913">
            <v>66.591353760953396</v>
          </cell>
        </row>
        <row r="914">
          <cell r="A914">
            <v>43251.383103500797</v>
          </cell>
          <cell r="B914">
            <v>-12.451304956574599</v>
          </cell>
          <cell r="C914">
            <v>66.562315659397797</v>
          </cell>
        </row>
        <row r="915">
          <cell r="A915">
            <v>43651.583224016598</v>
          </cell>
          <cell r="B915">
            <v>-12.5344803279354</v>
          </cell>
          <cell r="C915">
            <v>66.531424089892198</v>
          </cell>
        </row>
        <row r="916">
          <cell r="A916">
            <v>44055.486350655301</v>
          </cell>
          <cell r="B916">
            <v>-12.6175958296543</v>
          </cell>
          <cell r="C916">
            <v>66.498674203726594</v>
          </cell>
        </row>
        <row r="917">
          <cell r="A917">
            <v>44463.126746910799</v>
          </cell>
          <cell r="B917">
            <v>-12.700652387017801</v>
          </cell>
          <cell r="C917">
            <v>66.464061084490595</v>
          </cell>
        </row>
        <row r="918">
          <cell r="A918">
            <v>44874.538993313203</v>
          </cell>
          <cell r="B918">
            <v>-12.7836509100217</v>
          </cell>
          <cell r="C918">
            <v>66.427579746449297</v>
          </cell>
        </row>
        <row r="919">
          <cell r="A919">
            <v>45289.757990361999</v>
          </cell>
          <cell r="B919">
            <v>-12.8665922935309</v>
          </cell>
          <cell r="C919">
            <v>66.3892251329641</v>
          </cell>
        </row>
        <row r="920">
          <cell r="A920">
            <v>45708.818961487501</v>
          </cell>
          <cell r="B920">
            <v>-12.9494774174377</v>
          </cell>
          <cell r="C920">
            <v>66.348992114951997</v>
          </cell>
        </row>
        <row r="921">
          <cell r="A921">
            <v>46131.7574560379</v>
          </cell>
          <cell r="B921">
            <v>-13.032307146820701</v>
          </cell>
          <cell r="C921">
            <v>66.306875489388304</v>
          </cell>
        </row>
        <row r="922">
          <cell r="A922">
            <v>46558.609352295898</v>
          </cell>
          <cell r="B922">
            <v>-13.115082332103301</v>
          </cell>
          <cell r="C922">
            <v>66.262869977848595</v>
          </cell>
        </row>
        <row r="923">
          <cell r="A923">
            <v>46989.410860521501</v>
          </cell>
          <cell r="B923">
            <v>-13.1978038092115</v>
          </cell>
          <cell r="C923">
            <v>66.216970225092794</v>
          </cell>
        </row>
        <row r="924">
          <cell r="A924">
            <v>47424.198526024396</v>
          </cell>
          <cell r="B924">
            <v>-13.2804723997316</v>
          </cell>
          <cell r="C924">
            <v>66.169170797688693</v>
          </cell>
        </row>
        <row r="925">
          <cell r="A925">
            <v>47863.009232263801</v>
          </cell>
          <cell r="B925">
            <v>-13.3630889110672</v>
          </cell>
          <cell r="C925">
            <v>66.119466182676007</v>
          </cell>
        </row>
        <row r="926">
          <cell r="A926">
            <v>48305.880203977198</v>
          </cell>
          <cell r="B926">
            <v>-13.4456541365959</v>
          </cell>
          <cell r="C926">
            <v>66.067850786268906</v>
          </cell>
        </row>
        <row r="927">
          <cell r="A927">
            <v>48752.849010338599</v>
          </cell>
          <cell r="B927">
            <v>-13.5281688558249</v>
          </cell>
          <cell r="C927">
            <v>66.014318932600901</v>
          </cell>
        </row>
        <row r="928">
          <cell r="A928">
            <v>49203.953568145102</v>
          </cell>
          <cell r="B928">
            <v>-13.610633834546199</v>
          </cell>
          <cell r="C928">
            <v>65.958864862506303</v>
          </cell>
        </row>
        <row r="929">
          <cell r="A929">
            <v>49659.232145033602</v>
          </cell>
          <cell r="B929">
            <v>-13.6930498249911</v>
          </cell>
          <cell r="C929">
            <v>65.901482732341705</v>
          </cell>
        </row>
        <row r="930">
          <cell r="A930">
            <v>50118.7233627272</v>
          </cell>
          <cell r="B930">
            <v>-13.775417565983799</v>
          </cell>
          <cell r="C930">
            <v>65.842166612847507</v>
          </cell>
        </row>
        <row r="931">
          <cell r="A931">
            <v>50582.466200311399</v>
          </cell>
          <cell r="B931">
            <v>-13.8577377830937</v>
          </cell>
          <cell r="C931">
            <v>65.780910488045905</v>
          </cell>
        </row>
        <row r="932">
          <cell r="A932">
            <v>51050.499997540603</v>
          </cell>
          <cell r="B932">
            <v>-13.940011188788</v>
          </cell>
          <cell r="C932">
            <v>65.717708254179598</v>
          </cell>
        </row>
        <row r="933">
          <cell r="A933">
            <v>51522.864458175602</v>
          </cell>
          <cell r="B933">
            <v>-14.022238482581599</v>
          </cell>
          <cell r="C933">
            <v>65.652553718687798</v>
          </cell>
        </row>
        <row r="934">
          <cell r="A934">
            <v>51999.599653351601</v>
          </cell>
          <cell r="B934">
            <v>-14.1044203511875</v>
          </cell>
          <cell r="C934">
            <v>65.585440599220206</v>
          </cell>
        </row>
        <row r="935">
          <cell r="A935">
            <v>52480.746024977198</v>
          </cell>
          <cell r="B935">
            <v>-14.186557468665599</v>
          </cell>
          <cell r="C935">
            <v>65.516362522689604</v>
          </cell>
        </row>
        <row r="936">
          <cell r="A936">
            <v>52966.344389165803</v>
          </cell>
          <cell r="B936">
            <v>-14.2686504965698</v>
          </cell>
          <cell r="C936">
            <v>65.445313024362704</v>
          </cell>
        </row>
        <row r="937">
          <cell r="A937">
            <v>53456.435939697098</v>
          </cell>
          <cell r="B937">
            <v>-14.3507000840956</v>
          </cell>
          <cell r="C937">
            <v>65.372285546988095</v>
          </cell>
        </row>
        <row r="938">
          <cell r="A938">
            <v>53951.062251512703</v>
          </cell>
          <cell r="B938">
            <v>-14.432706868224299</v>
          </cell>
          <cell r="C938">
            <v>65.297273439962595</v>
          </cell>
        </row>
        <row r="939">
          <cell r="A939">
            <v>54450.265284242101</v>
          </cell>
          <cell r="B939">
            <v>-14.514671473868299</v>
          </cell>
          <cell r="C939">
            <v>65.2202699585349</v>
          </cell>
        </row>
        <row r="940">
          <cell r="A940">
            <v>54954.087385762403</v>
          </cell>
          <cell r="B940">
            <v>-14.5965945140135</v>
          </cell>
          <cell r="C940">
            <v>65.141268263047706</v>
          </cell>
        </row>
        <row r="941">
          <cell r="A941">
            <v>55462.571295791102</v>
          </cell>
          <cell r="B941">
            <v>-14.6784765898612</v>
          </cell>
          <cell r="C941">
            <v>65.060261418216697</v>
          </cell>
        </row>
        <row r="942">
          <cell r="A942">
            <v>55975.760149510999</v>
          </cell>
          <cell r="B942">
            <v>-14.760318290969</v>
          </cell>
          <cell r="C942">
            <v>64.977242392447806</v>
          </cell>
        </row>
        <row r="943">
          <cell r="A943">
            <v>56493.6974812302</v>
          </cell>
          <cell r="B943">
            <v>-14.8421201953895</v>
          </cell>
          <cell r="C943">
            <v>64.892204057191194</v>
          </cell>
        </row>
        <row r="944">
          <cell r="A944">
            <v>57016.427228074703</v>
          </cell>
          <cell r="B944">
            <v>-14.923882869808599</v>
          </cell>
          <cell r="C944">
            <v>64.805139186335197</v>
          </cell>
        </row>
        <row r="945">
          <cell r="A945">
            <v>57543.993733715601</v>
          </cell>
          <cell r="B945">
            <v>-15.005606869682</v>
          </cell>
          <cell r="C945">
            <v>64.716040455635195</v>
          </cell>
        </row>
        <row r="946">
          <cell r="A946">
            <v>58076.441752131097</v>
          </cell>
          <cell r="B946">
            <v>-15.087292739370801</v>
          </cell>
          <cell r="C946">
            <v>64.624900442182394</v>
          </cell>
        </row>
        <row r="947">
          <cell r="A947">
            <v>58613.816451402803</v>
          </cell>
          <cell r="B947">
            <v>-15.1689410122748</v>
          </cell>
          <cell r="C947">
            <v>64.5317116239098</v>
          </cell>
        </row>
        <row r="948">
          <cell r="A948">
            <v>59156.163417547301</v>
          </cell>
          <cell r="B948">
            <v>-15.250552210965999</v>
          </cell>
          <cell r="C948">
            <v>64.436466379136704</v>
          </cell>
        </row>
        <row r="949">
          <cell r="A949">
            <v>59703.528658383599</v>
          </cell>
          <cell r="B949">
            <v>-15.3321268473189</v>
          </cell>
          <cell r="C949">
            <v>64.339156986150698</v>
          </cell>
        </row>
        <row r="950">
          <cell r="A950">
            <v>60255.958607435699</v>
          </cell>
          <cell r="B950">
            <v>-15.4136654226412</v>
          </cell>
          <cell r="C950">
            <v>64.239775622828702</v>
          </cell>
        </row>
        <row r="951">
          <cell r="A951">
            <v>60813.500127871703</v>
          </cell>
          <cell r="B951">
            <v>-15.495168427801801</v>
          </cell>
          <cell r="C951">
            <v>64.1383143662961</v>
          </cell>
        </row>
        <row r="952">
          <cell r="A952">
            <v>61376.200516479301</v>
          </cell>
          <cell r="B952">
            <v>-15.576636343357899</v>
          </cell>
          <cell r="C952">
            <v>64.034765192625002</v>
          </cell>
        </row>
        <row r="953">
          <cell r="A953">
            <v>61944.107507678098</v>
          </cell>
          <cell r="B953">
            <v>-15.6580696396809</v>
          </cell>
          <cell r="C953">
            <v>63.929119976571499</v>
          </cell>
        </row>
        <row r="954">
          <cell r="A954">
            <v>62517.269277568499</v>
          </cell>
          <cell r="B954">
            <v>-15.739468777080701</v>
          </cell>
          <cell r="C954">
            <v>63.821370491351402</v>
          </cell>
        </row>
        <row r="955">
          <cell r="A955">
            <v>63095.734448019197</v>
          </cell>
          <cell r="B955">
            <v>-15.820834205928699</v>
          </cell>
          <cell r="C955">
            <v>63.711508408456503</v>
          </cell>
        </row>
        <row r="956">
          <cell r="A956">
            <v>63679.552090791498</v>
          </cell>
          <cell r="B956">
            <v>-15.9021663667793</v>
          </cell>
          <cell r="C956">
            <v>63.599525297509501</v>
          </cell>
        </row>
        <row r="957">
          <cell r="A957">
            <v>64268.771731701898</v>
          </cell>
          <cell r="B957">
            <v>-15.983465690489901</v>
          </cell>
          <cell r="C957">
            <v>63.485412626160397</v>
          </cell>
        </row>
        <row r="958">
          <cell r="A958">
            <v>64863.443354823801</v>
          </cell>
          <cell r="B958">
            <v>-16.0647325983402</v>
          </cell>
          <cell r="C958">
            <v>63.369161760021399</v>
          </cell>
        </row>
        <row r="959">
          <cell r="A959">
            <v>65463.617406727397</v>
          </cell>
          <cell r="B959">
            <v>-16.145967502149102</v>
          </cell>
          <cell r="C959">
            <v>63.250763962644299</v>
          </cell>
        </row>
        <row r="960">
          <cell r="A960">
            <v>66069.3448007595</v>
          </cell>
          <cell r="B960">
            <v>-16.227170804391299</v>
          </cell>
          <cell r="C960">
            <v>63.130210395537802</v>
          </cell>
        </row>
        <row r="961">
          <cell r="A961">
            <v>66680.676921362101</v>
          </cell>
          <cell r="B961">
            <v>-16.3083428983118</v>
          </cell>
          <cell r="C961">
            <v>63.007492118227297</v>
          </cell>
        </row>
        <row r="962">
          <cell r="A962">
            <v>67297.6656284317</v>
          </cell>
          <cell r="B962">
            <v>-16.3894841680391</v>
          </cell>
          <cell r="C962">
            <v>62.882600088355098</v>
          </cell>
        </row>
        <row r="963">
          <cell r="A963">
            <v>67920.363261718405</v>
          </cell>
          <cell r="B963">
            <v>-16.470594988698199</v>
          </cell>
          <cell r="C963">
            <v>62.755525161825403</v>
          </cell>
        </row>
        <row r="964">
          <cell r="A964">
            <v>68548.822645266104</v>
          </cell>
          <cell r="B964">
            <v>-16.5516757265199</v>
          </cell>
          <cell r="C964">
            <v>62.626258092988401</v>
          </cell>
        </row>
        <row r="965">
          <cell r="A965">
            <v>69183.097091893593</v>
          </cell>
          <cell r="B965">
            <v>-16.632726738951899</v>
          </cell>
          <cell r="C965">
            <v>62.494789534871899</v>
          </cell>
        </row>
        <row r="966">
          <cell r="A966">
            <v>69823.240407717094</v>
          </cell>
          <cell r="B966">
            <v>-16.713748374765999</v>
          </cell>
          <cell r="C966">
            <v>62.361110039453301</v>
          </cell>
        </row>
        <row r="967">
          <cell r="A967">
            <v>70469.306896714595</v>
          </cell>
          <cell r="B967">
            <v>-16.7947409741653</v>
          </cell>
          <cell r="C967">
            <v>62.225210057977897</v>
          </cell>
        </row>
        <row r="968">
          <cell r="A968">
            <v>71121.351365332797</v>
          </cell>
          <cell r="B968">
            <v>-16.8757048688902</v>
          </cell>
          <cell r="C968">
            <v>62.087079941320503</v>
          </cell>
        </row>
        <row r="969">
          <cell r="A969">
            <v>71779.4291271361</v>
          </cell>
          <cell r="B969">
            <v>-16.956640382322401</v>
          </cell>
          <cell r="C969">
            <v>61.946709940394101</v>
          </cell>
        </row>
        <row r="970">
          <cell r="A970">
            <v>72443.596007498898</v>
          </cell>
          <cell r="B970">
            <v>-17.037547829588998</v>
          </cell>
          <cell r="C970">
            <v>61.804090206603</v>
          </cell>
        </row>
        <row r="971">
          <cell r="A971">
            <v>73113.908348341705</v>
          </cell>
          <cell r="B971">
            <v>-17.1184275176638</v>
          </cell>
          <cell r="C971">
            <v>61.6592107923437</v>
          </cell>
        </row>
        <row r="972">
          <cell r="A972">
            <v>73790.423012910003</v>
          </cell>
          <cell r="B972">
            <v>-17.1992797454689</v>
          </cell>
          <cell r="C972">
            <v>61.512061651551498</v>
          </cell>
        </row>
        <row r="973">
          <cell r="A973">
            <v>74473.197390598798</v>
          </cell>
          <cell r="B973">
            <v>-17.2801048039744</v>
          </cell>
          <cell r="C973">
            <v>61.362632640297001</v>
          </cell>
        </row>
        <row r="974">
          <cell r="A974">
            <v>75162.289401820497</v>
          </cell>
          <cell r="B974">
            <v>-17.360902976296899</v>
          </cell>
          <cell r="C974">
            <v>61.210913517429297</v>
          </cell>
        </row>
        <row r="975">
          <cell r="A975">
            <v>75857.757502918306</v>
          </cell>
          <cell r="B975">
            <v>-17.441674537797599</v>
          </cell>
          <cell r="C975">
            <v>61.056893945269003</v>
          </cell>
        </row>
        <row r="976">
          <cell r="A976">
            <v>76559.660691125595</v>
          </cell>
          <cell r="B976">
            <v>-17.522419756178898</v>
          </cell>
          <cell r="C976">
            <v>60.900563490351999</v>
          </cell>
        </row>
        <row r="977">
          <cell r="A977">
            <v>77268.058509570197</v>
          </cell>
          <cell r="B977">
            <v>-17.603138891579999</v>
          </cell>
          <cell r="C977">
            <v>60.741911624222404</v>
          </cell>
        </row>
        <row r="978">
          <cell r="A978">
            <v>77983.011052325804</v>
          </cell>
          <cell r="B978">
            <v>-17.6838321966713</v>
          </cell>
          <cell r="C978">
            <v>60.580927724277501</v>
          </cell>
        </row>
        <row r="979">
          <cell r="A979">
            <v>78704.578969509806</v>
          </cell>
          <cell r="B979">
            <v>-17.7644999167488</v>
          </cell>
          <cell r="C979">
            <v>60.417601074665498</v>
          </cell>
        </row>
        <row r="980">
          <cell r="A980">
            <v>79432.823472428106</v>
          </cell>
          <cell r="B980">
            <v>-17.845142289826001</v>
          </cell>
          <cell r="C980">
            <v>60.2519208672351</v>
          </cell>
        </row>
        <row r="981">
          <cell r="A981">
            <v>80167.806338767798</v>
          </cell>
          <cell r="B981">
            <v>-17.925759546726699</v>
          </cell>
          <cell r="C981">
            <v>60.083876202539699</v>
          </cell>
        </row>
        <row r="982">
          <cell r="A982">
            <v>80909.589917838195</v>
          </cell>
          <cell r="B982">
            <v>-18.006351911175699</v>
          </cell>
          <cell r="C982">
            <v>59.913456090895203</v>
          </cell>
        </row>
        <row r="983">
          <cell r="A983">
            <v>81658.237135859206</v>
          </cell>
          <cell r="B983">
            <v>-18.086919599889001</v>
          </cell>
          <cell r="C983">
            <v>59.740649453494498</v>
          </cell>
        </row>
        <row r="984">
          <cell r="A984">
            <v>82413.811501300195</v>
          </cell>
          <cell r="B984">
            <v>-18.1674628226633</v>
          </cell>
          <cell r="C984">
            <v>59.565445123576801</v>
          </cell>
        </row>
        <row r="985">
          <cell r="A985">
            <v>83176.377110267</v>
          </cell>
          <cell r="B985">
            <v>-18.247981782464802</v>
          </cell>
          <cell r="C985">
            <v>59.387831847654802</v>
          </cell>
        </row>
        <row r="986">
          <cell r="A986">
            <v>83945.998651939706</v>
          </cell>
          <cell r="B986">
            <v>-18.328476675517798</v>
          </cell>
          <cell r="C986">
            <v>59.207798286800497</v>
          </cell>
        </row>
        <row r="987">
          <cell r="A987">
            <v>84722.741414059594</v>
          </cell>
          <cell r="B987">
            <v>-18.408947691390999</v>
          </cell>
          <cell r="C987">
            <v>59.025333017987798</v>
          </cell>
        </row>
        <row r="988">
          <cell r="A988">
            <v>85506.671288468293</v>
          </cell>
          <cell r="B988">
            <v>-18.489395013085201</v>
          </cell>
          <cell r="C988">
            <v>58.840424535497597</v>
          </cell>
        </row>
        <row r="989">
          <cell r="A989">
            <v>86297.854776697</v>
          </cell>
          <cell r="B989">
            <v>-18.569818817119501</v>
          </cell>
          <cell r="C989">
            <v>58.6530612523812</v>
          </cell>
        </row>
        <row r="990">
          <cell r="A990">
            <v>87096.358995607996</v>
          </cell>
          <cell r="B990">
            <v>-18.650219273616301</v>
          </cell>
          <cell r="C990">
            <v>58.4632315019876</v>
          </cell>
        </row>
        <row r="991">
          <cell r="A991">
            <v>87902.251683088398</v>
          </cell>
          <cell r="B991">
            <v>-18.7305965463874</v>
          </cell>
          <cell r="C991">
            <v>58.2709235395508</v>
          </cell>
        </row>
        <row r="992">
          <cell r="A992">
            <v>88715.601203796003</v>
          </cell>
          <cell r="B992">
            <v>-18.8109507930182</v>
          </cell>
          <cell r="C992">
            <v>58.076125543843403</v>
          </cell>
        </row>
        <row r="993">
          <cell r="A993">
            <v>89536.476554959299</v>
          </cell>
          <cell r="B993">
            <v>-18.8912821649519</v>
          </cell>
          <cell r="C993">
            <v>57.878825618893302</v>
          </cell>
        </row>
        <row r="994">
          <cell r="A994">
            <v>90364.947372230105</v>
          </cell>
          <cell r="B994">
            <v>-18.971590807574501</v>
          </cell>
          <cell r="C994">
            <v>57.679011795765298</v>
          </cell>
        </row>
        <row r="995">
          <cell r="A995">
            <v>91201.083935590897</v>
          </cell>
          <cell r="B995">
            <v>-19.051876860297501</v>
          </cell>
          <cell r="C995">
            <v>57.4766720344116</v>
          </cell>
        </row>
        <row r="996">
          <cell r="A996">
            <v>92044.957175317104</v>
          </cell>
          <cell r="B996">
            <v>-19.132140456641899</v>
          </cell>
          <cell r="C996">
            <v>57.271794225586703</v>
          </cell>
        </row>
        <row r="997">
          <cell r="A997">
            <v>92896.6386779936</v>
          </cell>
          <cell r="B997">
            <v>-19.2123817243213</v>
          </cell>
          <cell r="C997">
            <v>57.064366192834001</v>
          </cell>
        </row>
        <row r="998">
          <cell r="A998">
            <v>93756.200692587998</v>
          </cell>
          <cell r="B998">
            <v>-19.2926007853256</v>
          </cell>
          <cell r="C998">
            <v>56.854375694539101</v>
          </cell>
        </row>
        <row r="999">
          <cell r="A999">
            <v>94623.7161365793</v>
          </cell>
          <cell r="B999">
            <v>-19.372797756003099</v>
          </cell>
          <cell r="C999">
            <v>56.641810426055898</v>
          </cell>
        </row>
        <row r="1000">
          <cell r="A1000">
            <v>95499.2586021436</v>
          </cell>
          <cell r="B1000">
            <v>-19.452972747144202</v>
          </cell>
          <cell r="C1000">
            <v>56.426658021903201</v>
          </cell>
        </row>
        <row r="1001">
          <cell r="A1001">
            <v>96382.902362396999</v>
          </cell>
          <cell r="B1001">
            <v>-19.533125864064701</v>
          </cell>
          <cell r="C1001">
            <v>56.208906058034103</v>
          </cell>
        </row>
        <row r="1002">
          <cell r="A1002">
            <v>97274.722377696497</v>
          </cell>
          <cell r="B1002">
            <v>-19.613257206687798</v>
          </cell>
          <cell r="C1002">
            <v>55.988542054179</v>
          </cell>
        </row>
        <row r="1003">
          <cell r="A1003">
            <v>98174.794301998394</v>
          </cell>
          <cell r="B1003">
            <v>-19.693366869628498</v>
          </cell>
          <cell r="C1003">
            <v>55.765553476263101</v>
          </cell>
        </row>
        <row r="1004">
          <cell r="A1004">
            <v>99083.194489276706</v>
          </cell>
          <cell r="B1004">
            <v>-19.773454942276398</v>
          </cell>
          <cell r="C1004">
            <v>55.539927738900303</v>
          </cell>
        </row>
        <row r="1005">
          <cell r="A1005">
            <v>100000</v>
          </cell>
          <cell r="B1005">
            <v>-19.853521508879201</v>
          </cell>
          <cell r="C1005">
            <v>55.311652207962801</v>
          </cell>
        </row>
        <row r="1006">
          <cell r="A1006">
            <v>100925.288607668</v>
          </cell>
          <cell r="B1006">
            <v>-19.933566648627401</v>
          </cell>
          <cell r="C1006">
            <v>55.080714203229199</v>
          </cell>
        </row>
        <row r="1007">
          <cell r="A1007">
            <v>101859.138805411</v>
          </cell>
          <cell r="B1007">
            <v>-20.013590435737701</v>
          </cell>
          <cell r="C1007">
            <v>54.847101001110403</v>
          </cell>
        </row>
        <row r="1008">
          <cell r="A1008">
            <v>102801.62981264701</v>
          </cell>
          <cell r="B1008">
            <v>-20.093592939538201</v>
          </cell>
          <cell r="C1008">
            <v>54.610799837456199</v>
          </cell>
        </row>
        <row r="1009">
          <cell r="A1009">
            <v>103752.841581801</v>
          </cell>
          <cell r="B1009">
            <v>-20.1735742245537</v>
          </cell>
          <cell r="C1009">
            <v>54.371797910442197</v>
          </cell>
        </row>
        <row r="1010">
          <cell r="A1010">
            <v>104712.85480508899</v>
          </cell>
          <cell r="B1010">
            <v>-20.2535343505909</v>
          </cell>
          <cell r="C1010">
            <v>54.130082383537399</v>
          </cell>
        </row>
        <row r="1011">
          <cell r="A1011">
            <v>105681.750921365</v>
          </cell>
          <cell r="B1011">
            <v>-20.333473372825399</v>
          </cell>
          <cell r="C1011">
            <v>53.885640388556098</v>
          </cell>
        </row>
        <row r="1012">
          <cell r="A1012">
            <v>106659.612123025</v>
          </cell>
          <cell r="B1012">
            <v>-20.4133913418883</v>
          </cell>
          <cell r="C1012">
            <v>53.638459028791402</v>
          </cell>
        </row>
        <row r="1013">
          <cell r="A1013">
            <v>107646.521362983</v>
          </cell>
          <cell r="B1013">
            <v>-20.493288303953701</v>
          </cell>
          <cell r="C1013">
            <v>53.388525382234597</v>
          </cell>
        </row>
        <row r="1014">
          <cell r="A1014">
            <v>108642.562361706</v>
          </cell>
          <cell r="B1014">
            <v>-20.573164300828001</v>
          </cell>
          <cell r="C1014">
            <v>53.135826504879702</v>
          </cell>
        </row>
        <row r="1015">
          <cell r="A1015">
            <v>109647.819614318</v>
          </cell>
          <cell r="B1015">
            <v>-20.6530193700385</v>
          </cell>
          <cell r="C1015">
            <v>52.880349434112603</v>
          </cell>
        </row>
        <row r="1016">
          <cell r="A1016">
            <v>110662.37839776601</v>
          </cell>
          <cell r="B1016">
            <v>-20.732853544923799</v>
          </cell>
          <cell r="C1016">
            <v>52.622081192189398</v>
          </cell>
        </row>
        <row r="1017">
          <cell r="A1017">
            <v>111686.32477805601</v>
          </cell>
          <cell r="B1017">
            <v>-20.812666854725801</v>
          </cell>
          <cell r="C1017">
            <v>52.361008789801403</v>
          </cell>
        </row>
        <row r="1018">
          <cell r="A1018">
            <v>112719.74561755</v>
          </cell>
          <cell r="B1018">
            <v>-20.892459324681099</v>
          </cell>
          <cell r="C1018">
            <v>52.097119229728101</v>
          </cell>
        </row>
        <row r="1019">
          <cell r="A1019">
            <v>113762.728582343</v>
          </cell>
          <cell r="B1019">
            <v>-20.972230976115</v>
          </cell>
          <cell r="C1019">
            <v>51.830399510581103</v>
          </cell>
        </row>
        <row r="1020">
          <cell r="A1020">
            <v>114815.36214968799</v>
          </cell>
          <cell r="B1020">
            <v>-21.051981826535801</v>
          </cell>
          <cell r="C1020">
            <v>51.5608366306367</v>
          </cell>
        </row>
        <row r="1021">
          <cell r="A1021">
            <v>115877.73561551201</v>
          </cell>
          <cell r="B1021">
            <v>-21.131711889731399</v>
          </cell>
          <cell r="C1021">
            <v>51.288417591759398</v>
          </cell>
        </row>
        <row r="1022">
          <cell r="A1022">
            <v>116949.939101986</v>
          </cell>
          <cell r="B1022">
            <v>-21.211421175865599</v>
          </cell>
          <cell r="C1022">
            <v>51.013129403417899</v>
          </cell>
        </row>
        <row r="1023">
          <cell r="A1023">
            <v>118032.06356517199</v>
          </cell>
          <cell r="B1023">
            <v>-21.2911096915775</v>
          </cell>
          <cell r="C1023">
            <v>50.7349590867911</v>
          </cell>
        </row>
        <row r="1024">
          <cell r="A1024">
            <v>119124.200802737</v>
          </cell>
          <cell r="B1024">
            <v>-21.370777440081</v>
          </cell>
          <cell r="C1024">
            <v>50.4538936789681</v>
          </cell>
        </row>
        <row r="1025">
          <cell r="A1025">
            <v>120226.443461741</v>
          </cell>
          <cell r="B1025">
            <v>-21.450424421267002</v>
          </cell>
          <cell r="C1025">
            <v>50.169920237240497</v>
          </cell>
        </row>
        <row r="1026">
          <cell r="A1026">
            <v>121338.885046497</v>
          </cell>
          <cell r="B1026">
            <v>-21.5300506318058</v>
          </cell>
          <cell r="C1026">
            <v>49.883025843487303</v>
          </cell>
        </row>
        <row r="1027">
          <cell r="A1027">
            <v>122461.619926504</v>
          </cell>
          <cell r="B1027">
            <v>-21.609656065252999</v>
          </cell>
          <cell r="C1027">
            <v>49.593197608655203</v>
          </cell>
        </row>
        <row r="1028">
          <cell r="A1028">
            <v>123594.74334445001</v>
          </cell>
          <cell r="B1028">
            <v>-21.689240712155101</v>
          </cell>
          <cell r="C1028">
            <v>49.300422677330999</v>
          </cell>
        </row>
        <row r="1029">
          <cell r="A1029">
            <v>124738.351424294</v>
          </cell>
          <cell r="B1029">
            <v>-21.768804560158401</v>
          </cell>
          <cell r="C1029">
            <v>49.0046882324094</v>
          </cell>
        </row>
        <row r="1030">
          <cell r="A1030">
            <v>125892.541179416</v>
          </cell>
          <cell r="B1030">
            <v>-21.848347594119598</v>
          </cell>
          <cell r="C1030">
            <v>48.705981499854303</v>
          </cell>
        </row>
        <row r="1031">
          <cell r="A1031">
            <v>127057.410520854</v>
          </cell>
          <cell r="B1031">
            <v>-21.927869796217099</v>
          </cell>
          <cell r="C1031">
            <v>48.404289753555901</v>
          </cell>
        </row>
        <row r="1032">
          <cell r="A1032">
            <v>128233.058265602</v>
          </cell>
          <cell r="B1032">
            <v>-22.0073711460659</v>
          </cell>
          <cell r="C1032">
            <v>48.099600320280501</v>
          </cell>
        </row>
        <row r="1033">
          <cell r="A1033">
            <v>129419.58414499801</v>
          </cell>
          <cell r="B1033">
            <v>-22.086851620833698</v>
          </cell>
          <cell r="C1033">
            <v>47.791900584715201</v>
          </cell>
        </row>
        <row r="1034">
          <cell r="A1034">
            <v>130617.088813184</v>
          </cell>
          <cell r="B1034">
            <v>-22.166311195358901</v>
          </cell>
          <cell r="C1034">
            <v>47.481177994608302</v>
          </cell>
        </row>
        <row r="1035">
          <cell r="A1035">
            <v>131825.67385563999</v>
          </cell>
          <cell r="B1035">
            <v>-22.245749842271898</v>
          </cell>
          <cell r="C1035">
            <v>47.167420066000403</v>
          </cell>
        </row>
        <row r="1036">
          <cell r="A1036">
            <v>133045.44179780901</v>
          </cell>
          <cell r="B1036">
            <v>-22.325167532117099</v>
          </cell>
          <cell r="C1036">
            <v>46.850614388553403</v>
          </cell>
        </row>
        <row r="1037">
          <cell r="A1037">
            <v>134276.49611378601</v>
          </cell>
          <cell r="B1037">
            <v>-22.404564233478599</v>
          </cell>
          <cell r="C1037">
            <v>46.530748630967601</v>
          </cell>
        </row>
        <row r="1038">
          <cell r="A1038">
            <v>135518.941235103</v>
          </cell>
          <cell r="B1038">
            <v>-22.483939913107498</v>
          </cell>
          <cell r="C1038">
            <v>46.2078105464972</v>
          </cell>
        </row>
        <row r="1039">
          <cell r="A1039">
            <v>136772.88255958399</v>
          </cell>
          <cell r="B1039">
            <v>-22.5632945360517</v>
          </cell>
          <cell r="C1039">
            <v>45.881787978550399</v>
          </cell>
        </row>
        <row r="1040">
          <cell r="A1040">
            <v>138038.426460288</v>
          </cell>
          <cell r="B1040">
            <v>-22.642628065788401</v>
          </cell>
          <cell r="C1040">
            <v>45.552668866389602</v>
          </cell>
        </row>
        <row r="1041">
          <cell r="A1041">
            <v>139315.68029453</v>
          </cell>
          <cell r="B1041">
            <v>-22.721940464359101</v>
          </cell>
          <cell r="C1041">
            <v>45.220441250912501</v>
          </cell>
        </row>
        <row r="1042">
          <cell r="A1042">
            <v>140604.75241299099</v>
          </cell>
          <cell r="B1042">
            <v>-22.801231692507201</v>
          </cell>
          <cell r="C1042">
            <v>44.885093280530597</v>
          </cell>
        </row>
        <row r="1043">
          <cell r="A1043">
            <v>141905.75216890901</v>
          </cell>
          <cell r="B1043">
            <v>-22.880501709817899</v>
          </cell>
          <cell r="C1043">
            <v>44.546613217129703</v>
          </cell>
        </row>
        <row r="1044">
          <cell r="A1044">
            <v>143218.789927354</v>
          </cell>
          <cell r="B1044">
            <v>-22.959750474861298</v>
          </cell>
          <cell r="C1044">
            <v>44.2049894421218</v>
          </cell>
        </row>
        <row r="1045">
          <cell r="A1045">
            <v>144543.977074592</v>
          </cell>
          <cell r="B1045">
            <v>-23.038977945337798</v>
          </cell>
          <cell r="C1045">
            <v>43.860210462578799</v>
          </cell>
        </row>
        <row r="1046">
          <cell r="A1046">
            <v>145881.42602753401</v>
          </cell>
          <cell r="B1046">
            <v>-23.118184078226498</v>
          </cell>
          <cell r="C1046">
            <v>43.512264917452498</v>
          </cell>
        </row>
        <row r="1047">
          <cell r="A1047">
            <v>147231.250243271</v>
          </cell>
          <cell r="B1047">
            <v>-23.197368829936799</v>
          </cell>
          <cell r="C1047">
            <v>43.1611415838764</v>
          </cell>
        </row>
        <row r="1048">
          <cell r="A1048">
            <v>148593.56422870001</v>
          </cell>
          <cell r="B1048">
            <v>-23.276532156461499</v>
          </cell>
          <cell r="C1048">
            <v>42.806829383546599</v>
          </cell>
        </row>
        <row r="1049">
          <cell r="A1049">
            <v>149968.483550237</v>
          </cell>
          <cell r="B1049">
            <v>-23.355674013534401</v>
          </cell>
          <cell r="C1049">
            <v>42.4493173891832</v>
          </cell>
        </row>
        <row r="1050">
          <cell r="A1050">
            <v>151356.12484362</v>
          </cell>
          <cell r="B1050">
            <v>-23.434794356790501</v>
          </cell>
          <cell r="C1050">
            <v>42.0885948310668</v>
          </cell>
        </row>
        <row r="1051">
          <cell r="A1051">
            <v>152756.60582380701</v>
          </cell>
          <cell r="B1051">
            <v>-23.5138931419276</v>
          </cell>
          <cell r="C1051">
            <v>41.7246511036481</v>
          </cell>
        </row>
        <row r="1052">
          <cell r="A1052">
            <v>154170.04529495499</v>
          </cell>
          <cell r="B1052">
            <v>-23.592970324872699</v>
          </cell>
          <cell r="C1052">
            <v>41.357475772230501</v>
          </cell>
        </row>
        <row r="1053">
          <cell r="A1053">
            <v>155596.56316050701</v>
          </cell>
          <cell r="B1053">
            <v>-23.672025861950999</v>
          </cell>
          <cell r="C1053">
            <v>40.987058579721797</v>
          </cell>
        </row>
        <row r="1054">
          <cell r="A1054">
            <v>157036.28043335499</v>
          </cell>
          <cell r="B1054">
            <v>-23.751059710056701</v>
          </cell>
          <cell r="C1054">
            <v>40.613389453450402</v>
          </cell>
        </row>
        <row r="1055">
          <cell r="A1055">
            <v>158489.319246111</v>
          </cell>
          <cell r="B1055">
            <v>-23.8300718268287</v>
          </cell>
          <cell r="C1055">
            <v>40.236458512044997</v>
          </cell>
        </row>
        <row r="1056">
          <cell r="A1056">
            <v>159955.80286146601</v>
          </cell>
          <cell r="B1056">
            <v>-23.909062170827099</v>
          </cell>
          <cell r="C1056">
            <v>39.856256072375103</v>
          </cell>
        </row>
        <row r="1057">
          <cell r="A1057">
            <v>161435.85568264799</v>
          </cell>
          <cell r="B1057">
            <v>-23.988030701715001</v>
          </cell>
          <cell r="C1057">
            <v>39.4727726565471</v>
          </cell>
        </row>
        <row r="1058">
          <cell r="A1058">
            <v>162929.60326397201</v>
          </cell>
          <cell r="B1058">
            <v>-24.066977380441401</v>
          </cell>
          <cell r="C1058">
            <v>39.085998998953102</v>
          </cell>
        </row>
        <row r="1059">
          <cell r="A1059">
            <v>164437.17232149301</v>
          </cell>
          <cell r="B1059">
            <v>-24.1459021694284</v>
          </cell>
          <cell r="C1059">
            <v>38.695926053370002</v>
          </cell>
        </row>
        <row r="1060">
          <cell r="A1060">
            <v>165958.690743755</v>
          </cell>
          <cell r="B1060">
            <v>-24.2248050327599</v>
          </cell>
          <cell r="C1060">
            <v>38.302545000102199</v>
          </cell>
        </row>
        <row r="1061">
          <cell r="A1061">
            <v>167494.28760264299</v>
          </cell>
          <cell r="B1061">
            <v>-24.303685936375501</v>
          </cell>
          <cell r="C1061">
            <v>37.9058472531663</v>
          </cell>
        </row>
        <row r="1062">
          <cell r="A1062">
            <v>169044.09316432601</v>
          </cell>
          <cell r="B1062">
            <v>-24.382544848264398</v>
          </cell>
          <cell r="C1062">
            <v>37.505824467512397</v>
          </cell>
        </row>
        <row r="1063">
          <cell r="A1063">
            <v>170608.23890031199</v>
          </cell>
          <cell r="B1063">
            <v>-24.461381738664901</v>
          </cell>
          <cell r="C1063">
            <v>37.102468546276398</v>
          </cell>
        </row>
        <row r="1064">
          <cell r="A1064">
            <v>172186.8574986</v>
          </cell>
          <cell r="B1064">
            <v>-24.540196580265</v>
          </cell>
          <cell r="C1064">
            <v>36.695771648061204</v>
          </cell>
        </row>
        <row r="1065">
          <cell r="A1065">
            <v>173780.08287493701</v>
          </cell>
          <cell r="B1065">
            <v>-24.618989348406298</v>
          </cell>
          <cell r="C1065">
            <v>36.285726194237697</v>
          </cell>
        </row>
        <row r="1066">
          <cell r="A1066">
            <v>175388.05018417601</v>
          </cell>
          <cell r="B1066">
            <v>-24.697760021290499</v>
          </cell>
          <cell r="C1066">
            <v>35.872324876265502</v>
          </cell>
        </row>
        <row r="1067">
          <cell r="A1067">
            <v>177010.895831742</v>
          </cell>
          <cell r="B1067">
            <v>-24.7729355847367</v>
          </cell>
          <cell r="C1067">
            <v>35.460852942323399</v>
          </cell>
        </row>
        <row r="1068">
          <cell r="A1068">
            <v>178648.757485204</v>
          </cell>
          <cell r="B1068">
            <v>-24.851605173383799</v>
          </cell>
          <cell r="C1068">
            <v>35.040922349664299</v>
          </cell>
        </row>
        <row r="1069">
          <cell r="A1069">
            <v>180301.774085957</v>
          </cell>
          <cell r="B1069">
            <v>-24.930251881150198</v>
          </cell>
          <cell r="C1069">
            <v>34.617620930931999</v>
          </cell>
        </row>
        <row r="1070">
          <cell r="A1070">
            <v>181970.08586099799</v>
          </cell>
          <cell r="B1070">
            <v>-25.008875695200398</v>
          </cell>
          <cell r="C1070">
            <v>34.190942638893198</v>
          </cell>
        </row>
        <row r="1071">
          <cell r="A1071">
            <v>183653.83433483401</v>
          </cell>
          <cell r="B1071">
            <v>-25.087476606764699</v>
          </cell>
          <cell r="C1071">
            <v>33.7608817344451</v>
          </cell>
        </row>
        <row r="1072">
          <cell r="A1072">
            <v>185353.16234148099</v>
          </cell>
          <cell r="B1072">
            <v>-25.166054611365901</v>
          </cell>
          <cell r="C1072">
            <v>33.327432793901799</v>
          </cell>
        </row>
        <row r="1073">
          <cell r="A1073">
            <v>187068.21403658</v>
          </cell>
          <cell r="B1073">
            <v>-25.244609709049001</v>
          </cell>
          <cell r="C1073">
            <v>32.890590716251701</v>
          </cell>
        </row>
        <row r="1074">
          <cell r="A1074">
            <v>188799.13490962901</v>
          </cell>
          <cell r="B1074">
            <v>-25.323141904611099</v>
          </cell>
          <cell r="C1074">
            <v>32.450350730380102</v>
          </cell>
        </row>
        <row r="1075">
          <cell r="A1075">
            <v>190546.07179632399</v>
          </cell>
          <cell r="B1075">
            <v>-25.401651207835101</v>
          </cell>
          <cell r="C1075">
            <v>32.006708402250297</v>
          </cell>
        </row>
        <row r="1076">
          <cell r="A1076">
            <v>192309.17289101501</v>
          </cell>
          <cell r="B1076">
            <v>-25.480137633724201</v>
          </cell>
          <cell r="C1076">
            <v>31.559659642033299</v>
          </cell>
        </row>
        <row r="1077">
          <cell r="A1077">
            <v>194088.587759277</v>
          </cell>
          <cell r="B1077">
            <v>-25.558601202737801</v>
          </cell>
          <cell r="C1077">
            <v>31.1092007111816</v>
          </cell>
        </row>
        <row r="1078">
          <cell r="A1078">
            <v>195884.46735059799</v>
          </cell>
          <cell r="B1078">
            <v>-25.637041941029299</v>
          </cell>
          <cell r="C1078">
            <v>30.655328229437099</v>
          </cell>
        </row>
        <row r="1079">
          <cell r="A1079">
            <v>197696.96401118601</v>
          </cell>
          <cell r="B1079">
            <v>-25.715459880684499</v>
          </cell>
          <cell r="C1079">
            <v>30.198039181762301</v>
          </cell>
        </row>
        <row r="1080">
          <cell r="A1080">
            <v>199526.23149688699</v>
          </cell>
          <cell r="B1080">
            <v>-25.793855059961601</v>
          </cell>
          <cell r="C1080">
            <v>29.737330925193898</v>
          </cell>
        </row>
        <row r="1081">
          <cell r="A1081">
            <v>201372.42498623801</v>
          </cell>
          <cell r="B1081">
            <v>-25.8722275235315</v>
          </cell>
          <cell r="C1081">
            <v>29.273201195599999</v>
          </cell>
        </row>
        <row r="1082">
          <cell r="A1082">
            <v>203235.70109362199</v>
          </cell>
          <cell r="B1082">
            <v>-25.950577322719301</v>
          </cell>
          <cell r="C1082">
            <v>28.805648114340801</v>
          </cell>
        </row>
        <row r="1083">
          <cell r="A1083">
            <v>205116.217882556</v>
          </cell>
          <cell r="B1083">
            <v>-26.0289045157452</v>
          </cell>
          <cell r="C1083">
            <v>28.3346701948178</v>
          </cell>
        </row>
        <row r="1084">
          <cell r="A1084">
            <v>207014.13487910401</v>
          </cell>
          <cell r="B1084">
            <v>-26.107209167966701</v>
          </cell>
          <cell r="C1084">
            <v>27.860266348905199</v>
          </cell>
        </row>
        <row r="1085">
          <cell r="A1085">
            <v>208929.61308540401</v>
          </cell>
          <cell r="B1085">
            <v>-26.185491352119801</v>
          </cell>
          <cell r="C1085">
            <v>27.382435893253799</v>
          </cell>
        </row>
        <row r="1086">
          <cell r="A1086">
            <v>210862.81499332801</v>
          </cell>
          <cell r="B1086">
            <v>-26.2637511485601</v>
          </cell>
          <cell r="C1086">
            <v>26.901178555454202</v>
          </cell>
        </row>
        <row r="1087">
          <cell r="A1087">
            <v>212813.90459827101</v>
          </cell>
          <cell r="B1087">
            <v>-26.3419886455039</v>
          </cell>
          <cell r="C1087">
            <v>26.416494480054102</v>
          </cell>
        </row>
        <row r="1088">
          <cell r="A1088">
            <v>214783.04741305299</v>
          </cell>
          <cell r="B1088">
            <v>-26.420203939266798</v>
          </cell>
          <cell r="C1088">
            <v>25.9283842344175</v>
          </cell>
        </row>
        <row r="1089">
          <cell r="A1089">
            <v>216770.41048196901</v>
          </cell>
          <cell r="B1089">
            <v>-26.498397134503499</v>
          </cell>
          <cell r="C1089">
            <v>25.436848814412802</v>
          </cell>
        </row>
        <row r="1090">
          <cell r="A1090">
            <v>218776.162394955</v>
          </cell>
          <cell r="B1090">
            <v>-26.576568344443402</v>
          </cell>
          <cell r="C1090">
            <v>24.941889649926001</v>
          </cell>
        </row>
        <row r="1091">
          <cell r="A1091">
            <v>220800.47330188999</v>
          </cell>
          <cell r="B1091">
            <v>-26.654717691126901</v>
          </cell>
          <cell r="C1091">
            <v>24.443508610178402</v>
          </cell>
        </row>
        <row r="1092">
          <cell r="A1092">
            <v>222843.51492702999</v>
          </cell>
          <cell r="B1092">
            <v>-26.732845305637799</v>
          </cell>
          <cell r="C1092">
            <v>23.9417080088501</v>
          </cell>
        </row>
        <row r="1093">
          <cell r="A1093">
            <v>224905.46058357801</v>
          </cell>
          <cell r="B1093">
            <v>-26.810951328334401</v>
          </cell>
          <cell r="C1093">
            <v>23.436490608986201</v>
          </cell>
        </row>
        <row r="1094">
          <cell r="A1094">
            <v>226986.48518838201</v>
          </cell>
          <cell r="B1094">
            <v>-26.889035909076899</v>
          </cell>
          <cell r="C1094">
            <v>22.927859627683802</v>
          </cell>
        </row>
        <row r="1095">
          <cell r="A1095">
            <v>229086.76527677701</v>
          </cell>
          <cell r="B1095">
            <v>-26.967099207452801</v>
          </cell>
          <cell r="C1095">
            <v>22.415818740543799</v>
          </cell>
        </row>
        <row r="1096">
          <cell r="A1096">
            <v>231206.479017559</v>
          </cell>
          <cell r="B1096">
            <v>-27.045141392997699</v>
          </cell>
          <cell r="C1096">
            <v>21.9003720858774</v>
          </cell>
        </row>
        <row r="1097">
          <cell r="A1097">
            <v>233345.8062281</v>
          </cell>
          <cell r="B1097">
            <v>-27.123162645413199</v>
          </cell>
          <cell r="C1097">
            <v>21.381524268654399</v>
          </cell>
        </row>
        <row r="1098">
          <cell r="A1098">
            <v>235504.92838960001</v>
          </cell>
          <cell r="B1098">
            <v>-27.201163154779699</v>
          </cell>
          <cell r="C1098">
            <v>20.859280364187502</v>
          </cell>
        </row>
        <row r="1099">
          <cell r="A1099">
            <v>237684.02866248699</v>
          </cell>
          <cell r="B1099">
            <v>-27.279143121765902</v>
          </cell>
          <cell r="C1099">
            <v>20.333645921531101</v>
          </cell>
        </row>
        <row r="1100">
          <cell r="A1100">
            <v>239883.29190194799</v>
          </cell>
          <cell r="B1100">
            <v>-27.3571027578318</v>
          </cell>
          <cell r="C1100">
            <v>19.8046269665906</v>
          </cell>
        </row>
        <row r="1101">
          <cell r="A1101">
            <v>242102.904673618</v>
          </cell>
          <cell r="B1101">
            <v>-27.4350422854275</v>
          </cell>
          <cell r="C1101">
            <v>19.2722300049303</v>
          </cell>
        </row>
        <row r="1102">
          <cell r="A1102">
            <v>244343.05526939701</v>
          </cell>
          <cell r="B1102">
            <v>-27.512961938186098</v>
          </cell>
          <cell r="C1102">
            <v>18.736462024262799</v>
          </cell>
        </row>
        <row r="1103">
          <cell r="A1103">
            <v>246603.93372343399</v>
          </cell>
          <cell r="B1103">
            <v>-27.590861961109901</v>
          </cell>
          <cell r="C1103">
            <v>18.197330496612398</v>
          </cell>
        </row>
        <row r="1104">
          <cell r="A1104">
            <v>248885.73182823899</v>
          </cell>
          <cell r="B1104">
            <v>-27.668742610750101</v>
          </cell>
          <cell r="C1104">
            <v>17.654843380141301</v>
          </cell>
        </row>
        <row r="1105">
          <cell r="A1105">
            <v>251188.643150958</v>
          </cell>
          <cell r="B1105">
            <v>-27.746604155380702</v>
          </cell>
          <cell r="C1105">
            <v>17.109009120619501</v>
          </cell>
        </row>
        <row r="1106">
          <cell r="A1106">
            <v>253512.86304979</v>
          </cell>
          <cell r="B1106">
            <v>-27.824446875163499</v>
          </cell>
          <cell r="C1106">
            <v>16.559836652541499</v>
          </cell>
        </row>
        <row r="1107">
          <cell r="A1107">
            <v>255858.58869056401</v>
          </cell>
          <cell r="B1107">
            <v>-27.902271062305601</v>
          </cell>
          <cell r="C1107">
            <v>16.007335399856998</v>
          </cell>
        </row>
        <row r="1108">
          <cell r="A1108">
            <v>258226.01906345901</v>
          </cell>
          <cell r="B1108">
            <v>-27.980077021209599</v>
          </cell>
          <cell r="C1108">
            <v>15.4515152763261</v>
          </cell>
        </row>
        <row r="1109">
          <cell r="A1109">
            <v>260615.35499988901</v>
          </cell>
          <cell r="B1109">
            <v>-28.0578650686145</v>
          </cell>
          <cell r="C1109">
            <v>14.892386685468299</v>
          </cell>
        </row>
        <row r="1110">
          <cell r="A1110">
            <v>263026.799189538</v>
          </cell>
          <cell r="B1110">
            <v>-28.135635533726902</v>
          </cell>
          <cell r="C1110">
            <v>14.3299605201069</v>
          </cell>
        </row>
        <row r="1111">
          <cell r="A1111">
            <v>265460.55619755399</v>
          </cell>
          <cell r="B1111">
            <v>-28.221882521710398</v>
          </cell>
          <cell r="C1111">
            <v>13.7426057968023</v>
          </cell>
        </row>
        <row r="1112">
          <cell r="A1112">
            <v>267916.83248190302</v>
          </cell>
          <cell r="B1112">
            <v>-28.2997431831866</v>
          </cell>
          <cell r="C1112">
            <v>13.173082214702299</v>
          </cell>
        </row>
        <row r="1113">
          <cell r="A1113">
            <v>270395.83641088399</v>
          </cell>
          <cell r="B1113">
            <v>-28.3775887289904</v>
          </cell>
          <cell r="C1113">
            <v>12.600286411953901</v>
          </cell>
        </row>
        <row r="1114">
          <cell r="A1114">
            <v>272897.77828080399</v>
          </cell>
          <cell r="B1114">
            <v>-28.455419546075898</v>
          </cell>
          <cell r="C1114">
            <v>12.024231110218601</v>
          </cell>
        </row>
        <row r="1115">
          <cell r="A1115">
            <v>275422.87033381598</v>
          </cell>
          <cell r="B1115">
            <v>-28.533236034281199</v>
          </cell>
          <cell r="C1115">
            <v>11.444929512998399</v>
          </cell>
        </row>
        <row r="1116">
          <cell r="A1116">
            <v>277971.32677592803</v>
          </cell>
          <cell r="B1116">
            <v>-28.611038606400999</v>
          </cell>
          <cell r="C1116">
            <v>10.8623953025921</v>
          </cell>
        </row>
        <row r="1117">
          <cell r="A1117">
            <v>280543.36379517103</v>
          </cell>
          <cell r="B1117">
            <v>-28.688827688245699</v>
          </cell>
          <cell r="C1117">
            <v>10.2766426365671</v>
          </cell>
        </row>
        <row r="1118">
          <cell r="A1118">
            <v>283139.19957993698</v>
          </cell>
          <cell r="B1118">
            <v>-28.7666037186906</v>
          </cell>
          <cell r="C1118">
            <v>9.6876861437344601</v>
          </cell>
        </row>
        <row r="1119">
          <cell r="A1119">
            <v>285759.05433749402</v>
          </cell>
          <cell r="B1119">
            <v>-28.844367149710902</v>
          </cell>
          <cell r="C1119">
            <v>9.0955409196163703</v>
          </cell>
        </row>
        <row r="1120">
          <cell r="A1120">
            <v>288403.15031265997</v>
          </cell>
          <cell r="B1120">
            <v>-28.9221184464053</v>
          </cell>
          <cell r="C1120">
            <v>8.5002225213986993</v>
          </cell>
        </row>
        <row r="1121">
          <cell r="A1121">
            <v>291071.71180665999</v>
          </cell>
          <cell r="B1121">
            <v>-28.999858087005698</v>
          </cell>
          <cell r="C1121">
            <v>7.9017469623542302</v>
          </cell>
        </row>
        <row r="1122">
          <cell r="A1122">
            <v>293764.96519615297</v>
          </cell>
          <cell r="B1122">
            <v>-29.077586562874199</v>
          </cell>
          <cell r="C1122">
            <v>7.3001307057304698</v>
          </cell>
        </row>
        <row r="1123">
          <cell r="A1123">
            <v>296483.138952434</v>
          </cell>
          <cell r="B1123">
            <v>-29.1553043784855</v>
          </cell>
          <cell r="C1123">
            <v>6.6953906580908402</v>
          </cell>
        </row>
        <row r="1124">
          <cell r="A1124">
            <v>299226.463660818</v>
          </cell>
          <cell r="B1124">
            <v>-29.233012051396098</v>
          </cell>
          <cell r="C1124">
            <v>6.08754416209959</v>
          </cell>
        </row>
        <row r="1125">
          <cell r="A1125">
            <v>301995.17204020103</v>
          </cell>
          <cell r="B1125">
            <v>-29.310710112198699</v>
          </cell>
          <cell r="C1125">
            <v>5.4766089887425302</v>
          </cell>
        </row>
        <row r="1126">
          <cell r="A1126">
            <v>304789.49896279798</v>
          </cell>
          <cell r="B1126">
            <v>-29.388399104461801</v>
          </cell>
          <cell r="C1126">
            <v>4.86260332897269</v>
          </cell>
        </row>
        <row r="1127">
          <cell r="A1127">
            <v>307609.681474071</v>
          </cell>
          <cell r="B1127">
            <v>-29.4660795846555</v>
          </cell>
          <cell r="C1127">
            <v>4.2455457847733804</v>
          </cell>
        </row>
        <row r="1128">
          <cell r="A1128">
            <v>310455.95881283499</v>
          </cell>
          <cell r="B1128">
            <v>-29.543752122061001</v>
          </cell>
          <cell r="C1128">
            <v>3.6254553596313399</v>
          </cell>
        </row>
        <row r="1129">
          <cell r="A1129">
            <v>313328.57243155799</v>
          </cell>
          <cell r="B1129">
            <v>-29.621417298665399</v>
          </cell>
          <cell r="C1129">
            <v>3.0023514484084699</v>
          </cell>
        </row>
        <row r="1130">
          <cell r="A1130">
            <v>316227.76601683698</v>
          </cell>
          <cell r="B1130">
            <v>-29.699075709041001</v>
          </cell>
          <cell r="C1130">
            <v>2.37625382660657</v>
          </cell>
        </row>
        <row r="1131">
          <cell r="A1131">
            <v>319153.78551007499</v>
          </cell>
          <cell r="B1131">
            <v>-29.7767279602092</v>
          </cell>
          <cell r="C1131">
            <v>1.7471826390160199</v>
          </cell>
        </row>
        <row r="1132">
          <cell r="A1132">
            <v>322106.87912834302</v>
          </cell>
          <cell r="B1132">
            <v>-29.8543746714885</v>
          </cell>
          <cell r="C1132">
            <v>1.11515838774111</v>
          </cell>
        </row>
        <row r="1133">
          <cell r="A1133">
            <v>325087.29738543398</v>
          </cell>
          <cell r="B1133">
            <v>-29.932016474326499</v>
          </cell>
          <cell r="C1133">
            <v>0.480201919595516</v>
          </cell>
        </row>
        <row r="1134">
          <cell r="A1134">
            <v>328095.29311311903</v>
          </cell>
          <cell r="B1134">
            <v>-30.009654012116599</v>
          </cell>
          <cell r="C1134">
            <v>-0.15766558714426901</v>
          </cell>
        </row>
        <row r="1135">
          <cell r="A1135">
            <v>331131.12148258998</v>
          </cell>
          <cell r="B1135">
            <v>-30.087287939998198</v>
          </cell>
          <cell r="C1135">
            <v>-0.798422636628072</v>
          </cell>
        </row>
        <row r="1136">
          <cell r="A1136">
            <v>334195.04002611397</v>
          </cell>
          <cell r="B1136">
            <v>-30.164918924641899</v>
          </cell>
          <cell r="C1136">
            <v>-1.4420474299756201</v>
          </cell>
        </row>
        <row r="1137">
          <cell r="A1137">
            <v>337287.30865886802</v>
          </cell>
          <cell r="B1137">
            <v>-30.242547644018</v>
          </cell>
          <cell r="C1137">
            <v>-2.08851788048224</v>
          </cell>
        </row>
        <row r="1138">
          <cell r="A1138">
            <v>340408.189701</v>
          </cell>
          <cell r="B1138">
            <v>-30.320174787149799</v>
          </cell>
          <cell r="C1138">
            <v>-2.7378116294907802</v>
          </cell>
        </row>
        <row r="1139">
          <cell r="A1139">
            <v>343557.94789987401</v>
          </cell>
          <cell r="B1139">
            <v>-30.397801053852099</v>
          </cell>
          <cell r="C1139">
            <v>-3.3899060629367499</v>
          </cell>
        </row>
        <row r="1140">
          <cell r="A1140">
            <v>346736.85045253101</v>
          </cell>
          <cell r="B1140">
            <v>-30.475427154452699</v>
          </cell>
          <cell r="C1140">
            <v>-4.0447783285814998</v>
          </cell>
        </row>
        <row r="1141">
          <cell r="A1141">
            <v>349945.16702835599</v>
          </cell>
          <cell r="B1141">
            <v>-30.553053809501101</v>
          </cell>
          <cell r="C1141">
            <v>-4.7024053539291897</v>
          </cell>
        </row>
        <row r="1142">
          <cell r="A1142">
            <v>353183.16979195602</v>
          </cell>
          <cell r="B1142">
            <v>-30.628051417425802</v>
          </cell>
          <cell r="C1142">
            <v>-5.3642491994384196</v>
          </cell>
        </row>
        <row r="1143">
          <cell r="A1143">
            <v>356451.13342624297</v>
          </cell>
          <cell r="B1143">
            <v>-30.7056299903963</v>
          </cell>
          <cell r="C1143">
            <v>-6.0273587971067997</v>
          </cell>
        </row>
        <row r="1144">
          <cell r="A1144">
            <v>359749.33515574201</v>
          </cell>
          <cell r="B1144">
            <v>-30.7832103305381</v>
          </cell>
          <cell r="C1144">
            <v>-6.69315391602556</v>
          </cell>
        </row>
        <row r="1145">
          <cell r="A1145">
            <v>363078.05477009999</v>
          </cell>
          <cell r="B1145">
            <v>-30.860793176761199</v>
          </cell>
          <cell r="C1145">
            <v>-7.3616108238133302</v>
          </cell>
        </row>
        <row r="1146">
          <cell r="A1146">
            <v>366437.57464783301</v>
          </cell>
          <cell r="B1146">
            <v>-30.938379276176299</v>
          </cell>
          <cell r="C1146">
            <v>-8.0327056687797906</v>
          </cell>
        </row>
        <row r="1147">
          <cell r="A1147">
            <v>369828.17978026503</v>
          </cell>
          <cell r="B1147">
            <v>-31.0159693837155</v>
          </cell>
          <cell r="C1147">
            <v>-8.7064145021690198</v>
          </cell>
        </row>
        <row r="1148">
          <cell r="A1148">
            <v>373250.15779571998</v>
          </cell>
          <cell r="B1148">
            <v>-31.093564261742301</v>
          </cell>
          <cell r="C1148">
            <v>-9.38271330116177</v>
          </cell>
        </row>
        <row r="1149">
          <cell r="A1149">
            <v>376703.79898390803</v>
          </cell>
          <cell r="B1149">
            <v>-31.171164679649301</v>
          </cell>
          <cell r="C1149">
            <v>-10.061577992630401</v>
          </cell>
        </row>
        <row r="1150">
          <cell r="A1150">
            <v>380189.39632056101</v>
          </cell>
          <cell r="B1150">
            <v>-31.248771413449202</v>
          </cell>
          <cell r="C1150">
            <v>-10.7429844776736</v>
          </cell>
        </row>
        <row r="1151">
          <cell r="A1151">
            <v>383707.24549227802</v>
          </cell>
          <cell r="B1151">
            <v>-31.326385245353499</v>
          </cell>
          <cell r="C1151">
            <v>-11.4269086569316</v>
          </cell>
        </row>
        <row r="1152">
          <cell r="A1152">
            <v>387257.644921617</v>
          </cell>
          <cell r="B1152">
            <v>-31.4040069633472</v>
          </cell>
          <cell r="C1152">
            <v>-12.113326456700101</v>
          </cell>
        </row>
        <row r="1153">
          <cell r="A1153">
            <v>390840.89579240099</v>
          </cell>
          <cell r="B1153">
            <v>-31.481637360754799</v>
          </cell>
          <cell r="C1153">
            <v>-12.8022138558613</v>
          </cell>
        </row>
        <row r="1154">
          <cell r="A1154">
            <v>394457.30207527801</v>
          </cell>
          <cell r="B1154">
            <v>-31.559277235803101</v>
          </cell>
          <cell r="C1154">
            <v>-13.4935469136365</v>
          </cell>
        </row>
        <row r="1155">
          <cell r="A1155">
            <v>398107.17055349599</v>
          </cell>
          <cell r="B1155">
            <v>-31.636927391179501</v>
          </cell>
          <cell r="C1155">
            <v>-14.187301798192699</v>
          </cell>
        </row>
        <row r="1156">
          <cell r="A1156">
            <v>401790.81084893999</v>
          </cell>
          <cell r="B1156">
            <v>-31.714588633590399</v>
          </cell>
          <cell r="C1156">
            <v>-14.8834548161072</v>
          </cell>
        </row>
        <row r="1157">
          <cell r="A1157">
            <v>405508.53544838302</v>
          </cell>
          <cell r="B1157">
            <v>-31.792261773317701</v>
          </cell>
          <cell r="C1157">
            <v>-15.5819824427236</v>
          </cell>
        </row>
        <row r="1158">
          <cell r="A1158">
            <v>409260.65973001003</v>
          </cell>
          <cell r="B1158">
            <v>-31.869947623779801</v>
          </cell>
          <cell r="C1158">
            <v>-16.2828613534138</v>
          </cell>
        </row>
        <row r="1159">
          <cell r="A1159">
            <v>413047.50199016102</v>
          </cell>
          <cell r="B1159">
            <v>-31.947647001095799</v>
          </cell>
          <cell r="C1159">
            <v>-16.986068455770901</v>
          </cell>
        </row>
        <row r="1160">
          <cell r="A1160">
            <v>416869.38347033499</v>
          </cell>
          <cell r="B1160">
            <v>-32.025360723657101</v>
          </cell>
          <cell r="C1160">
            <v>-17.691580922769599</v>
          </cell>
        </row>
        <row r="1161">
          <cell r="A1161">
            <v>420726.628384443</v>
          </cell>
          <cell r="B1161">
            <v>-32.103089611708597</v>
          </cell>
          <cell r="C1161">
            <v>-18.399376226908</v>
          </cell>
        </row>
        <row r="1162">
          <cell r="A1162">
            <v>424619.563946312</v>
          </cell>
          <cell r="B1162">
            <v>-32.1808344869428</v>
          </cell>
          <cell r="C1162">
            <v>-19.109432175379599</v>
          </cell>
        </row>
        <row r="1163">
          <cell r="A1163">
            <v>428548.52039743902</v>
          </cell>
          <cell r="B1163">
            <v>-32.258596172108497</v>
          </cell>
          <cell r="C1163">
            <v>-19.8217269463013</v>
          </cell>
        </row>
        <row r="1164">
          <cell r="A1164">
            <v>432513.83103500801</v>
          </cell>
          <cell r="B1164">
            <v>-32.336375490640002</v>
          </cell>
          <cell r="C1164">
            <v>-20.5362391260389</v>
          </cell>
        </row>
        <row r="1165">
          <cell r="A1165">
            <v>436515.83224016498</v>
          </cell>
          <cell r="B1165">
            <v>-32.414173266307998</v>
          </cell>
          <cell r="C1165">
            <v>-21.252947747673801</v>
          </cell>
        </row>
        <row r="1166">
          <cell r="A1166">
            <v>440554.863506553</v>
          </cell>
          <cell r="B1166">
            <v>-32.486146657528202</v>
          </cell>
          <cell r="C1166">
            <v>-21.934624030310601</v>
          </cell>
        </row>
        <row r="1167">
          <cell r="A1167">
            <v>444631.26746910799</v>
          </cell>
          <cell r="B1167">
            <v>-32.563935581308101</v>
          </cell>
          <cell r="C1167">
            <v>-22.655000388933502</v>
          </cell>
        </row>
        <row r="1168">
          <cell r="A1168">
            <v>448745.38993313198</v>
          </cell>
          <cell r="B1168">
            <v>-32.641745618937101</v>
          </cell>
          <cell r="C1168">
            <v>-23.377506183270199</v>
          </cell>
        </row>
        <row r="1169">
          <cell r="A1169">
            <v>452897.57990362</v>
          </cell>
          <cell r="B1169">
            <v>-32.7195776052464</v>
          </cell>
          <cell r="C1169">
            <v>-24.102122683836502</v>
          </cell>
        </row>
        <row r="1170">
          <cell r="A1170">
            <v>457088.18961487501</v>
          </cell>
          <cell r="B1170">
            <v>-32.797432374218097</v>
          </cell>
          <cell r="C1170">
            <v>-24.828831822836499</v>
          </cell>
        </row>
        <row r="1171">
          <cell r="A1171">
            <v>461317.57456037903</v>
          </cell>
          <cell r="B1171">
            <v>-32.875310758870498</v>
          </cell>
          <cell r="C1171">
            <v>-25.557616240696898</v>
          </cell>
        </row>
        <row r="1172">
          <cell r="A1172">
            <v>465586.09352295898</v>
          </cell>
          <cell r="B1172">
            <v>-32.953213591203202</v>
          </cell>
          <cell r="C1172">
            <v>-26.288459334172899</v>
          </cell>
        </row>
        <row r="1173">
          <cell r="A1173">
            <v>469894.10860521498</v>
          </cell>
          <cell r="B1173">
            <v>-33.031141702209297</v>
          </cell>
          <cell r="C1173">
            <v>-27.021345306120999</v>
          </cell>
        </row>
        <row r="1174">
          <cell r="A1174">
            <v>474241.98526024399</v>
          </cell>
          <cell r="B1174">
            <v>-33.109095921963402</v>
          </cell>
          <cell r="C1174">
            <v>-27.7562592170298</v>
          </cell>
        </row>
        <row r="1175">
          <cell r="A1175">
            <v>478630.09232263803</v>
          </cell>
          <cell r="B1175">
            <v>-33.187077079794697</v>
          </cell>
          <cell r="C1175">
            <v>-28.493187038412</v>
          </cell>
        </row>
        <row r="1176">
          <cell r="A1176">
            <v>483058.80203977198</v>
          </cell>
          <cell r="B1176">
            <v>-33.2650860045526</v>
          </cell>
          <cell r="C1176">
            <v>-29.232115708171001</v>
          </cell>
        </row>
        <row r="1177">
          <cell r="A1177">
            <v>487528.490103385</v>
          </cell>
          <cell r="B1177">
            <v>-33.343123524976903</v>
          </cell>
          <cell r="C1177">
            <v>-29.973033188062502</v>
          </cell>
        </row>
        <row r="1178">
          <cell r="A1178">
            <v>492039.53568145097</v>
          </cell>
          <cell r="B1178">
            <v>-33.421190470182403</v>
          </cell>
          <cell r="C1178">
            <v>-30.715928523393401</v>
          </cell>
        </row>
        <row r="1179">
          <cell r="A1179">
            <v>496592.32145033497</v>
          </cell>
          <cell r="B1179">
            <v>-33.499287670271102</v>
          </cell>
          <cell r="C1179">
            <v>-31.4607919050897</v>
          </cell>
        </row>
        <row r="1180">
          <cell r="A1180">
            <v>501187.23362727201</v>
          </cell>
          <cell r="B1180">
            <v>-33.577415957083502</v>
          </cell>
          <cell r="C1180">
            <v>-32.207614734308997</v>
          </cell>
        </row>
        <row r="1181">
          <cell r="A1181">
            <v>505824.66200311302</v>
          </cell>
          <cell r="B1181">
            <v>-33.655576165104598</v>
          </cell>
          <cell r="C1181">
            <v>-32.956389689757501</v>
          </cell>
        </row>
        <row r="1182">
          <cell r="A1182">
            <v>510504.99997540598</v>
          </cell>
          <cell r="B1182">
            <v>-33.733769132538299</v>
          </cell>
          <cell r="C1182">
            <v>-33.707110797913998</v>
          </cell>
        </row>
        <row r="1183">
          <cell r="A1183">
            <v>515228.64458175597</v>
          </cell>
          <cell r="B1183">
            <v>-33.8119957025677</v>
          </cell>
          <cell r="C1183">
            <v>-34.459773506357202</v>
          </cell>
        </row>
        <row r="1184">
          <cell r="A1184">
            <v>519995.99653351598</v>
          </cell>
          <cell r="B1184">
            <v>-33.8902567248184</v>
          </cell>
          <cell r="C1184">
            <v>-35.214374760433302</v>
          </cell>
        </row>
        <row r="1185">
          <cell r="A1185">
            <v>524807.46024977195</v>
          </cell>
          <cell r="B1185">
            <v>-33.968553057044197</v>
          </cell>
          <cell r="C1185">
            <v>-35.970913083508499</v>
          </cell>
        </row>
        <row r="1186">
          <cell r="A1186">
            <v>529663.44389165798</v>
          </cell>
          <cell r="B1186">
            <v>-34.043485314526102</v>
          </cell>
          <cell r="C1186">
            <v>-36.740018326303797</v>
          </cell>
        </row>
        <row r="1187">
          <cell r="A1187">
            <v>534564.35939697095</v>
          </cell>
          <cell r="B1187">
            <v>-34.121780210871101</v>
          </cell>
          <cell r="C1187">
            <v>-37.500618869586901</v>
          </cell>
        </row>
        <row r="1188">
          <cell r="A1188">
            <v>539510.62251512695</v>
          </cell>
          <cell r="B1188">
            <v>-34.200111520799702</v>
          </cell>
          <cell r="C1188">
            <v>-38.263165315485303</v>
          </cell>
        </row>
        <row r="1189">
          <cell r="A1189">
            <v>544502.65284242004</v>
          </cell>
          <cell r="B1189">
            <v>-34.278480128320801</v>
          </cell>
          <cell r="C1189">
            <v>-39.027663429796497</v>
          </cell>
        </row>
        <row r="1190">
          <cell r="A1190">
            <v>549540.87385762401</v>
          </cell>
          <cell r="B1190">
            <v>-34.356886937641903</v>
          </cell>
          <cell r="C1190">
            <v>-39.794121023040297</v>
          </cell>
        </row>
        <row r="1191">
          <cell r="A1191">
            <v>554625.71295791003</v>
          </cell>
          <cell r="B1191">
            <v>-34.435332876663203</v>
          </cell>
          <cell r="C1191">
            <v>-40.562548059069201</v>
          </cell>
        </row>
        <row r="1192">
          <cell r="A1192">
            <v>559757.60149510996</v>
          </cell>
          <cell r="B1192">
            <v>-34.513818900871698</v>
          </cell>
          <cell r="C1192">
            <v>-41.332956769888</v>
          </cell>
        </row>
        <row r="1193">
          <cell r="A1193">
            <v>564936.97481230204</v>
          </cell>
          <cell r="B1193">
            <v>-34.592345997665198</v>
          </cell>
          <cell r="C1193">
            <v>-42.105361777220999</v>
          </cell>
        </row>
        <row r="1194">
          <cell r="A1194">
            <v>570164.27228074695</v>
          </cell>
          <cell r="B1194">
            <v>-34.670915191142001</v>
          </cell>
          <cell r="C1194">
            <v>-42.879780221451398</v>
          </cell>
        </row>
        <row r="1195">
          <cell r="A1195">
            <v>575439.93733715604</v>
          </cell>
          <cell r="B1195">
            <v>-34.749527547388602</v>
          </cell>
          <cell r="C1195">
            <v>-43.656231898614898</v>
          </cell>
        </row>
        <row r="1196">
          <cell r="A1196">
            <v>580764.41752131202</v>
          </cell>
          <cell r="B1196">
            <v>-34.828184180305499</v>
          </cell>
          <cell r="C1196">
            <v>-44.434739406231699</v>
          </cell>
        </row>
        <row r="1197">
          <cell r="A1197">
            <v>586138.164514028</v>
          </cell>
          <cell r="B1197">
            <v>-34.906886258005898</v>
          </cell>
          <cell r="C1197">
            <v>-45.215328298843502</v>
          </cell>
        </row>
        <row r="1198">
          <cell r="A1198">
            <v>591561.63417547406</v>
          </cell>
          <cell r="B1198">
            <v>-34.985635009828798</v>
          </cell>
          <cell r="C1198">
            <v>-45.998027254249003</v>
          </cell>
        </row>
        <row r="1199">
          <cell r="A1199">
            <v>597035.28658383596</v>
          </cell>
          <cell r="B1199">
            <v>-35.064431734003499</v>
          </cell>
          <cell r="C1199">
            <v>-46.782868251565702</v>
          </cell>
        </row>
        <row r="1200">
          <cell r="A1200">
            <v>602559.58607435797</v>
          </cell>
          <cell r="B1200">
            <v>-35.1432778060083</v>
          </cell>
          <cell r="C1200">
            <v>-47.569886762390901</v>
          </cell>
        </row>
        <row r="1201">
          <cell r="A1201">
            <v>608135.00127871695</v>
          </cell>
          <cell r="B1201">
            <v>-35.222174687658097</v>
          </cell>
          <cell r="C1201">
            <v>-48.359121956548101</v>
          </cell>
        </row>
        <row r="1202">
          <cell r="A1202">
            <v>613762.00516479404</v>
          </cell>
          <cell r="B1202">
            <v>-35.301123936962398</v>
          </cell>
          <cell r="C1202">
            <v>-49.150616924096198</v>
          </cell>
        </row>
        <row r="1203">
          <cell r="A1203">
            <v>619441.07507678098</v>
          </cell>
          <cell r="B1203">
            <v>-35.392678104888198</v>
          </cell>
          <cell r="C1203">
            <v>-49.942535509957402</v>
          </cell>
        </row>
        <row r="1204">
          <cell r="A1204">
            <v>625172.69277568604</v>
          </cell>
          <cell r="B1204">
            <v>-35.471958705387699</v>
          </cell>
          <cell r="C1204">
            <v>-50.738550410749198</v>
          </cell>
        </row>
        <row r="1205">
          <cell r="A1205">
            <v>630957.34448019206</v>
          </cell>
          <cell r="B1205">
            <v>-35.551300940262202</v>
          </cell>
          <cell r="C1205">
            <v>-51.536973535140099</v>
          </cell>
        </row>
        <row r="1206">
          <cell r="A1206">
            <v>636795.52090791601</v>
          </cell>
          <cell r="B1206">
            <v>-35.630706936360703</v>
          </cell>
          <cell r="C1206">
            <v>-52.3378660387568</v>
          </cell>
        </row>
        <row r="1207">
          <cell r="A1207">
            <v>642687.71731701901</v>
          </cell>
          <cell r="B1207">
            <v>-35.710178979806997</v>
          </cell>
          <cell r="C1207">
            <v>-53.141294425093399</v>
          </cell>
        </row>
        <row r="1208">
          <cell r="A1208">
            <v>648634.43354823801</v>
          </cell>
          <cell r="B1208">
            <v>-35.789719531018903</v>
          </cell>
          <cell r="C1208">
            <v>-53.9473309193598</v>
          </cell>
        </row>
        <row r="1209">
          <cell r="A1209">
            <v>654636.17406727397</v>
          </cell>
          <cell r="B1209">
            <v>-35.869331240583101</v>
          </cell>
          <cell r="C1209">
            <v>-54.756053881567802</v>
          </cell>
        </row>
        <row r="1210">
          <cell r="A1210">
            <v>660693.44800759596</v>
          </cell>
          <cell r="B1210">
            <v>-35.949016965934803</v>
          </cell>
          <cell r="C1210">
            <v>-55.567548264937102</v>
          </cell>
        </row>
        <row r="1211">
          <cell r="A1211">
            <v>666806.76921362104</v>
          </cell>
          <cell r="B1211">
            <v>-36.028779788766698</v>
          </cell>
          <cell r="C1211">
            <v>-56.381906126887401</v>
          </cell>
        </row>
        <row r="1212">
          <cell r="A1212">
            <v>672976.65628431796</v>
          </cell>
          <cell r="B1212">
            <v>-36.108623033051998</v>
          </cell>
          <cell r="C1212">
            <v>-57.199227201346901</v>
          </cell>
        </row>
        <row r="1213">
          <cell r="A1213">
            <v>679203.63261718396</v>
          </cell>
          <cell r="B1213">
            <v>-36.188550283517699</v>
          </cell>
          <cell r="C1213">
            <v>-58.019619542935303</v>
          </cell>
        </row>
        <row r="1214">
          <cell r="A1214">
            <v>685488.22645266203</v>
          </cell>
          <cell r="B1214">
            <v>-36.268565404347001</v>
          </cell>
          <cell r="C1214">
            <v>-58.843200255805101</v>
          </cell>
        </row>
        <row r="1215">
          <cell r="A1215">
            <v>691830.97091893596</v>
          </cell>
          <cell r="B1215">
            <v>-36.348672557811298</v>
          </cell>
          <cell r="C1215">
            <v>-59.670096322722401</v>
          </cell>
        </row>
        <row r="1216">
          <cell r="A1216">
            <v>698232.404077171</v>
          </cell>
          <cell r="B1216">
            <v>-36.428876222435001</v>
          </cell>
          <cell r="C1216">
            <v>-60.500445553468403</v>
          </cell>
        </row>
        <row r="1217">
          <cell r="A1217">
            <v>704693.06896714598</v>
          </cell>
          <cell r="B1217">
            <v>-36.503662276966502</v>
          </cell>
          <cell r="C1217">
            <v>-61.345382531123299</v>
          </cell>
        </row>
        <row r="1218">
          <cell r="A1218">
            <v>711213.51365332899</v>
          </cell>
          <cell r="B1218">
            <v>-36.583961688526202</v>
          </cell>
          <cell r="C1218">
            <v>-62.183309984258003</v>
          </cell>
        </row>
        <row r="1219">
          <cell r="A1219">
            <v>717794.29127136106</v>
          </cell>
          <cell r="B1219">
            <v>-36.6643709632392</v>
          </cell>
          <cell r="C1219">
            <v>-63.025184893608902</v>
          </cell>
        </row>
        <row r="1220">
          <cell r="A1220">
            <v>724435.96007499006</v>
          </cell>
          <cell r="B1220">
            <v>-36.744895956596999</v>
          </cell>
          <cell r="C1220">
            <v>-63.8712012948465</v>
          </cell>
        </row>
        <row r="1221">
          <cell r="A1221">
            <v>731139.08348341705</v>
          </cell>
          <cell r="B1221">
            <v>-36.825542898857698</v>
          </cell>
          <cell r="C1221">
            <v>-64.721571633907004</v>
          </cell>
        </row>
        <row r="1222">
          <cell r="A1222">
            <v>737904.23012910096</v>
          </cell>
          <cell r="B1222">
            <v>-36.906318392295297</v>
          </cell>
          <cell r="C1222">
            <v>-65.576529178685902</v>
          </cell>
        </row>
        <row r="1223">
          <cell r="A1223">
            <v>744731.97390598804</v>
          </cell>
          <cell r="B1223">
            <v>-36.9872293990448</v>
          </cell>
          <cell r="C1223">
            <v>-66.436330900458302</v>
          </cell>
        </row>
        <row r="1224">
          <cell r="A1224">
            <v>751622.89401820605</v>
          </cell>
          <cell r="B1224">
            <v>-37.068283216384401</v>
          </cell>
          <cell r="C1224">
            <v>-67.301260939963498</v>
          </cell>
        </row>
        <row r="1225">
          <cell r="A1225">
            <v>758577.57502918295</v>
          </cell>
          <cell r="B1225">
            <v>-37.1494874353169</v>
          </cell>
          <cell r="C1225">
            <v>-68.171634805934005</v>
          </cell>
        </row>
        <row r="1226">
          <cell r="A1226">
            <v>765596.60691125598</v>
          </cell>
          <cell r="B1226">
            <v>-37.2308498769967</v>
          </cell>
          <cell r="C1226">
            <v>-69.047804497451196</v>
          </cell>
        </row>
        <row r="1227">
          <cell r="A1227">
            <v>772680.58509570197</v>
          </cell>
          <cell r="B1227">
            <v>-37.312378499756498</v>
          </cell>
          <cell r="C1227">
            <v>-69.9301647998671</v>
          </cell>
        </row>
        <row r="1228">
          <cell r="A1228">
            <v>779830.11052325903</v>
          </cell>
          <cell r="B1228">
            <v>-37.394081267016098</v>
          </cell>
          <cell r="C1228">
            <v>-70.819161083070398</v>
          </cell>
        </row>
        <row r="1229">
          <cell r="A1229">
            <v>787045.78969509795</v>
          </cell>
          <cell r="B1229">
            <v>-37.475965962902798</v>
          </cell>
          <cell r="C1229">
            <v>-71.715299038757706</v>
          </cell>
        </row>
        <row r="1230">
          <cell r="A1230">
            <v>794328.23472428205</v>
          </cell>
          <cell r="B1230">
            <v>-37.5519610639424</v>
          </cell>
          <cell r="C1230">
            <v>-72.631948524012699</v>
          </cell>
        </row>
        <row r="1231">
          <cell r="A1231">
            <v>801678.063387678</v>
          </cell>
          <cell r="B1231">
            <v>-37.634109199100799</v>
          </cell>
          <cell r="C1231">
            <v>-73.544433205579395</v>
          </cell>
        </row>
        <row r="1232">
          <cell r="A1232">
            <v>809095.89917838201</v>
          </cell>
          <cell r="B1232">
            <v>-37.716456162648797</v>
          </cell>
          <cell r="C1232">
            <v>-74.466083981756995</v>
          </cell>
        </row>
        <row r="1233">
          <cell r="A1233">
            <v>816582.37135859195</v>
          </cell>
          <cell r="B1233">
            <v>-37.799005280264701</v>
          </cell>
          <cell r="C1233">
            <v>-75.3978097112455</v>
          </cell>
        </row>
        <row r="1234">
          <cell r="A1234">
            <v>824138.115013003</v>
          </cell>
          <cell r="B1234">
            <v>-37.881757031066201</v>
          </cell>
          <cell r="C1234">
            <v>-76.340687329091594</v>
          </cell>
        </row>
        <row r="1235">
          <cell r="A1235">
            <v>831763.77110267</v>
          </cell>
          <cell r="B1235">
            <v>-37.964707767199599</v>
          </cell>
          <cell r="C1235">
            <v>-77.296006959426094</v>
          </cell>
        </row>
        <row r="1236">
          <cell r="A1236">
            <v>839459.98651939805</v>
          </cell>
          <cell r="B1236">
            <v>-38.047847906661197</v>
          </cell>
          <cell r="C1236">
            <v>-78.2653326186756</v>
          </cell>
        </row>
        <row r="1237">
          <cell r="A1237">
            <v>847227.41414059605</v>
          </cell>
          <cell r="B1237">
            <v>-38.131159347810097</v>
          </cell>
          <cell r="C1237">
            <v>-79.250585138471607</v>
          </cell>
        </row>
        <row r="1238">
          <cell r="A1238">
            <v>855066.71288468398</v>
          </cell>
          <cell r="B1238">
            <v>-38.214611709925897</v>
          </cell>
          <cell r="C1238">
            <v>-80.254157366565707</v>
          </cell>
        </row>
        <row r="1239">
          <cell r="A1239">
            <v>862978.54776697</v>
          </cell>
          <cell r="B1239">
            <v>-38.298156762078698</v>
          </cell>
          <cell r="C1239">
            <v>-81.279077274193398</v>
          </cell>
        </row>
        <row r="1240">
          <cell r="A1240">
            <v>870963.58995608101</v>
          </cell>
          <cell r="B1240">
            <v>-38.381719984219799</v>
          </cell>
          <cell r="C1240">
            <v>-82.329243911880397</v>
          </cell>
        </row>
        <row r="1241">
          <cell r="A1241">
            <v>879022.51683088404</v>
          </cell>
          <cell r="B1241">
            <v>-38.4651874583354</v>
          </cell>
          <cell r="C1241">
            <v>-83.409777246129906</v>
          </cell>
        </row>
        <row r="1242">
          <cell r="A1242">
            <v>887156.01203796105</v>
          </cell>
          <cell r="B1242">
            <v>-38.565109937779702</v>
          </cell>
          <cell r="C1242">
            <v>-84.514655269291296</v>
          </cell>
        </row>
        <row r="1243">
          <cell r="A1243">
            <v>895364.76554959302</v>
          </cell>
          <cell r="B1243">
            <v>-38.648071725975697</v>
          </cell>
          <cell r="C1243">
            <v>-85.678626733483298</v>
          </cell>
        </row>
        <row r="1244">
          <cell r="A1244">
            <v>903649.47372230201</v>
          </cell>
          <cell r="B1244">
            <v>-38.730076899587999</v>
          </cell>
          <cell r="C1244">
            <v>-86.902728122209396</v>
          </cell>
        </row>
        <row r="1245">
          <cell r="A1245">
            <v>912010.83935590903</v>
          </cell>
          <cell r="B1245">
            <v>-38.810440989819099</v>
          </cell>
          <cell r="C1245">
            <v>-88.206744103513799</v>
          </cell>
        </row>
        <row r="1246">
          <cell r="A1246">
            <v>920449.57175317197</v>
          </cell>
          <cell r="B1246">
            <v>-38.888016769927098</v>
          </cell>
          <cell r="C1246">
            <v>-89.621109224310104</v>
          </cell>
        </row>
        <row r="1247">
          <cell r="A1247">
            <v>928966.38677993603</v>
          </cell>
          <cell r="B1247">
            <v>-38.960789118192601</v>
          </cell>
          <cell r="C1247">
            <v>-91.195316039891196</v>
          </cell>
        </row>
        <row r="1248">
          <cell r="A1248">
            <v>937562.00692588103</v>
          </cell>
          <cell r="B1248">
            <v>-39.025000480535603</v>
          </cell>
          <cell r="C1248">
            <v>-93.015887355040903</v>
          </cell>
        </row>
        <row r="1249">
          <cell r="A1249">
            <v>946237.16136579204</v>
          </cell>
          <cell r="B1249">
            <v>-39.073099856506502</v>
          </cell>
          <cell r="C1249">
            <v>-95.249693220725703</v>
          </cell>
        </row>
        <row r="1250">
          <cell r="A1250">
            <v>954992.58602143603</v>
          </cell>
          <cell r="B1250">
            <v>-39.088511932352901</v>
          </cell>
          <cell r="C1250">
            <v>-98.267235266379302</v>
          </cell>
        </row>
        <row r="1251">
          <cell r="A1251">
            <v>963829.02362396999</v>
          </cell>
          <cell r="B1251">
            <v>-39.032306864086699</v>
          </cell>
          <cell r="C1251">
            <v>-103.090433493768</v>
          </cell>
        </row>
        <row r="1252">
          <cell r="A1252">
            <v>972747.22377696598</v>
          </cell>
          <cell r="B1252">
            <v>-38.8424238556643</v>
          </cell>
          <cell r="C1252">
            <v>-113.78033539134</v>
          </cell>
        </row>
        <row r="1253">
          <cell r="A1253">
            <v>981747.94301998406</v>
          </cell>
          <cell r="B1253">
            <v>-40.858481717090498</v>
          </cell>
          <cell r="C1253">
            <v>-152.94676068576101</v>
          </cell>
        </row>
        <row r="1254">
          <cell r="A1254">
            <v>990831.94489276805</v>
          </cell>
          <cell r="B1254">
            <v>-59.705126793467201</v>
          </cell>
          <cell r="C1254">
            <v>-60.814508065208003</v>
          </cell>
        </row>
        <row r="1255">
          <cell r="A1255">
            <v>1000000</v>
          </cell>
          <cell r="B1255">
            <v>-40.876966420049797</v>
          </cell>
          <cell r="C1255">
            <v>-31.593994447129901</v>
          </cell>
        </row>
        <row r="1256">
          <cell r="A1256">
            <v>1009252.88607668</v>
          </cell>
          <cell r="B1256">
            <v>-39.103326486401002</v>
          </cell>
          <cell r="C1256">
            <v>-71.258021135616005</v>
          </cell>
        </row>
        <row r="1257">
          <cell r="A1257">
            <v>1018591.38805411</v>
          </cell>
          <cell r="B1257">
            <v>-39.521350690369701</v>
          </cell>
          <cell r="C1257">
            <v>-82.019149496269804</v>
          </cell>
        </row>
        <row r="1258">
          <cell r="A1258">
            <v>1028016.2981264699</v>
          </cell>
          <cell r="B1258">
            <v>-39.790089038507098</v>
          </cell>
          <cell r="C1258">
            <v>-86.871387553531306</v>
          </cell>
        </row>
        <row r="1259">
          <cell r="A1259">
            <v>1037528.41581801</v>
          </cell>
          <cell r="B1259">
            <v>-39.978213157698498</v>
          </cell>
          <cell r="C1259">
            <v>-89.915956287208303</v>
          </cell>
        </row>
        <row r="1260">
          <cell r="A1260">
            <v>1047128.54805089</v>
          </cell>
          <cell r="B1260">
            <v>-40.129587267120201</v>
          </cell>
          <cell r="C1260">
            <v>-92.181264053748706</v>
          </cell>
        </row>
        <row r="1261">
          <cell r="A1261">
            <v>1056817.5092136499</v>
          </cell>
          <cell r="B1261">
            <v>-40.262762083982501</v>
          </cell>
          <cell r="C1261">
            <v>-94.038778078558295</v>
          </cell>
        </row>
        <row r="1262">
          <cell r="A1262">
            <v>1066596.12123025</v>
          </cell>
          <cell r="B1262">
            <v>-40.3828548620791</v>
          </cell>
          <cell r="C1262">
            <v>-95.611127029968898</v>
          </cell>
        </row>
        <row r="1263">
          <cell r="A1263">
            <v>1076465.2136298299</v>
          </cell>
          <cell r="B1263">
            <v>-40.5009069310386</v>
          </cell>
          <cell r="C1263">
            <v>-97.073313929277703</v>
          </cell>
        </row>
        <row r="1264">
          <cell r="A1264">
            <v>1086425.62361706</v>
          </cell>
          <cell r="B1264">
            <v>-40.615853077199603</v>
          </cell>
          <cell r="C1264">
            <v>-98.430421611242394</v>
          </cell>
        </row>
        <row r="1265">
          <cell r="A1265">
            <v>1096478.1961431799</v>
          </cell>
          <cell r="B1265">
            <v>-40.729039042445699</v>
          </cell>
          <cell r="C1265">
            <v>-99.712734289132598</v>
          </cell>
        </row>
        <row r="1266">
          <cell r="A1266">
            <v>1106623.7839776599</v>
          </cell>
          <cell r="B1266">
            <v>-40.841284176232001</v>
          </cell>
          <cell r="C1266">
            <v>-100.93988789007599</v>
          </cell>
        </row>
        <row r="1267">
          <cell r="A1267">
            <v>1116863.2477805601</v>
          </cell>
          <cell r="B1267">
            <v>-40.953107176485403</v>
          </cell>
          <cell r="C1267">
            <v>-102.12518025448399</v>
          </cell>
        </row>
        <row r="1268">
          <cell r="A1268">
            <v>1127197.4561755001</v>
          </cell>
          <cell r="B1268">
            <v>-41.064846243187901</v>
          </cell>
          <cell r="C1268">
            <v>-103.27794159886599</v>
          </cell>
        </row>
        <row r="1269">
          <cell r="A1269">
            <v>1137627.2858234299</v>
          </cell>
          <cell r="B1269">
            <v>-41.176726506849299</v>
          </cell>
          <cell r="C1269">
            <v>-104.40491511591701</v>
          </cell>
        </row>
        <row r="1270">
          <cell r="A1270">
            <v>1148153.62149688</v>
          </cell>
          <cell r="B1270">
            <v>-41.279646000433502</v>
          </cell>
          <cell r="C1270">
            <v>-105.53118923325199</v>
          </cell>
        </row>
        <row r="1271">
          <cell r="A1271">
            <v>1158777.3561551201</v>
          </cell>
          <cell r="B1271">
            <v>-41.3920365055723</v>
          </cell>
          <cell r="C1271">
            <v>-106.620749458581</v>
          </cell>
        </row>
        <row r="1272">
          <cell r="A1272">
            <v>1169499.3910198701</v>
          </cell>
          <cell r="B1272">
            <v>-41.5048879596348</v>
          </cell>
          <cell r="C1272">
            <v>-107.696249598039</v>
          </cell>
        </row>
        <row r="1273">
          <cell r="A1273">
            <v>1180320.63565172</v>
          </cell>
          <cell r="B1273">
            <v>-41.618245025477698</v>
          </cell>
          <cell r="C1273">
            <v>-108.760002470237</v>
          </cell>
        </row>
        <row r="1274">
          <cell r="A1274">
            <v>1191242.0080273701</v>
          </cell>
          <cell r="B1274">
            <v>-41.732135335641402</v>
          </cell>
          <cell r="C1274">
            <v>-109.81386518080301</v>
          </cell>
        </row>
        <row r="1275">
          <cell r="A1275">
            <v>1202264.4346174099</v>
          </cell>
          <cell r="B1275">
            <v>-41.846574202147004</v>
          </cell>
          <cell r="C1275">
            <v>-110.859355410541</v>
          </cell>
        </row>
        <row r="1276">
          <cell r="A1276">
            <v>1213388.8504649701</v>
          </cell>
          <cell r="B1276">
            <v>-41.961567970512498</v>
          </cell>
          <cell r="C1276">
            <v>-111.897735206245</v>
          </cell>
        </row>
        <row r="1277">
          <cell r="A1277">
            <v>1224616.19926504</v>
          </cell>
          <cell r="B1277">
            <v>-42.077116465377202</v>
          </cell>
          <cell r="C1277">
            <v>-112.930072333445</v>
          </cell>
        </row>
        <row r="1278">
          <cell r="A1278">
            <v>1235947.4334445</v>
          </cell>
          <cell r="B1278">
            <v>-42.208819228735898</v>
          </cell>
          <cell r="C1278">
            <v>-113.985525113663</v>
          </cell>
        </row>
        <row r="1279">
          <cell r="A1279">
            <v>1247383.5142429399</v>
          </cell>
          <cell r="B1279">
            <v>-42.3256421434739</v>
          </cell>
          <cell r="C1279">
            <v>-115.007577082922</v>
          </cell>
        </row>
        <row r="1280">
          <cell r="A1280">
            <v>1258925.41179416</v>
          </cell>
          <cell r="B1280">
            <v>-42.442998184424098</v>
          </cell>
          <cell r="C1280">
            <v>-116.025980255121</v>
          </cell>
        </row>
        <row r="1281">
          <cell r="A1281">
            <v>1270574.1052085401</v>
          </cell>
          <cell r="B1281">
            <v>-42.560875496105602</v>
          </cell>
          <cell r="C1281">
            <v>-117.04138052922799</v>
          </cell>
        </row>
        <row r="1282">
          <cell r="A1282">
            <v>1282330.5826560201</v>
          </cell>
          <cell r="B1282">
            <v>-42.6792614499441</v>
          </cell>
          <cell r="C1282">
            <v>-118.05437066784501</v>
          </cell>
        </row>
        <row r="1283">
          <cell r="A1283">
            <v>1294195.8414499799</v>
          </cell>
          <cell r="B1283">
            <v>-42.798143159278801</v>
          </cell>
          <cell r="C1283">
            <v>-119.06550234055101</v>
          </cell>
        </row>
        <row r="1284">
          <cell r="A1284">
            <v>1306170.8881318399</v>
          </cell>
          <cell r="B1284">
            <v>-42.917507886181902</v>
          </cell>
          <cell r="C1284">
            <v>-120.07529560742999</v>
          </cell>
        </row>
        <row r="1285">
          <cell r="A1285">
            <v>1318256.7385563999</v>
          </cell>
          <cell r="B1285">
            <v>-43.037343361817697</v>
          </cell>
          <cell r="C1285">
            <v>-121.084246462745</v>
          </cell>
        </row>
        <row r="1286">
          <cell r="A1286">
            <v>1330454.41797809</v>
          </cell>
          <cell r="B1286">
            <v>-43.1555394144034</v>
          </cell>
          <cell r="C1286">
            <v>-122.05932916063701</v>
          </cell>
        </row>
        <row r="1287">
          <cell r="A1287">
            <v>1342764.9611378601</v>
          </cell>
          <cell r="B1287">
            <v>-43.276322909761603</v>
          </cell>
          <cell r="C1287">
            <v>-123.068477331522</v>
          </cell>
        </row>
        <row r="1288">
          <cell r="A1288">
            <v>1355189.4123510299</v>
          </cell>
          <cell r="B1288">
            <v>-43.397546958460197</v>
          </cell>
          <cell r="C1288">
            <v>-124.078215438914</v>
          </cell>
        </row>
        <row r="1289">
          <cell r="A1289">
            <v>1367728.8255958401</v>
          </cell>
          <cell r="B1289">
            <v>-43.519203203877503</v>
          </cell>
          <cell r="C1289">
            <v>-125.088995494039</v>
          </cell>
        </row>
        <row r="1290">
          <cell r="A1290">
            <v>1380384.26460288</v>
          </cell>
          <cell r="B1290">
            <v>-43.641284547486698</v>
          </cell>
          <cell r="C1290">
            <v>-126.101267302021</v>
          </cell>
        </row>
        <row r="1291">
          <cell r="A1291">
            <v>1393156.8029453</v>
          </cell>
          <cell r="B1291">
            <v>-43.763785210943396</v>
          </cell>
          <cell r="C1291">
            <v>-127.11548127887799</v>
          </cell>
        </row>
        <row r="1292">
          <cell r="A1292">
            <v>1406047.5241299099</v>
          </cell>
          <cell r="B1292">
            <v>-43.886700783747102</v>
          </cell>
          <cell r="C1292">
            <v>-128.13209109894899</v>
          </cell>
        </row>
        <row r="1293">
          <cell r="A1293">
            <v>1419057.5216890899</v>
          </cell>
          <cell r="B1293">
            <v>-43.998392845123902</v>
          </cell>
          <cell r="C1293">
            <v>-129.175900249558</v>
          </cell>
        </row>
        <row r="1294">
          <cell r="A1294">
            <v>1432187.8992735399</v>
          </cell>
          <cell r="B1294">
            <v>-44.121918568253697</v>
          </cell>
          <cell r="C1294">
            <v>-130.19916387057299</v>
          </cell>
        </row>
        <row r="1295">
          <cell r="A1295">
            <v>1445439.77074592</v>
          </cell>
          <cell r="B1295">
            <v>-44.245851078526499</v>
          </cell>
          <cell r="C1295">
            <v>-131.226238940244</v>
          </cell>
        </row>
        <row r="1296">
          <cell r="A1296">
            <v>1458814.2602753399</v>
          </cell>
          <cell r="B1296">
            <v>-44.370191796246601</v>
          </cell>
          <cell r="C1296">
            <v>-132.257618574113</v>
          </cell>
        </row>
        <row r="1297">
          <cell r="A1297">
            <v>1472312.50243271</v>
          </cell>
          <cell r="B1297">
            <v>-44.494943752307599</v>
          </cell>
          <cell r="C1297">
            <v>-133.29381287094</v>
          </cell>
        </row>
        <row r="1298">
          <cell r="A1298">
            <v>1485935.6422870001</v>
          </cell>
          <cell r="B1298">
            <v>-44.620111682117901</v>
          </cell>
          <cell r="C1298">
            <v>-134.33535224766501</v>
          </cell>
        </row>
        <row r="1299">
          <cell r="A1299">
            <v>1499684.83550237</v>
          </cell>
          <cell r="B1299">
            <v>-44.7721496888216</v>
          </cell>
          <cell r="C1299">
            <v>-135.33720956480599</v>
          </cell>
        </row>
        <row r="1300">
          <cell r="A1300">
            <v>1513561.2484362</v>
          </cell>
          <cell r="B1300">
            <v>-44.898616313507198</v>
          </cell>
          <cell r="C1300">
            <v>-136.389698023915</v>
          </cell>
        </row>
        <row r="1301">
          <cell r="A1301">
            <v>1527566.05823807</v>
          </cell>
          <cell r="B1301">
            <v>-45.0255316208385</v>
          </cell>
          <cell r="C1301">
            <v>-137.449243818426</v>
          </cell>
        </row>
        <row r="1302">
          <cell r="A1302">
            <v>1541700.45294955</v>
          </cell>
          <cell r="B1302">
            <v>-45.152908916431599</v>
          </cell>
          <cell r="C1302">
            <v>-138.516499071445</v>
          </cell>
        </row>
        <row r="1303">
          <cell r="A1303">
            <v>1555965.6316050701</v>
          </cell>
          <cell r="B1303">
            <v>-45.280764291770701</v>
          </cell>
          <cell r="C1303">
            <v>-139.59215975829099</v>
          </cell>
        </row>
        <row r="1304">
          <cell r="A1304">
            <v>1570362.8043335499</v>
          </cell>
          <cell r="B1304">
            <v>-45.409117017076902</v>
          </cell>
          <cell r="C1304">
            <v>-140.67697253026299</v>
          </cell>
        </row>
        <row r="1305">
          <cell r="A1305">
            <v>1584893.19246111</v>
          </cell>
          <cell r="B1305">
            <v>-45.5379900110661</v>
          </cell>
          <cell r="C1305">
            <v>-141.771742627799</v>
          </cell>
        </row>
        <row r="1306">
          <cell r="A1306">
            <v>1599558.02861466</v>
          </cell>
          <cell r="B1306">
            <v>-45.6540365495148</v>
          </cell>
          <cell r="C1306">
            <v>-142.905122211205</v>
          </cell>
        </row>
        <row r="1307">
          <cell r="A1307">
            <v>1614358.55682648</v>
          </cell>
          <cell r="B1307">
            <v>-45.783798669279399</v>
          </cell>
          <cell r="C1307">
            <v>-144.02307348231599</v>
          </cell>
        </row>
        <row r="1308">
          <cell r="A1308">
            <v>1629296.03263972</v>
          </cell>
          <cell r="B1308">
            <v>-45.914173855362897</v>
          </cell>
          <cell r="C1308">
            <v>-145.15386252710101</v>
          </cell>
        </row>
        <row r="1309">
          <cell r="A1309">
            <v>1644371.7232149299</v>
          </cell>
          <cell r="B1309">
            <v>-46.045205957367102</v>
          </cell>
          <cell r="C1309">
            <v>-146.29864254221599</v>
          </cell>
        </row>
        <row r="1310">
          <cell r="A1310">
            <v>1659586.9074375499</v>
          </cell>
          <cell r="B1310">
            <v>-46.176946073933102</v>
          </cell>
          <cell r="C1310">
            <v>-147.458696221786</v>
          </cell>
        </row>
        <row r="1311">
          <cell r="A1311">
            <v>1674942.8760264299</v>
          </cell>
          <cell r="B1311">
            <v>-46.295902387345002</v>
          </cell>
          <cell r="C1311">
            <v>-148.66444750805999</v>
          </cell>
        </row>
        <row r="1312">
          <cell r="A1312">
            <v>1690440.9316432599</v>
          </cell>
          <cell r="B1312">
            <v>-46.429006719292197</v>
          </cell>
          <cell r="C1312">
            <v>-149.860141072358</v>
          </cell>
        </row>
        <row r="1313">
          <cell r="A1313">
            <v>1706082.3890031199</v>
          </cell>
          <cell r="B1313">
            <v>-46.5630210108027</v>
          </cell>
          <cell r="C1313">
            <v>-151.076059610257</v>
          </cell>
        </row>
        <row r="1314">
          <cell r="A1314">
            <v>1721868.5749860001</v>
          </cell>
          <cell r="B1314">
            <v>-46.698033818587199</v>
          </cell>
          <cell r="C1314">
            <v>-152.31438126410399</v>
          </cell>
        </row>
        <row r="1315">
          <cell r="A1315">
            <v>1737800.8287493701</v>
          </cell>
          <cell r="B1315">
            <v>-46.834144268198699</v>
          </cell>
          <cell r="C1315">
            <v>-153.577688076361</v>
          </cell>
        </row>
        <row r="1316">
          <cell r="A1316">
            <v>1753880.50184176</v>
          </cell>
          <cell r="B1316">
            <v>-46.971461393785702</v>
          </cell>
          <cell r="C1316">
            <v>-154.869108409647</v>
          </cell>
        </row>
        <row r="1317">
          <cell r="A1317">
            <v>1770108.95831742</v>
          </cell>
          <cell r="B1317">
            <v>-47.110322738846399</v>
          </cell>
          <cell r="C1317">
            <v>-156.19572598214299</v>
          </cell>
        </row>
        <row r="1318">
          <cell r="A1318">
            <v>1786487.57485204</v>
          </cell>
          <cell r="B1318">
            <v>-47.2504940617046</v>
          </cell>
          <cell r="C1318">
            <v>-157.55793187366299</v>
          </cell>
        </row>
        <row r="1319">
          <cell r="A1319">
            <v>1803017.74085957</v>
          </cell>
          <cell r="B1319">
            <v>-47.392226555328598</v>
          </cell>
          <cell r="C1319">
            <v>-158.96385524435101</v>
          </cell>
        </row>
        <row r="1320">
          <cell r="A1320">
            <v>1819700.85860998</v>
          </cell>
          <cell r="B1320">
            <v>-47.535612165913498</v>
          </cell>
          <cell r="C1320">
            <v>-160.42269830201801</v>
          </cell>
        </row>
        <row r="1321">
          <cell r="A1321">
            <v>1836538.3433483399</v>
          </cell>
          <cell r="B1321">
            <v>-47.680685795823003</v>
          </cell>
          <cell r="C1321">
            <v>-161.947835549133</v>
          </cell>
        </row>
        <row r="1322">
          <cell r="A1322">
            <v>1853531.62341481</v>
          </cell>
          <cell r="B1322">
            <v>-47.844091290113496</v>
          </cell>
          <cell r="C1322">
            <v>-163.50352944344201</v>
          </cell>
        </row>
        <row r="1323">
          <cell r="A1323">
            <v>1870682.1403657999</v>
          </cell>
          <cell r="B1323">
            <v>-47.992147914222102</v>
          </cell>
          <cell r="C1323">
            <v>-165.23220747140201</v>
          </cell>
        </row>
        <row r="1324">
          <cell r="A1324">
            <v>1887991.3490962901</v>
          </cell>
          <cell r="B1324">
            <v>-48.140362973676801</v>
          </cell>
          <cell r="C1324">
            <v>-167.141282968588</v>
          </cell>
        </row>
        <row r="1325">
          <cell r="A1325">
            <v>1905460.7179632401</v>
          </cell>
          <cell r="B1325">
            <v>-48.285891431534601</v>
          </cell>
          <cell r="C1325">
            <v>-169.35010035164001</v>
          </cell>
        </row>
        <row r="1326">
          <cell r="A1326">
            <v>1923091.72891015</v>
          </cell>
          <cell r="B1326">
            <v>-48.420349862779503</v>
          </cell>
          <cell r="C1326">
            <v>-172.137113247179</v>
          </cell>
        </row>
        <row r="1327">
          <cell r="A1327">
            <v>1940885.8775927699</v>
          </cell>
          <cell r="B1327">
            <v>-48.514202512553297</v>
          </cell>
          <cell r="C1327">
            <v>-176.374913985511</v>
          </cell>
        </row>
        <row r="1328">
          <cell r="A1328">
            <v>1958844.6735059801</v>
          </cell>
          <cell r="B1328">
            <v>-48.425002617882001</v>
          </cell>
          <cell r="C1328">
            <v>-186.528771363511</v>
          </cell>
        </row>
        <row r="1329">
          <cell r="A1329">
            <v>1976969.6401118599</v>
          </cell>
          <cell r="B1329">
            <v>-58.815587946752501</v>
          </cell>
          <cell r="C1329">
            <v>-250.607555607839</v>
          </cell>
        </row>
        <row r="1330">
          <cell r="A1330">
            <v>1995262.31496887</v>
          </cell>
          <cell r="B1330">
            <v>-48.334044476868499</v>
          </cell>
          <cell r="C1330">
            <v>-133.043961521325</v>
          </cell>
        </row>
        <row r="1331">
          <cell r="A1331">
            <v>2013724.2498623801</v>
          </cell>
          <cell r="B1331">
            <v>-48.924607148813998</v>
          </cell>
          <cell r="C1331">
            <v>-161.46438482937899</v>
          </cell>
        </row>
        <row r="1332">
          <cell r="A1332">
            <v>2032357.0109362199</v>
          </cell>
          <cell r="B1332">
            <v>-49.296304578017597</v>
          </cell>
          <cell r="C1332">
            <v>-167.76066152652001</v>
          </cell>
        </row>
        <row r="1333">
          <cell r="A1333">
            <v>2051162.17882556</v>
          </cell>
          <cell r="B1333">
            <v>-49.557539823502601</v>
          </cell>
          <cell r="C1333">
            <v>-171.23708022548499</v>
          </cell>
        </row>
        <row r="1334">
          <cell r="A1334">
            <v>2070141.34879104</v>
          </cell>
          <cell r="B1334">
            <v>-49.783974694964897</v>
          </cell>
          <cell r="C1334">
            <v>-173.82820628539801</v>
          </cell>
        </row>
        <row r="1335">
          <cell r="A1335">
            <v>2089296.1308540399</v>
          </cell>
          <cell r="B1335">
            <v>-49.998948906543603</v>
          </cell>
          <cell r="C1335">
            <v>-176.02454579649</v>
          </cell>
        </row>
        <row r="1336">
          <cell r="A1336">
            <v>2108628.14993328</v>
          </cell>
          <cell r="B1336">
            <v>-50.210448365790597</v>
          </cell>
          <cell r="C1336">
            <v>-178.01131750346201</v>
          </cell>
        </row>
        <row r="1337">
          <cell r="A1337">
            <v>2128139.0459827101</v>
          </cell>
          <cell r="B1337">
            <v>-50.438223795146897</v>
          </cell>
          <cell r="C1337">
            <v>-179.763520404915</v>
          </cell>
        </row>
        <row r="1338">
          <cell r="A1338">
            <v>2147830.4741305299</v>
          </cell>
          <cell r="B1338">
            <v>-50.651040765293303</v>
          </cell>
          <cell r="C1338">
            <v>-181.542583463466</v>
          </cell>
        </row>
        <row r="1339">
          <cell r="A1339">
            <v>2167704.1048196899</v>
          </cell>
          <cell r="B1339">
            <v>-50.865934025565899</v>
          </cell>
          <cell r="C1339">
            <v>-183.26982005966599</v>
          </cell>
        </row>
        <row r="1340">
          <cell r="A1340">
            <v>2187761.6239495501</v>
          </cell>
          <cell r="B1340">
            <v>-51.083270785314099</v>
          </cell>
          <cell r="C1340">
            <v>-184.96198336002399</v>
          </cell>
        </row>
        <row r="1341">
          <cell r="A1341">
            <v>2208004.7330188998</v>
          </cell>
          <cell r="B1341">
            <v>-51.305288973531297</v>
          </cell>
          <cell r="C1341">
            <v>-186.69420141090799</v>
          </cell>
        </row>
        <row r="1342">
          <cell r="A1342">
            <v>2228435.1492702998</v>
          </cell>
          <cell r="B1342">
            <v>-51.5280358025719</v>
          </cell>
          <cell r="C1342">
            <v>-188.35136862163199</v>
          </cell>
        </row>
        <row r="1343">
          <cell r="A1343">
            <v>2249054.60583578</v>
          </cell>
          <cell r="B1343">
            <v>-51.7534943497227</v>
          </cell>
          <cell r="C1343">
            <v>-189.99939423790201</v>
          </cell>
        </row>
        <row r="1344">
          <cell r="A1344">
            <v>2269864.8518838198</v>
          </cell>
          <cell r="B1344">
            <v>-51.981662402312899</v>
          </cell>
          <cell r="C1344">
            <v>-191.64333493197699</v>
          </cell>
        </row>
        <row r="1345">
          <cell r="A1345">
            <v>2290867.65276777</v>
          </cell>
          <cell r="B1345">
            <v>-52.194834506787899</v>
          </cell>
          <cell r="C1345">
            <v>-193.32719223275501</v>
          </cell>
        </row>
        <row r="1346">
          <cell r="A1346">
            <v>2312064.7901755902</v>
          </cell>
          <cell r="B1346">
            <v>-52.428117389446498</v>
          </cell>
          <cell r="C1346">
            <v>-194.975979982789</v>
          </cell>
        </row>
        <row r="1347">
          <cell r="A1347">
            <v>2333458.062281</v>
          </cell>
          <cell r="B1347">
            <v>-52.664098353938499</v>
          </cell>
          <cell r="C1347">
            <v>-196.632287578654</v>
          </cell>
        </row>
        <row r="1348">
          <cell r="A1348">
            <v>2355049.2838960001</v>
          </cell>
          <cell r="B1348">
            <v>-52.902795481825002</v>
          </cell>
          <cell r="C1348">
            <v>-198.29942392390799</v>
          </cell>
        </row>
        <row r="1349">
          <cell r="A1349">
            <v>2376840.2866248698</v>
          </cell>
          <cell r="B1349">
            <v>-53.144241682984202</v>
          </cell>
          <cell r="C1349">
            <v>-199.98059341591599</v>
          </cell>
        </row>
        <row r="1350">
          <cell r="A1350">
            <v>2398832.9190194798</v>
          </cell>
          <cell r="B1350">
            <v>-53.391010614590002</v>
          </cell>
          <cell r="C1350">
            <v>-201.77938745541101</v>
          </cell>
        </row>
        <row r="1351">
          <cell r="A1351">
            <v>2421029.0467361701</v>
          </cell>
          <cell r="B1351">
            <v>-53.638164910238601</v>
          </cell>
          <cell r="C1351">
            <v>-203.50414663248</v>
          </cell>
        </row>
        <row r="1352">
          <cell r="A1352">
            <v>2443430.55269397</v>
          </cell>
          <cell r="B1352">
            <v>-53.888249726029798</v>
          </cell>
          <cell r="C1352">
            <v>-205.252847841993</v>
          </cell>
        </row>
        <row r="1353">
          <cell r="A1353">
            <v>2466039.3372343401</v>
          </cell>
          <cell r="B1353">
            <v>-54.1413579142598</v>
          </cell>
          <cell r="C1353">
            <v>-207.02887662585201</v>
          </cell>
        </row>
        <row r="1354">
          <cell r="A1354">
            <v>2488857.31828239</v>
          </cell>
          <cell r="B1354">
            <v>-54.415462630138897</v>
          </cell>
          <cell r="C1354">
            <v>-208.61330697579501</v>
          </cell>
        </row>
        <row r="1355">
          <cell r="A1355">
            <v>2511886.43150958</v>
          </cell>
          <cell r="B1355">
            <v>-54.6752829280017</v>
          </cell>
          <cell r="C1355">
            <v>-210.44412895734101</v>
          </cell>
        </row>
        <row r="1356">
          <cell r="A1356">
            <v>2535128.6304978998</v>
          </cell>
          <cell r="B1356">
            <v>-54.938527981302698</v>
          </cell>
          <cell r="C1356">
            <v>-212.313158194105</v>
          </cell>
        </row>
        <row r="1357">
          <cell r="A1357">
            <v>2558585.8869056399</v>
          </cell>
          <cell r="B1357">
            <v>-55.186308592665704</v>
          </cell>
          <cell r="C1357">
            <v>-214.26796128465401</v>
          </cell>
        </row>
        <row r="1358">
          <cell r="A1358">
            <v>2582260.1906345901</v>
          </cell>
          <cell r="B1358">
            <v>-55.456644255600601</v>
          </cell>
          <cell r="C1358">
            <v>-216.227540373235</v>
          </cell>
        </row>
        <row r="1359">
          <cell r="A1359">
            <v>2606153.5499988901</v>
          </cell>
          <cell r="B1359">
            <v>-55.7309702169673</v>
          </cell>
          <cell r="C1359">
            <v>-218.23994579560301</v>
          </cell>
        </row>
        <row r="1360">
          <cell r="A1360">
            <v>2630267.99189538</v>
          </cell>
          <cell r="B1360">
            <v>-56.009532715761701</v>
          </cell>
          <cell r="C1360">
            <v>-220.31125656410001</v>
          </cell>
        </row>
        <row r="1361">
          <cell r="A1361">
            <v>2654605.5619755401</v>
          </cell>
          <cell r="B1361">
            <v>-56.294711731897401</v>
          </cell>
          <cell r="C1361">
            <v>-222.61935354615301</v>
          </cell>
        </row>
        <row r="1362">
          <cell r="A1362">
            <v>2679168.3248190298</v>
          </cell>
          <cell r="B1362">
            <v>-56.582436420133398</v>
          </cell>
          <cell r="C1362">
            <v>-224.840239353768</v>
          </cell>
        </row>
        <row r="1363">
          <cell r="A1363">
            <v>2703958.36410884</v>
          </cell>
          <cell r="B1363">
            <v>-56.875334645207303</v>
          </cell>
          <cell r="C1363">
            <v>-227.14514641200901</v>
          </cell>
        </row>
        <row r="1364">
          <cell r="A1364">
            <v>2728977.7828080398</v>
          </cell>
          <cell r="B1364">
            <v>-57.173828042276099</v>
          </cell>
          <cell r="C1364">
            <v>-229.54577667242401</v>
          </cell>
        </row>
        <row r="1365">
          <cell r="A1365">
            <v>2754228.7033381602</v>
          </cell>
          <cell r="B1365">
            <v>-57.499476534112297</v>
          </cell>
          <cell r="C1365">
            <v>-231.72195993636501</v>
          </cell>
        </row>
        <row r="1366">
          <cell r="A1366">
            <v>2779713.2677592798</v>
          </cell>
          <cell r="B1366">
            <v>-57.811504131848899</v>
          </cell>
          <cell r="C1366">
            <v>-234.34713147749201</v>
          </cell>
        </row>
        <row r="1367">
          <cell r="A1367">
            <v>2805433.6379517098</v>
          </cell>
          <cell r="B1367">
            <v>-58.130711906837398</v>
          </cell>
          <cell r="C1367">
            <v>-237.131075009054</v>
          </cell>
        </row>
        <row r="1368">
          <cell r="A1368">
            <v>2831391.9957993701</v>
          </cell>
          <cell r="B1368">
            <v>-58.456300138906798</v>
          </cell>
          <cell r="C1368">
            <v>-240.359328141768</v>
          </cell>
        </row>
        <row r="1369">
          <cell r="A1369">
            <v>2857590.5433749398</v>
          </cell>
          <cell r="B1369">
            <v>-58.789690788384398</v>
          </cell>
          <cell r="C1369">
            <v>-243.65299012110501</v>
          </cell>
        </row>
        <row r="1370">
          <cell r="A1370">
            <v>2884031.5031265998</v>
          </cell>
          <cell r="B1370">
            <v>-59.1283973437273</v>
          </cell>
          <cell r="C1370">
            <v>-247.42321146686101</v>
          </cell>
        </row>
        <row r="1371">
          <cell r="A1371">
            <v>2910717.1180666001</v>
          </cell>
          <cell r="B1371">
            <v>-59.442570383269398</v>
          </cell>
          <cell r="C1371">
            <v>-252.226653102927</v>
          </cell>
        </row>
        <row r="1372">
          <cell r="A1372">
            <v>2937649.6519615301</v>
          </cell>
          <cell r="B1372">
            <v>-59.705829868284503</v>
          </cell>
          <cell r="C1372">
            <v>-260.366666820273</v>
          </cell>
        </row>
        <row r="1373">
          <cell r="A1373">
            <v>2964831.3895243402</v>
          </cell>
          <cell r="B1373">
            <v>-63.690235381785001</v>
          </cell>
          <cell r="C1373">
            <v>-324.682880854183</v>
          </cell>
        </row>
        <row r="1374">
          <cell r="A1374">
            <v>2992264.6366081801</v>
          </cell>
          <cell r="B1374">
            <v>-59.793121245615602</v>
          </cell>
          <cell r="C1374">
            <v>-231.884123061715</v>
          </cell>
        </row>
        <row r="1375">
          <cell r="A1375">
            <v>3019951.7204020098</v>
          </cell>
          <cell r="B1375">
            <v>-60.719865958980499</v>
          </cell>
          <cell r="C1375">
            <v>-250.936160945095</v>
          </cell>
        </row>
        <row r="1376">
          <cell r="A1376">
            <v>3047894.9896279802</v>
          </cell>
          <cell r="B1376">
            <v>-61.234427339497302</v>
          </cell>
          <cell r="C1376">
            <v>-257.641613374202</v>
          </cell>
        </row>
        <row r="1377">
          <cell r="A1377">
            <v>3076096.81474071</v>
          </cell>
          <cell r="B1377">
            <v>-61.684294418016002</v>
          </cell>
          <cell r="C1377">
            <v>-262.70559163385298</v>
          </cell>
        </row>
        <row r="1378">
          <cell r="A1378">
            <v>3104559.5881283502</v>
          </cell>
          <cell r="B1378">
            <v>-62.165801688735499</v>
          </cell>
          <cell r="C1378">
            <v>-267.091321035146</v>
          </cell>
        </row>
        <row r="1379">
          <cell r="A1379">
            <v>3133285.72431558</v>
          </cell>
          <cell r="B1379">
            <v>-62.596307481438899</v>
          </cell>
          <cell r="C1379">
            <v>-271.56963141331101</v>
          </cell>
        </row>
        <row r="1380">
          <cell r="A1380">
            <v>3162277.6601683702</v>
          </cell>
          <cell r="B1380">
            <v>-63.023271989970603</v>
          </cell>
          <cell r="C1380">
            <v>-276.06323811019899</v>
          </cell>
        </row>
        <row r="1381">
          <cell r="A1381">
            <v>3191537.85510075</v>
          </cell>
          <cell r="B1381">
            <v>-63.427046854150298</v>
          </cell>
          <cell r="C1381">
            <v>-280.679023677266</v>
          </cell>
        </row>
        <row r="1382">
          <cell r="A1382">
            <v>3221068.7912834301</v>
          </cell>
          <cell r="B1382">
            <v>-63.841399896698299</v>
          </cell>
          <cell r="C1382">
            <v>-285.38903915134199</v>
          </cell>
        </row>
        <row r="1383">
          <cell r="A1383">
            <v>3250872.9738543401</v>
          </cell>
          <cell r="B1383">
            <v>-64.244103708031005</v>
          </cell>
          <cell r="C1383">
            <v>-290.25726484995499</v>
          </cell>
        </row>
        <row r="1384">
          <cell r="A1384">
            <v>3280952.9311311902</v>
          </cell>
          <cell r="B1384">
            <v>-64.591596939386406</v>
          </cell>
          <cell r="C1384">
            <v>-295.71268716877</v>
          </cell>
        </row>
        <row r="1385">
          <cell r="A1385">
            <v>3311311.2148258998</v>
          </cell>
          <cell r="B1385">
            <v>-64.951309565940505</v>
          </cell>
          <cell r="C1385">
            <v>-300.947613072134</v>
          </cell>
        </row>
        <row r="1386">
          <cell r="A1386">
            <v>3341950.40026114</v>
          </cell>
          <cell r="B1386">
            <v>-65.284004910651404</v>
          </cell>
          <cell r="C1386">
            <v>-306.368017359899</v>
          </cell>
        </row>
        <row r="1387">
          <cell r="A1387">
            <v>3372873.0865886798</v>
          </cell>
          <cell r="B1387">
            <v>-65.678133345325193</v>
          </cell>
          <cell r="C1387">
            <v>-311.369581332731</v>
          </cell>
        </row>
        <row r="1388">
          <cell r="A1388">
            <v>3404081.89701</v>
          </cell>
          <cell r="B1388">
            <v>-65.948297500694494</v>
          </cell>
          <cell r="C1388">
            <v>-317.14774803074403</v>
          </cell>
        </row>
        <row r="1389">
          <cell r="A1389">
            <v>3435579.4789987402</v>
          </cell>
          <cell r="B1389">
            <v>-66.161328305288393</v>
          </cell>
          <cell r="C1389">
            <v>-323.12479422809298</v>
          </cell>
        </row>
        <row r="1390">
          <cell r="A1390">
            <v>3467368.5045253099</v>
          </cell>
          <cell r="B1390">
            <v>-66.342076940657606</v>
          </cell>
          <cell r="C1390">
            <v>-329.17027017744198</v>
          </cell>
        </row>
        <row r="1391">
          <cell r="A1391">
            <v>3499451.6702835602</v>
          </cell>
          <cell r="B1391">
            <v>-66.472984711014504</v>
          </cell>
          <cell r="C1391">
            <v>-335.29312112569801</v>
          </cell>
        </row>
        <row r="1392">
          <cell r="A1392">
            <v>3531831.6979195601</v>
          </cell>
          <cell r="B1392">
            <v>-66.475446935403795</v>
          </cell>
          <cell r="C1392">
            <v>-341.70588387641698</v>
          </cell>
        </row>
        <row r="1393">
          <cell r="A1393">
            <v>3564511.3342624302</v>
          </cell>
          <cell r="B1393">
            <v>-66.501708336267995</v>
          </cell>
          <cell r="C1393">
            <v>-347.818719279162</v>
          </cell>
        </row>
        <row r="1394">
          <cell r="A1394">
            <v>3597493.3515574201</v>
          </cell>
          <cell r="B1394">
            <v>-66.480380237673799</v>
          </cell>
          <cell r="C1394">
            <v>-353.88344220095797</v>
          </cell>
        </row>
        <row r="1395">
          <cell r="A1395">
            <v>3630780.54770101</v>
          </cell>
          <cell r="B1395">
            <v>-66.403441736395294</v>
          </cell>
          <cell r="C1395">
            <v>-359.95314382502698</v>
          </cell>
        </row>
        <row r="1396">
          <cell r="A1396">
            <v>3664375.7464783299</v>
          </cell>
          <cell r="B1396">
            <v>-66.298572626491094</v>
          </cell>
          <cell r="C1396">
            <v>-365.84514035489599</v>
          </cell>
        </row>
        <row r="1397">
          <cell r="A1397">
            <v>3698281.7978026499</v>
          </cell>
          <cell r="B1397">
            <v>-66.159748228581904</v>
          </cell>
          <cell r="C1397">
            <v>-371.62582621126899</v>
          </cell>
        </row>
        <row r="1398">
          <cell r="A1398">
            <v>3732501.5779571999</v>
          </cell>
          <cell r="B1398">
            <v>-66.051593933711601</v>
          </cell>
          <cell r="C1398">
            <v>-377.06841525810302</v>
          </cell>
        </row>
        <row r="1399">
          <cell r="A1399">
            <v>3767037.9898390798</v>
          </cell>
          <cell r="B1399">
            <v>-65.8623040253879</v>
          </cell>
          <cell r="C1399">
            <v>-382.65309416836402</v>
          </cell>
        </row>
        <row r="1400">
          <cell r="A1400">
            <v>3801893.9632056099</v>
          </cell>
          <cell r="B1400">
            <v>-65.641311905334106</v>
          </cell>
          <cell r="C1400">
            <v>-388.31195835467997</v>
          </cell>
        </row>
        <row r="1401">
          <cell r="A1401">
            <v>3837072.4549227799</v>
          </cell>
          <cell r="B1401">
            <v>-65.418598996642103</v>
          </cell>
          <cell r="C1401">
            <v>-393.93266273877498</v>
          </cell>
        </row>
        <row r="1402">
          <cell r="A1402">
            <v>3872576.4492161698</v>
          </cell>
          <cell r="B1402">
            <v>-65.176770506448804</v>
          </cell>
          <cell r="C1402">
            <v>-399.90263776178898</v>
          </cell>
        </row>
        <row r="1403">
          <cell r="A1403">
            <v>3908408.9579240102</v>
          </cell>
          <cell r="B1403">
            <v>-64.861444883972695</v>
          </cell>
          <cell r="C1403">
            <v>-407.40836849502898</v>
          </cell>
        </row>
        <row r="1404">
          <cell r="A1404">
            <v>3944573.0207527801</v>
          </cell>
          <cell r="B1404">
            <v>-64.042718802267302</v>
          </cell>
          <cell r="C1404">
            <v>-428.88185211384803</v>
          </cell>
        </row>
        <row r="1405">
          <cell r="A1405">
            <v>3981071.7055349601</v>
          </cell>
          <cell r="B1405">
            <v>-64.225831633475494</v>
          </cell>
          <cell r="C1405">
            <v>-383.51645142898201</v>
          </cell>
        </row>
        <row r="1406">
          <cell r="A1406">
            <v>4017908.1084893998</v>
          </cell>
          <cell r="B1406">
            <v>-64.4537720140451</v>
          </cell>
          <cell r="C1406">
            <v>-407.34405322303297</v>
          </cell>
        </row>
        <row r="1407">
          <cell r="A1407">
            <v>4055085.3544838298</v>
          </cell>
          <cell r="B1407">
            <v>-64.302864631765303</v>
          </cell>
          <cell r="C1407">
            <v>-414.39576887638202</v>
          </cell>
        </row>
        <row r="1408">
          <cell r="A1408">
            <v>4092606.5973001001</v>
          </cell>
          <cell r="B1408">
            <v>-64.1471396617588</v>
          </cell>
          <cell r="C1408">
            <v>-419.55188789397698</v>
          </cell>
        </row>
        <row r="1409">
          <cell r="A1409">
            <v>4130475.01990161</v>
          </cell>
          <cell r="B1409">
            <v>-63.997126862841498</v>
          </cell>
          <cell r="C1409">
            <v>-424.06192261646601</v>
          </cell>
        </row>
        <row r="1410">
          <cell r="A1410">
            <v>4168693.83470335</v>
          </cell>
          <cell r="B1410">
            <v>-63.815790553545803</v>
          </cell>
          <cell r="C1410">
            <v>-428.09771153924498</v>
          </cell>
        </row>
        <row r="1411">
          <cell r="A1411">
            <v>4207266.28384443</v>
          </cell>
          <cell r="B1411">
            <v>-63.686709819617697</v>
          </cell>
          <cell r="C1411">
            <v>-432.01254903380101</v>
          </cell>
        </row>
        <row r="1412">
          <cell r="A1412">
            <v>4246195.6394631304</v>
          </cell>
          <cell r="B1412">
            <v>-63.547398991361398</v>
          </cell>
          <cell r="C1412">
            <v>-435.890186021305</v>
          </cell>
        </row>
        <row r="1413">
          <cell r="A1413">
            <v>4285485.2039743904</v>
          </cell>
          <cell r="B1413">
            <v>-63.4341426370829</v>
          </cell>
          <cell r="C1413">
            <v>-439.49060201853803</v>
          </cell>
        </row>
        <row r="1414">
          <cell r="A1414">
            <v>4325138.31035008</v>
          </cell>
          <cell r="B1414">
            <v>-63.393962780660999</v>
          </cell>
          <cell r="C1414">
            <v>-442.98066172127898</v>
          </cell>
        </row>
        <row r="1415">
          <cell r="A1415">
            <v>4365158.3224016502</v>
          </cell>
          <cell r="B1415">
            <v>-63.292256361701497</v>
          </cell>
          <cell r="C1415">
            <v>-446.37755737028101</v>
          </cell>
        </row>
        <row r="1416">
          <cell r="A1416">
            <v>4405548.6350655304</v>
          </cell>
          <cell r="B1416">
            <v>-63.169347749816197</v>
          </cell>
          <cell r="C1416">
            <v>-449.59739778998602</v>
          </cell>
        </row>
        <row r="1417">
          <cell r="A1417">
            <v>4446312.6746910801</v>
          </cell>
          <cell r="B1417">
            <v>-63.08122235415</v>
          </cell>
          <cell r="C1417">
            <v>-452.878950818975</v>
          </cell>
        </row>
        <row r="1418">
          <cell r="A1418">
            <v>4487453.8993313201</v>
          </cell>
          <cell r="B1418">
            <v>-62.9986614885714</v>
          </cell>
          <cell r="C1418">
            <v>-456.12828915108997</v>
          </cell>
        </row>
        <row r="1419">
          <cell r="A1419">
            <v>4528975.7990362002</v>
          </cell>
          <cell r="B1419">
            <v>-62.900418628336297</v>
          </cell>
          <cell r="C1419">
            <v>-459.509987549546</v>
          </cell>
        </row>
        <row r="1420">
          <cell r="A1420">
            <v>4570881.8961487496</v>
          </cell>
          <cell r="B1420">
            <v>-62.828459905636898</v>
          </cell>
          <cell r="C1420">
            <v>-462.74977377418702</v>
          </cell>
        </row>
        <row r="1421">
          <cell r="A1421">
            <v>4613175.7456037896</v>
          </cell>
          <cell r="B1421">
            <v>-62.815454250820501</v>
          </cell>
          <cell r="C1421">
            <v>-465.733404850451</v>
          </cell>
        </row>
        <row r="1422">
          <cell r="A1422">
            <v>4655860.9352295902</v>
          </cell>
          <cell r="B1422">
            <v>-62.7559771125024</v>
          </cell>
          <cell r="C1422">
            <v>-469.037642657839</v>
          </cell>
        </row>
        <row r="1423">
          <cell r="A1423">
            <v>4698941.0860521495</v>
          </cell>
          <cell r="B1423">
            <v>-62.6812959861359</v>
          </cell>
          <cell r="C1423">
            <v>-472.57142147972201</v>
          </cell>
        </row>
        <row r="1424">
          <cell r="A1424">
            <v>4742419.8526024399</v>
          </cell>
          <cell r="B1424">
            <v>-62.636752459405997</v>
          </cell>
          <cell r="C1424">
            <v>-476.07783854976901</v>
          </cell>
        </row>
        <row r="1425">
          <cell r="A1425">
            <v>4786300.9232263798</v>
          </cell>
          <cell r="B1425">
            <v>-62.578939470972003</v>
          </cell>
          <cell r="C1425">
            <v>-479.933128321482</v>
          </cell>
        </row>
        <row r="1426">
          <cell r="A1426">
            <v>4830588.0203977199</v>
          </cell>
          <cell r="B1426">
            <v>-62.551876849813901</v>
          </cell>
          <cell r="C1426">
            <v>-484.00410027233801</v>
          </cell>
        </row>
        <row r="1427">
          <cell r="A1427">
            <v>4875284.9010338504</v>
          </cell>
          <cell r="B1427">
            <v>-62.511762588938801</v>
          </cell>
          <cell r="C1427">
            <v>-488.93476308647899</v>
          </cell>
        </row>
        <row r="1428">
          <cell r="A1428">
            <v>4920395.3568145102</v>
          </cell>
          <cell r="B1428">
            <v>-62.327707394575498</v>
          </cell>
          <cell r="C1428">
            <v>-498.78434342155799</v>
          </cell>
        </row>
        <row r="1429">
          <cell r="A1429">
            <v>4965923.2145033497</v>
          </cell>
          <cell r="B1429">
            <v>-62.527009619259303</v>
          </cell>
          <cell r="C1429">
            <v>-442.49247068739299</v>
          </cell>
        </row>
        <row r="1430">
          <cell r="A1430">
            <v>5011872.3362727202</v>
          </cell>
          <cell r="B1430">
            <v>-62.618890407816501</v>
          </cell>
          <cell r="C1430">
            <v>-488.89713340121699</v>
          </cell>
        </row>
        <row r="1431">
          <cell r="A1431">
            <v>5058246.6200311296</v>
          </cell>
          <cell r="B1431">
            <v>-62.769826047169701</v>
          </cell>
          <cell r="C1431">
            <v>-495.14501047124099</v>
          </cell>
        </row>
        <row r="1432">
          <cell r="A1432">
            <v>5105049.9997540601</v>
          </cell>
          <cell r="B1432">
            <v>-62.893537343885299</v>
          </cell>
          <cell r="C1432">
            <v>-499.64513135559798</v>
          </cell>
        </row>
        <row r="1433">
          <cell r="A1433">
            <v>5152286.44581756</v>
          </cell>
          <cell r="B1433">
            <v>-63.000151245204997</v>
          </cell>
          <cell r="C1433">
            <v>-503.77943588258898</v>
          </cell>
        </row>
        <row r="1434">
          <cell r="A1434">
            <v>5199959.9653351596</v>
          </cell>
          <cell r="B1434">
            <v>-63.169748042869898</v>
          </cell>
          <cell r="C1434">
            <v>-507.34853183208202</v>
          </cell>
        </row>
        <row r="1435">
          <cell r="A1435">
            <v>5248074.6024977202</v>
          </cell>
          <cell r="B1435">
            <v>-63.320692492746801</v>
          </cell>
          <cell r="C1435">
            <v>-510.94474208261801</v>
          </cell>
        </row>
        <row r="1436">
          <cell r="A1436">
            <v>5296634.4389165798</v>
          </cell>
          <cell r="B1436">
            <v>-63.482628070548003</v>
          </cell>
          <cell r="C1436">
            <v>-514.482714802896</v>
          </cell>
        </row>
        <row r="1437">
          <cell r="A1437">
            <v>5345643.5939697102</v>
          </cell>
          <cell r="B1437">
            <v>-63.652735902892999</v>
          </cell>
          <cell r="C1437">
            <v>-517.97810033343296</v>
          </cell>
        </row>
        <row r="1438">
          <cell r="A1438">
            <v>5395106.2251512697</v>
          </cell>
          <cell r="B1438">
            <v>-63.805991230121101</v>
          </cell>
          <cell r="C1438">
            <v>-521.62695029558301</v>
          </cell>
        </row>
        <row r="1439">
          <cell r="A1439">
            <v>5445026.5284241997</v>
          </cell>
          <cell r="B1439">
            <v>-63.991496030081798</v>
          </cell>
          <cell r="C1439">
            <v>-525.14143207094696</v>
          </cell>
        </row>
        <row r="1440">
          <cell r="A1440">
            <v>5495408.7385762399</v>
          </cell>
          <cell r="B1440">
            <v>-64.191457481383793</v>
          </cell>
          <cell r="C1440">
            <v>-528.759613019168</v>
          </cell>
        </row>
        <row r="1441">
          <cell r="A1441">
            <v>5546257.1295790998</v>
          </cell>
          <cell r="B1441">
            <v>-64.394942803783195</v>
          </cell>
          <cell r="C1441">
            <v>-532.41022591875003</v>
          </cell>
        </row>
        <row r="1442">
          <cell r="A1442">
            <v>5597576.0149510996</v>
          </cell>
          <cell r="B1442">
            <v>-64.624055561909699</v>
          </cell>
          <cell r="C1442">
            <v>-535.87994757252</v>
          </cell>
        </row>
        <row r="1443">
          <cell r="A1443">
            <v>5649369.7481230199</v>
          </cell>
          <cell r="B1443">
            <v>-64.821654008328593</v>
          </cell>
          <cell r="C1443">
            <v>-539.92616670712005</v>
          </cell>
        </row>
        <row r="1444">
          <cell r="A1444">
            <v>5701642.7228074698</v>
          </cell>
          <cell r="B1444">
            <v>-65.057960820999796</v>
          </cell>
          <cell r="C1444">
            <v>-544.01657428538499</v>
          </cell>
        </row>
        <row r="1445">
          <cell r="A1445">
            <v>5754399.3733715601</v>
          </cell>
          <cell r="B1445">
            <v>-65.323893837581807</v>
          </cell>
          <cell r="C1445">
            <v>-548.51570261175402</v>
          </cell>
        </row>
        <row r="1446">
          <cell r="A1446">
            <v>5807644.1752131199</v>
          </cell>
          <cell r="B1446">
            <v>-65.598626282552701</v>
          </cell>
          <cell r="C1446">
            <v>-553.38918480517702</v>
          </cell>
        </row>
        <row r="1447">
          <cell r="A1447">
            <v>5861381.64514028</v>
          </cell>
          <cell r="B1447">
            <v>-65.896458147172595</v>
          </cell>
          <cell r="C1447">
            <v>-558.97782358433506</v>
          </cell>
        </row>
        <row r="1448">
          <cell r="A1448">
            <v>5915616.3417547401</v>
          </cell>
          <cell r="B1448">
            <v>-66.032027573756693</v>
          </cell>
          <cell r="C1448">
            <v>-572.20003637863897</v>
          </cell>
        </row>
        <row r="1449">
          <cell r="A1449">
            <v>5970352.86583836</v>
          </cell>
          <cell r="B1449">
            <v>-66.089294367565202</v>
          </cell>
          <cell r="C1449">
            <v>-547.83322038186805</v>
          </cell>
        </row>
        <row r="1450">
          <cell r="A1450">
            <v>6025595.8607435804</v>
          </cell>
          <cell r="B1450">
            <v>-66.948404289361093</v>
          </cell>
          <cell r="C1450">
            <v>-564.74461557468305</v>
          </cell>
        </row>
        <row r="1451">
          <cell r="A1451">
            <v>6081350.0127871698</v>
          </cell>
          <cell r="B1451">
            <v>-67.427110836278302</v>
          </cell>
          <cell r="C1451">
            <v>-571.62634438280395</v>
          </cell>
        </row>
        <row r="1452">
          <cell r="A1452">
            <v>6137620.0516479397</v>
          </cell>
          <cell r="B1452">
            <v>-67.935504013201097</v>
          </cell>
          <cell r="C1452">
            <v>-577.39372433579297</v>
          </cell>
        </row>
        <row r="1453">
          <cell r="A1453">
            <v>6194410.7507678103</v>
          </cell>
          <cell r="B1453">
            <v>-68.516026244478397</v>
          </cell>
          <cell r="C1453">
            <v>-582.52291570557895</v>
          </cell>
        </row>
        <row r="1454">
          <cell r="A1454">
            <v>6251726.9277568599</v>
          </cell>
          <cell r="B1454">
            <v>-69.073594042396493</v>
          </cell>
          <cell r="C1454">
            <v>-588.09275586992703</v>
          </cell>
        </row>
        <row r="1455">
          <cell r="A1455">
            <v>6309573.4448019303</v>
          </cell>
          <cell r="B1455">
            <v>-69.628034695519801</v>
          </cell>
          <cell r="C1455">
            <v>-593.95853693841002</v>
          </cell>
        </row>
        <row r="1456">
          <cell r="A1456">
            <v>6367955.2090791604</v>
          </cell>
          <cell r="B1456">
            <v>-70.249886808793804</v>
          </cell>
          <cell r="C1456">
            <v>-600.33876971854704</v>
          </cell>
        </row>
        <row r="1457">
          <cell r="A1457">
            <v>6426877.1731701903</v>
          </cell>
          <cell r="B1457">
            <v>-70.870104079278804</v>
          </cell>
          <cell r="C1457">
            <v>-606.72823031434905</v>
          </cell>
        </row>
        <row r="1458">
          <cell r="A1458">
            <v>6486344.3354823804</v>
          </cell>
          <cell r="B1458">
            <v>-71.512020034257503</v>
          </cell>
          <cell r="C1458">
            <v>-612.75292717480102</v>
          </cell>
        </row>
        <row r="1459">
          <cell r="A1459">
            <v>6546361.7406727402</v>
          </cell>
          <cell r="B1459">
            <v>-72.134370605503904</v>
          </cell>
          <cell r="C1459">
            <v>-620.27227285675099</v>
          </cell>
        </row>
        <row r="1460">
          <cell r="A1460">
            <v>6606934.48007596</v>
          </cell>
          <cell r="B1460">
            <v>-72.786486313695306</v>
          </cell>
          <cell r="C1460">
            <v>-629.00031023073302</v>
          </cell>
        </row>
        <row r="1461">
          <cell r="A1461">
            <v>6668067.6921362104</v>
          </cell>
          <cell r="B1461">
            <v>-73.409934323866594</v>
          </cell>
          <cell r="C1461">
            <v>-638.08199231780804</v>
          </cell>
        </row>
        <row r="1462">
          <cell r="A1462">
            <v>6729766.5628431803</v>
          </cell>
          <cell r="B1462">
            <v>-73.971613510447398</v>
          </cell>
          <cell r="C1462">
            <v>-648.34678359157704</v>
          </cell>
        </row>
        <row r="1463">
          <cell r="A1463">
            <v>6792036.3261718396</v>
          </cell>
          <cell r="B1463">
            <v>-74.538642451589794</v>
          </cell>
          <cell r="C1463">
            <v>-659.33605263567495</v>
          </cell>
        </row>
        <row r="1464">
          <cell r="A1464">
            <v>6854882.2645266196</v>
          </cell>
          <cell r="B1464">
            <v>-74.931922591581099</v>
          </cell>
          <cell r="C1464">
            <v>-673.04907281659496</v>
          </cell>
        </row>
        <row r="1465">
          <cell r="A1465">
            <v>6918309.70918936</v>
          </cell>
          <cell r="B1465">
            <v>-74.696771691295993</v>
          </cell>
          <cell r="C1465">
            <v>-707.57788908446605</v>
          </cell>
        </row>
        <row r="1466">
          <cell r="A1466">
            <v>6982324.0407717098</v>
          </cell>
          <cell r="B1466">
            <v>-75.256483215402298</v>
          </cell>
          <cell r="C1466">
            <v>-684.576120237336</v>
          </cell>
        </row>
        <row r="1467">
          <cell r="A1467">
            <v>7046930.6896714596</v>
          </cell>
          <cell r="B1467">
            <v>-75.397590308657499</v>
          </cell>
          <cell r="C1467">
            <v>-702.00280462547505</v>
          </cell>
        </row>
        <row r="1468">
          <cell r="A1468">
            <v>7112135.1365332901</v>
          </cell>
          <cell r="B1468">
            <v>-75.232061417189897</v>
          </cell>
          <cell r="C1468">
            <v>-715.49259202518601</v>
          </cell>
        </row>
        <row r="1469">
          <cell r="A1469">
            <v>7177942.9127136096</v>
          </cell>
          <cell r="B1469">
            <v>-74.916847700470797</v>
          </cell>
          <cell r="C1469">
            <v>-727.68299507085101</v>
          </cell>
        </row>
        <row r="1470">
          <cell r="A1470">
            <v>7244359.6007498996</v>
          </cell>
          <cell r="B1470">
            <v>-74.416284119680796</v>
          </cell>
          <cell r="C1470">
            <v>-738.80164692402798</v>
          </cell>
        </row>
        <row r="1471">
          <cell r="A1471">
            <v>7311390.8348341696</v>
          </cell>
          <cell r="B1471">
            <v>-73.944425663671694</v>
          </cell>
          <cell r="C1471">
            <v>-748.81984204448497</v>
          </cell>
        </row>
        <row r="1472">
          <cell r="A1472">
            <v>7379042.3012910103</v>
          </cell>
          <cell r="B1472">
            <v>-73.449878008798507</v>
          </cell>
          <cell r="C1472">
            <v>-757.81790880267897</v>
          </cell>
        </row>
        <row r="1473">
          <cell r="A1473">
            <v>7447319.7390598804</v>
          </cell>
          <cell r="B1473">
            <v>-73.068769018522602</v>
          </cell>
          <cell r="C1473">
            <v>-765.85212043653598</v>
          </cell>
        </row>
        <row r="1474">
          <cell r="A1474">
            <v>7516228.94018206</v>
          </cell>
          <cell r="B1474">
            <v>-72.484019156210294</v>
          </cell>
          <cell r="C1474">
            <v>-773.65310272182398</v>
          </cell>
        </row>
        <row r="1475">
          <cell r="A1475">
            <v>7585775.7502918299</v>
          </cell>
          <cell r="B1475">
            <v>-71.975730590154598</v>
          </cell>
          <cell r="C1475">
            <v>-781.25970135434204</v>
          </cell>
        </row>
        <row r="1476">
          <cell r="A1476">
            <v>7655966.0691125598</v>
          </cell>
          <cell r="B1476">
            <v>-71.500517302718194</v>
          </cell>
          <cell r="C1476">
            <v>-788.431955954469</v>
          </cell>
        </row>
        <row r="1477">
          <cell r="A1477">
            <v>7726805.8509570202</v>
          </cell>
          <cell r="B1477">
            <v>-71.106050987951505</v>
          </cell>
          <cell r="C1477">
            <v>-795.13711527787405</v>
          </cell>
        </row>
        <row r="1478">
          <cell r="A1478">
            <v>7798301.1052325899</v>
          </cell>
          <cell r="B1478">
            <v>-70.668474110875593</v>
          </cell>
          <cell r="C1478">
            <v>-802.91206155254895</v>
          </cell>
        </row>
        <row r="1479">
          <cell r="A1479">
            <v>7870457.8969509797</v>
          </cell>
          <cell r="B1479">
            <v>-70.200810989216194</v>
          </cell>
          <cell r="C1479">
            <v>-813.18394391166498</v>
          </cell>
        </row>
        <row r="1480">
          <cell r="A1480">
            <v>7943282.3472428201</v>
          </cell>
          <cell r="B1480">
            <v>-69.401214540649207</v>
          </cell>
          <cell r="C1480">
            <v>-783.81659415486604</v>
          </cell>
        </row>
        <row r="1481">
          <cell r="A1481">
            <v>8016780.63387678</v>
          </cell>
          <cell r="B1481">
            <v>-69.818622881516504</v>
          </cell>
          <cell r="C1481">
            <v>-815.707503717657</v>
          </cell>
        </row>
        <row r="1482">
          <cell r="A1482">
            <v>8090958.9917838201</v>
          </cell>
          <cell r="B1482">
            <v>-69.666188631992895</v>
          </cell>
          <cell r="C1482">
            <v>-823.56599362555198</v>
          </cell>
        </row>
        <row r="1483">
          <cell r="A1483">
            <v>8165823.7135859197</v>
          </cell>
          <cell r="B1483">
            <v>-69.523582309758794</v>
          </cell>
          <cell r="C1483">
            <v>-830.34081608650501</v>
          </cell>
        </row>
        <row r="1484">
          <cell r="A1484">
            <v>8241381.1501300205</v>
          </cell>
          <cell r="B1484">
            <v>-69.411138500036898</v>
          </cell>
          <cell r="C1484">
            <v>-836.33152490503005</v>
          </cell>
        </row>
        <row r="1485">
          <cell r="A1485">
            <v>8317637.7110267002</v>
          </cell>
          <cell r="B1485">
            <v>-69.391212630413804</v>
          </cell>
          <cell r="C1485">
            <v>-841.92340573750596</v>
          </cell>
        </row>
        <row r="1486">
          <cell r="A1486">
            <v>8394599.8651939798</v>
          </cell>
          <cell r="B1486">
            <v>-69.329557705684394</v>
          </cell>
          <cell r="C1486">
            <v>-847.53265855733696</v>
          </cell>
        </row>
        <row r="1487">
          <cell r="A1487">
            <v>8472274.1414059605</v>
          </cell>
          <cell r="B1487">
            <v>-69.281063049129301</v>
          </cell>
          <cell r="C1487">
            <v>-853.39192267930105</v>
          </cell>
        </row>
        <row r="1488">
          <cell r="A1488">
            <v>8550667.1288468391</v>
          </cell>
          <cell r="B1488">
            <v>-69.249601473534497</v>
          </cell>
          <cell r="C1488">
            <v>-859.32107631756401</v>
          </cell>
        </row>
        <row r="1489">
          <cell r="A1489">
            <v>8629785.4776696991</v>
          </cell>
          <cell r="B1489">
            <v>-69.258756871157303</v>
          </cell>
          <cell r="C1489">
            <v>-865.20780353112605</v>
          </cell>
        </row>
        <row r="1490">
          <cell r="A1490">
            <v>8709635.8995608091</v>
          </cell>
          <cell r="B1490">
            <v>-69.339919092105404</v>
          </cell>
          <cell r="C1490">
            <v>-870.96307363087396</v>
          </cell>
        </row>
        <row r="1491">
          <cell r="A1491">
            <v>8790225.1683088392</v>
          </cell>
          <cell r="B1491">
            <v>-69.385595168477593</v>
          </cell>
          <cell r="C1491">
            <v>-878.24918752001599</v>
          </cell>
        </row>
        <row r="1492">
          <cell r="A1492">
            <v>8871560.12037961</v>
          </cell>
          <cell r="B1492">
            <v>-69.415238676798594</v>
          </cell>
          <cell r="C1492">
            <v>-889.43386480378501</v>
          </cell>
        </row>
        <row r="1493">
          <cell r="A1493">
            <v>8953647.6554959305</v>
          </cell>
          <cell r="B1493">
            <v>-69.478733510385595</v>
          </cell>
          <cell r="C1493">
            <v>-877.59205769769096</v>
          </cell>
        </row>
        <row r="1494">
          <cell r="A1494">
            <v>9036494.7372230198</v>
          </cell>
          <cell r="B1494">
            <v>-69.981654486126601</v>
          </cell>
          <cell r="C1494">
            <v>-891.82291496012294</v>
          </cell>
        </row>
        <row r="1495">
          <cell r="A1495">
            <v>9120108.3935590908</v>
          </cell>
          <cell r="B1495">
            <v>-70.362660687693094</v>
          </cell>
          <cell r="C1495">
            <v>-899.55085483369396</v>
          </cell>
        </row>
        <row r="1496">
          <cell r="A1496">
            <v>9204495.7175317202</v>
          </cell>
          <cell r="B1496">
            <v>-70.746238471693303</v>
          </cell>
          <cell r="C1496">
            <v>-906.70584176580496</v>
          </cell>
        </row>
        <row r="1497">
          <cell r="A1497">
            <v>9289663.8677993603</v>
          </cell>
          <cell r="B1497">
            <v>-71.232051133446703</v>
          </cell>
          <cell r="C1497">
            <v>-912.92105698886098</v>
          </cell>
        </row>
        <row r="1498">
          <cell r="A1498">
            <v>9375620.0692588091</v>
          </cell>
          <cell r="B1498">
            <v>-71.686790219137293</v>
          </cell>
          <cell r="C1498">
            <v>-919.92496956171897</v>
          </cell>
        </row>
        <row r="1499">
          <cell r="A1499">
            <v>9462371.6136579197</v>
          </cell>
          <cell r="B1499">
            <v>-72.176456880153907</v>
          </cell>
          <cell r="C1499">
            <v>-927.14496006291904</v>
          </cell>
        </row>
        <row r="1500">
          <cell r="A1500">
            <v>9549925.8602143601</v>
          </cell>
          <cell r="B1500">
            <v>-72.769345094608497</v>
          </cell>
          <cell r="C1500">
            <v>-933.99802422938501</v>
          </cell>
        </row>
        <row r="1501">
          <cell r="A1501">
            <v>9638290.2362396996</v>
          </cell>
          <cell r="B1501">
            <v>-73.345122954371405</v>
          </cell>
          <cell r="C1501">
            <v>-942.23003137374496</v>
          </cell>
        </row>
        <row r="1502">
          <cell r="A1502">
            <v>9727472.2377696596</v>
          </cell>
          <cell r="B1502">
            <v>-74.040285227629198</v>
          </cell>
          <cell r="C1502">
            <v>-951.59137411911001</v>
          </cell>
        </row>
        <row r="1503">
          <cell r="A1503">
            <v>9817479.4301998392</v>
          </cell>
          <cell r="B1503">
            <v>-74.748558381103507</v>
          </cell>
          <cell r="C1503">
            <v>-963.05912041122599</v>
          </cell>
        </row>
        <row r="1504">
          <cell r="A1504">
            <v>9908319.44892768</v>
          </cell>
          <cell r="B1504">
            <v>-96.055330560161494</v>
          </cell>
          <cell r="C1504">
            <v>-992.61726271745999</v>
          </cell>
        </row>
        <row r="1505">
          <cell r="A1505">
            <v>10000000</v>
          </cell>
          <cell r="B1505">
            <v>-76.451055105939403</v>
          </cell>
          <cell r="C1505">
            <v>-976.46041778560198</v>
          </cell>
        </row>
      </sheetData>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8"/>
  <sheetViews>
    <sheetView tabSelected="1" zoomScale="150" zoomScaleNormal="150" workbookViewId="0">
      <selection activeCell="B16" sqref="B16"/>
    </sheetView>
  </sheetViews>
  <sheetFormatPr baseColWidth="10" defaultColWidth="8.83203125" defaultRowHeight="15" x14ac:dyDescent="0.2"/>
  <cols>
    <col min="1" max="1" width="45.1640625" customWidth="1"/>
    <col min="2" max="2" width="10.83203125" customWidth="1"/>
  </cols>
  <sheetData>
    <row r="1" spans="1:18" x14ac:dyDescent="0.2">
      <c r="A1" s="64"/>
      <c r="B1" s="62" t="s">
        <v>149</v>
      </c>
      <c r="C1" s="62"/>
      <c r="D1" s="62"/>
      <c r="E1" s="62"/>
      <c r="F1" s="62"/>
      <c r="G1" s="62"/>
      <c r="H1" s="62"/>
      <c r="I1" s="62"/>
      <c r="J1" s="62"/>
      <c r="K1" s="62"/>
      <c r="L1" s="62"/>
      <c r="M1" s="62"/>
      <c r="N1" s="62"/>
      <c r="O1" s="62"/>
      <c r="P1" s="62"/>
      <c r="Q1" s="62"/>
      <c r="R1" s="62"/>
    </row>
    <row r="2" spans="1:18" x14ac:dyDescent="0.2">
      <c r="A2" s="64"/>
      <c r="B2" s="62"/>
      <c r="C2" s="62"/>
      <c r="D2" s="62"/>
      <c r="E2" s="62"/>
      <c r="F2" s="62"/>
      <c r="G2" s="62"/>
      <c r="H2" s="62"/>
      <c r="I2" s="62"/>
      <c r="J2" s="62"/>
      <c r="K2" s="62"/>
      <c r="L2" s="62"/>
      <c r="M2" s="62"/>
      <c r="N2" s="62"/>
      <c r="O2" s="62"/>
      <c r="P2" s="62"/>
      <c r="Q2" s="62"/>
      <c r="R2" s="62"/>
    </row>
    <row r="3" spans="1:18" x14ac:dyDescent="0.2">
      <c r="A3" s="64"/>
      <c r="B3" s="62"/>
      <c r="C3" s="62"/>
      <c r="D3" s="62"/>
      <c r="E3" s="62"/>
      <c r="F3" s="62"/>
      <c r="G3" s="62"/>
      <c r="H3" s="62"/>
      <c r="I3" s="62"/>
      <c r="J3" s="62"/>
      <c r="K3" s="62"/>
      <c r="L3" s="62"/>
      <c r="M3" s="62"/>
      <c r="N3" s="62"/>
      <c r="O3" s="62"/>
      <c r="P3" s="62"/>
      <c r="Q3" s="62"/>
      <c r="R3" s="62"/>
    </row>
    <row r="4" spans="1:18" ht="14.25" customHeight="1" x14ac:dyDescent="0.2">
      <c r="A4" s="3"/>
      <c r="B4" s="3"/>
      <c r="C4" s="3"/>
      <c r="D4" s="3"/>
      <c r="E4" s="3"/>
      <c r="F4" s="3"/>
      <c r="G4" s="3"/>
      <c r="H4" s="3"/>
      <c r="I4" s="3"/>
      <c r="J4" s="3"/>
      <c r="K4" s="3"/>
      <c r="L4" s="3"/>
      <c r="M4" s="3"/>
      <c r="N4" s="3"/>
      <c r="O4" s="3"/>
      <c r="P4" s="3"/>
      <c r="Q4" s="3"/>
      <c r="R4" s="3"/>
    </row>
    <row r="5" spans="1:18" ht="14.25" customHeight="1" x14ac:dyDescent="0.2">
      <c r="A5" s="3"/>
      <c r="B5" s="3"/>
      <c r="C5" s="2"/>
      <c r="D5" s="4" t="s">
        <v>5</v>
      </c>
      <c r="E5" s="3"/>
      <c r="F5" s="3"/>
      <c r="G5" s="4" t="s">
        <v>123</v>
      </c>
      <c r="H5" s="3"/>
      <c r="I5" s="3"/>
      <c r="J5" s="3"/>
      <c r="K5" s="4" t="s">
        <v>126</v>
      </c>
      <c r="L5" s="3"/>
      <c r="M5" s="3"/>
      <c r="N5" s="3"/>
      <c r="O5" s="3"/>
      <c r="P5" s="3"/>
      <c r="Q5" s="3"/>
      <c r="R5" s="3"/>
    </row>
    <row r="6" spans="1:18" ht="14.25" customHeight="1" x14ac:dyDescent="0.2">
      <c r="A6" s="3"/>
      <c r="B6" s="3"/>
      <c r="C6" s="3"/>
      <c r="D6" s="3"/>
      <c r="E6" s="3"/>
      <c r="F6" s="3"/>
      <c r="G6" s="3"/>
      <c r="H6" s="3"/>
      <c r="I6" s="3"/>
      <c r="J6" s="3"/>
      <c r="K6" s="3"/>
      <c r="L6" s="3"/>
      <c r="M6" s="3"/>
      <c r="N6" s="3"/>
      <c r="O6" s="3"/>
      <c r="P6" s="3"/>
      <c r="Q6" s="3"/>
      <c r="R6" s="3"/>
    </row>
    <row r="7" spans="1:18" ht="14.25" customHeight="1" x14ac:dyDescent="0.2">
      <c r="A7" s="63"/>
      <c r="B7" s="63"/>
      <c r="C7" s="63"/>
      <c r="D7" s="63"/>
      <c r="E7" s="63"/>
      <c r="F7" s="63"/>
      <c r="G7" s="63"/>
      <c r="H7" s="63"/>
      <c r="I7" s="63"/>
      <c r="J7" s="63"/>
      <c r="K7" s="63"/>
      <c r="L7" s="63"/>
      <c r="M7" s="63"/>
      <c r="N7" s="63"/>
      <c r="O7" s="63"/>
      <c r="P7" s="63"/>
      <c r="Q7" s="63"/>
      <c r="R7" s="63"/>
    </row>
    <row r="8" spans="1:18" ht="14.25" customHeight="1" x14ac:dyDescent="0.2">
      <c r="A8" s="63"/>
      <c r="B8" s="63"/>
      <c r="C8" s="63"/>
      <c r="D8" s="63"/>
      <c r="E8" s="63"/>
      <c r="F8" s="63"/>
      <c r="G8" s="63"/>
      <c r="H8" s="63"/>
      <c r="I8" s="63"/>
      <c r="J8" s="63"/>
      <c r="K8" s="63"/>
      <c r="L8" s="63"/>
      <c r="M8" s="63"/>
      <c r="N8" s="63"/>
      <c r="O8" s="63"/>
      <c r="P8" s="63"/>
      <c r="Q8" s="63"/>
      <c r="R8" s="63"/>
    </row>
    <row r="9" spans="1:18" ht="14.25" customHeight="1" thickBot="1" x14ac:dyDescent="0.25">
      <c r="A9" s="63"/>
      <c r="B9" s="63"/>
      <c r="C9" s="63"/>
      <c r="D9" s="63"/>
      <c r="E9" s="63"/>
      <c r="F9" s="63"/>
      <c r="G9" s="63"/>
      <c r="H9" s="63"/>
      <c r="I9" s="63"/>
      <c r="J9" s="63"/>
      <c r="K9" s="63"/>
      <c r="L9" s="63"/>
      <c r="M9" s="63"/>
      <c r="N9" s="63"/>
      <c r="O9" s="63"/>
      <c r="P9" s="63"/>
      <c r="Q9" s="63"/>
      <c r="R9" s="63"/>
    </row>
    <row r="10" spans="1:18" x14ac:dyDescent="0.2">
      <c r="A10" s="61" t="s">
        <v>0</v>
      </c>
      <c r="B10" s="61"/>
      <c r="C10" s="61"/>
      <c r="D10" s="37"/>
      <c r="E10" s="46"/>
      <c r="F10" s="47"/>
      <c r="G10" s="47"/>
      <c r="H10" s="47"/>
      <c r="I10" s="47"/>
      <c r="J10" s="47"/>
      <c r="K10" s="47"/>
      <c r="L10" s="47"/>
      <c r="M10" s="47"/>
      <c r="N10" s="47"/>
      <c r="O10" s="48"/>
      <c r="P10" s="38"/>
      <c r="Q10" s="38"/>
      <c r="R10" s="37"/>
    </row>
    <row r="11" spans="1:18" x14ac:dyDescent="0.2">
      <c r="A11" s="5" t="s">
        <v>1</v>
      </c>
      <c r="B11" s="42">
        <v>2.8</v>
      </c>
      <c r="C11" s="6" t="s">
        <v>4</v>
      </c>
      <c r="D11" s="37"/>
      <c r="E11" s="49"/>
      <c r="F11" s="38"/>
      <c r="G11" s="38"/>
      <c r="H11" s="38"/>
      <c r="I11" s="38"/>
      <c r="J11" s="38"/>
      <c r="K11" s="38"/>
      <c r="L11" s="38"/>
      <c r="M11" s="38"/>
      <c r="N11" s="38"/>
      <c r="O11" s="50"/>
      <c r="P11" s="38"/>
      <c r="Q11" s="38"/>
      <c r="R11" s="37"/>
    </row>
    <row r="12" spans="1:18" x14ac:dyDescent="0.2">
      <c r="A12" s="5" t="s">
        <v>2</v>
      </c>
      <c r="B12" s="42">
        <v>3.5</v>
      </c>
      <c r="C12" s="6" t="s">
        <v>4</v>
      </c>
      <c r="D12" s="37"/>
      <c r="E12" s="49"/>
      <c r="F12" s="38"/>
      <c r="G12" s="38"/>
      <c r="H12" s="38"/>
      <c r="I12" s="51">
        <f>B33</f>
        <v>5.6</v>
      </c>
      <c r="J12" s="52" t="s">
        <v>27</v>
      </c>
      <c r="K12" s="38"/>
      <c r="L12" s="38"/>
      <c r="M12" s="38"/>
      <c r="N12" s="38"/>
      <c r="O12" s="50"/>
      <c r="P12" s="38"/>
      <c r="Q12" s="38"/>
      <c r="R12" s="37"/>
    </row>
    <row r="13" spans="1:18" x14ac:dyDescent="0.2">
      <c r="A13" s="5" t="s">
        <v>3</v>
      </c>
      <c r="B13" s="42">
        <v>4.2</v>
      </c>
      <c r="C13" s="6" t="s">
        <v>4</v>
      </c>
      <c r="D13" s="37"/>
      <c r="E13" s="53">
        <f>B12</f>
        <v>3.5</v>
      </c>
      <c r="F13" s="52" t="s">
        <v>4</v>
      </c>
      <c r="G13" s="38"/>
      <c r="H13" s="38"/>
      <c r="I13" s="38"/>
      <c r="J13" s="38"/>
      <c r="K13" s="38"/>
      <c r="L13" s="38"/>
      <c r="M13" s="38"/>
      <c r="N13" s="38"/>
      <c r="O13" s="50"/>
      <c r="P13" s="38"/>
      <c r="Q13" s="38"/>
      <c r="R13" s="37"/>
    </row>
    <row r="14" spans="1:18" x14ac:dyDescent="0.2">
      <c r="D14" s="37"/>
      <c r="E14" s="49"/>
      <c r="F14" s="38"/>
      <c r="G14" s="38"/>
      <c r="H14" s="38"/>
      <c r="I14" s="38"/>
      <c r="J14" s="38"/>
      <c r="K14" s="38"/>
      <c r="L14" s="38"/>
      <c r="M14" s="38"/>
      <c r="N14" s="38"/>
      <c r="O14" s="50"/>
      <c r="P14" s="38"/>
      <c r="Q14" s="38"/>
      <c r="R14" s="37"/>
    </row>
    <row r="15" spans="1:18" x14ac:dyDescent="0.2">
      <c r="A15" s="61" t="s">
        <v>6</v>
      </c>
      <c r="B15" s="61"/>
      <c r="C15" s="61"/>
      <c r="D15" s="37"/>
      <c r="E15" s="49"/>
      <c r="F15" s="38"/>
      <c r="G15" s="38"/>
      <c r="H15" s="38"/>
      <c r="I15" s="38"/>
      <c r="J15" s="38"/>
      <c r="K15" s="38"/>
      <c r="L15" s="38"/>
      <c r="M15" s="38"/>
      <c r="N15" s="38"/>
      <c r="O15" s="50"/>
      <c r="P15" s="38"/>
      <c r="Q15" s="38"/>
      <c r="R15" s="37"/>
    </row>
    <row r="16" spans="1:18" x14ac:dyDescent="0.2">
      <c r="A16" s="5" t="s">
        <v>7</v>
      </c>
      <c r="B16" s="42">
        <v>9</v>
      </c>
      <c r="C16" s="6" t="s">
        <v>4</v>
      </c>
      <c r="D16" s="37"/>
      <c r="E16" s="49"/>
      <c r="F16" s="38"/>
      <c r="G16" s="38"/>
      <c r="H16" s="38"/>
      <c r="I16" s="38"/>
      <c r="J16" s="38"/>
      <c r="K16" s="38"/>
      <c r="L16" s="38"/>
      <c r="M16" s="52">
        <f>B16</f>
        <v>9</v>
      </c>
      <c r="N16" s="52" t="s">
        <v>4</v>
      </c>
      <c r="O16" s="50"/>
      <c r="P16" s="38"/>
      <c r="Q16" s="38"/>
      <c r="R16" s="37"/>
    </row>
    <row r="17" spans="1:18" x14ac:dyDescent="0.2">
      <c r="A17" s="5" t="s">
        <v>8</v>
      </c>
      <c r="B17" s="42">
        <v>0.9</v>
      </c>
      <c r="C17" s="6" t="s">
        <v>9</v>
      </c>
      <c r="D17" s="37"/>
      <c r="E17" s="49"/>
      <c r="F17" s="38"/>
      <c r="G17" s="38"/>
      <c r="H17" s="38"/>
      <c r="I17" s="38"/>
      <c r="J17" s="38"/>
      <c r="K17" s="38"/>
      <c r="L17" s="38"/>
      <c r="M17" s="52">
        <f>B17</f>
        <v>0.9</v>
      </c>
      <c r="N17" s="52" t="s">
        <v>9</v>
      </c>
      <c r="O17" s="50"/>
      <c r="P17" s="38"/>
      <c r="Q17" s="38"/>
      <c r="R17" s="37"/>
    </row>
    <row r="18" spans="1:18" x14ac:dyDescent="0.2">
      <c r="A18" s="5" t="s">
        <v>24</v>
      </c>
      <c r="B18" s="42">
        <v>90</v>
      </c>
      <c r="C18" s="6" t="s">
        <v>13</v>
      </c>
      <c r="D18" s="37"/>
      <c r="E18" s="49"/>
      <c r="F18" s="38"/>
      <c r="G18" s="38"/>
      <c r="H18" s="38"/>
      <c r="I18" s="38"/>
      <c r="J18" s="38"/>
      <c r="K18" s="38"/>
      <c r="L18" s="38"/>
      <c r="M18" s="38"/>
      <c r="N18" s="38"/>
      <c r="O18" s="50"/>
      <c r="P18" s="38"/>
      <c r="Q18" s="38"/>
      <c r="R18" s="37"/>
    </row>
    <row r="19" spans="1:18" x14ac:dyDescent="0.2">
      <c r="D19" s="37"/>
      <c r="E19" s="49"/>
      <c r="F19" s="38"/>
      <c r="G19" s="38"/>
      <c r="H19" s="38"/>
      <c r="I19" s="38"/>
      <c r="J19" s="38"/>
      <c r="K19" s="38"/>
      <c r="L19" s="38"/>
      <c r="M19" s="38"/>
      <c r="N19" s="52">
        <f>B42</f>
        <v>66</v>
      </c>
      <c r="O19" s="54" t="s">
        <v>31</v>
      </c>
      <c r="P19" s="38"/>
      <c r="Q19" s="38"/>
      <c r="R19" s="37"/>
    </row>
    <row r="20" spans="1:18" x14ac:dyDescent="0.2">
      <c r="A20" s="61" t="s">
        <v>14</v>
      </c>
      <c r="B20" s="61"/>
      <c r="C20" s="61"/>
      <c r="D20" s="37"/>
      <c r="E20" s="49"/>
      <c r="F20" s="38"/>
      <c r="G20" s="38"/>
      <c r="H20" s="38"/>
      <c r="I20" s="38"/>
      <c r="J20" s="38"/>
      <c r="K20" s="38"/>
      <c r="L20" s="38"/>
      <c r="M20" s="38"/>
      <c r="N20" s="38"/>
      <c r="O20" s="50"/>
      <c r="P20" s="38"/>
      <c r="Q20" s="38"/>
      <c r="R20" s="37"/>
    </row>
    <row r="21" spans="1:18" x14ac:dyDescent="0.2">
      <c r="A21" s="5" t="s">
        <v>15</v>
      </c>
      <c r="B21" s="42">
        <v>10</v>
      </c>
      <c r="C21" s="6" t="s">
        <v>16</v>
      </c>
      <c r="D21" s="37"/>
      <c r="E21" s="49"/>
      <c r="F21" s="38"/>
      <c r="G21" s="38"/>
      <c r="H21" s="38"/>
      <c r="I21" s="38"/>
      <c r="J21" s="38"/>
      <c r="K21" s="55">
        <f>B22</f>
        <v>140</v>
      </c>
      <c r="L21" s="52" t="s">
        <v>16</v>
      </c>
      <c r="M21" s="38"/>
      <c r="N21" s="38"/>
      <c r="O21" s="50"/>
      <c r="P21" s="38"/>
      <c r="Q21" s="38"/>
      <c r="R21" s="37"/>
    </row>
    <row r="22" spans="1:18" x14ac:dyDescent="0.2">
      <c r="A22" s="5" t="s">
        <v>17</v>
      </c>
      <c r="B22" s="7">
        <f>((B16/0.6)-1)*B21</f>
        <v>140</v>
      </c>
      <c r="C22" s="6" t="s">
        <v>16</v>
      </c>
      <c r="D22" s="37"/>
      <c r="E22" s="49"/>
      <c r="F22" s="38"/>
      <c r="G22" s="38"/>
      <c r="H22" s="38"/>
      <c r="I22" s="38"/>
      <c r="J22" s="38"/>
      <c r="K22" s="38"/>
      <c r="L22" s="55">
        <f>B51</f>
        <v>1.1373976342129208</v>
      </c>
      <c r="M22" s="52" t="s">
        <v>35</v>
      </c>
      <c r="N22" s="38"/>
      <c r="O22" s="50"/>
      <c r="P22" s="38"/>
      <c r="Q22" s="38"/>
      <c r="R22" s="37"/>
    </row>
    <row r="23" spans="1:18" x14ac:dyDescent="0.2">
      <c r="A23" s="1"/>
      <c r="D23" s="37"/>
      <c r="E23" s="49"/>
      <c r="F23" s="38"/>
      <c r="G23" s="38"/>
      <c r="H23" s="38"/>
      <c r="I23" s="38"/>
      <c r="J23" s="38"/>
      <c r="K23" s="38"/>
      <c r="L23" s="38"/>
      <c r="M23" s="38"/>
      <c r="N23" s="38"/>
      <c r="O23" s="50"/>
      <c r="P23" s="38"/>
      <c r="Q23" s="38"/>
      <c r="R23" s="37"/>
    </row>
    <row r="24" spans="1:18" x14ac:dyDescent="0.2">
      <c r="A24" s="61" t="s">
        <v>22</v>
      </c>
      <c r="B24" s="61"/>
      <c r="C24" s="61"/>
      <c r="D24" s="38">
        <v>0.6</v>
      </c>
      <c r="E24" s="49"/>
      <c r="F24" s="38"/>
      <c r="G24" s="38"/>
      <c r="H24" s="38"/>
      <c r="I24" s="38"/>
      <c r="J24" s="38"/>
      <c r="K24" s="38"/>
      <c r="L24" s="38"/>
      <c r="M24" s="38"/>
      <c r="N24" s="52"/>
      <c r="O24" s="54"/>
      <c r="P24" s="38"/>
      <c r="Q24" s="38"/>
      <c r="R24" s="37"/>
    </row>
    <row r="25" spans="1:18" x14ac:dyDescent="0.2">
      <c r="A25" s="5" t="s">
        <v>20</v>
      </c>
      <c r="B25" s="6">
        <f>0.5</f>
        <v>0.5</v>
      </c>
      <c r="C25" s="6" t="s">
        <v>21</v>
      </c>
      <c r="D25" s="38">
        <f>0.6+(B12-1)*0.8</f>
        <v>2.6</v>
      </c>
      <c r="E25" s="49"/>
      <c r="F25" s="38"/>
      <c r="G25" s="38"/>
      <c r="H25" s="38"/>
      <c r="I25" s="38"/>
      <c r="J25" s="38"/>
      <c r="K25" s="52">
        <f>B21</f>
        <v>10</v>
      </c>
      <c r="L25" s="52" t="s">
        <v>16</v>
      </c>
      <c r="M25" s="38"/>
      <c r="N25" s="52"/>
      <c r="O25" s="54"/>
      <c r="P25" s="38"/>
      <c r="Q25" s="38"/>
      <c r="R25" s="37"/>
    </row>
    <row r="26" spans="1:18" x14ac:dyDescent="0.2">
      <c r="A26" s="5" t="s">
        <v>23</v>
      </c>
      <c r="B26" s="9">
        <f>1-B12*B18/B16/100</f>
        <v>0.65</v>
      </c>
      <c r="C26" s="6"/>
      <c r="D26" s="38">
        <v>1</v>
      </c>
      <c r="E26" s="49"/>
      <c r="F26" s="38"/>
      <c r="G26" s="38"/>
      <c r="H26" s="38"/>
      <c r="I26" s="38"/>
      <c r="J26" s="38"/>
      <c r="K26" s="38"/>
      <c r="L26" s="38"/>
      <c r="M26" s="38"/>
      <c r="N26" s="52"/>
      <c r="O26" s="54"/>
      <c r="P26" s="38"/>
      <c r="Q26" s="38"/>
      <c r="R26" s="37"/>
    </row>
    <row r="27" spans="1:18" ht="16" thickBot="1" x14ac:dyDescent="0.25">
      <c r="A27" s="1"/>
      <c r="B27" s="8"/>
      <c r="D27" s="37"/>
      <c r="E27" s="56"/>
      <c r="F27" s="57"/>
      <c r="G27" s="57"/>
      <c r="H27" s="57"/>
      <c r="I27" s="57"/>
      <c r="J27" s="57"/>
      <c r="K27" s="57"/>
      <c r="L27" s="57"/>
      <c r="M27" s="57"/>
      <c r="N27" s="58"/>
      <c r="O27" s="59"/>
      <c r="P27" s="38"/>
      <c r="Q27" s="38"/>
      <c r="R27" s="37"/>
    </row>
    <row r="28" spans="1:18" x14ac:dyDescent="0.2">
      <c r="A28" s="61" t="s">
        <v>18</v>
      </c>
      <c r="B28" s="61"/>
      <c r="C28" s="61"/>
      <c r="D28" s="37"/>
      <c r="E28" s="38"/>
      <c r="F28" s="38"/>
      <c r="G28" s="38"/>
      <c r="H28" s="38"/>
      <c r="I28" s="38"/>
      <c r="J28" s="38"/>
      <c r="K28" s="38"/>
      <c r="L28" s="38"/>
      <c r="M28" s="38"/>
      <c r="N28" s="38"/>
      <c r="O28" s="38"/>
      <c r="P28" s="38"/>
      <c r="Q28" s="38"/>
      <c r="R28" s="37"/>
    </row>
    <row r="29" spans="1:18" x14ac:dyDescent="0.2">
      <c r="A29" s="5" t="s">
        <v>125</v>
      </c>
      <c r="B29" s="9">
        <f>B16*B17/B12/B18*100</f>
        <v>2.5714285714285712</v>
      </c>
      <c r="C29" s="6" t="s">
        <v>9</v>
      </c>
      <c r="D29" s="37"/>
      <c r="E29" s="38"/>
      <c r="F29" s="38"/>
      <c r="G29" s="38"/>
      <c r="H29" s="38"/>
      <c r="I29" s="38"/>
      <c r="J29" s="38"/>
      <c r="K29" s="38"/>
      <c r="L29" s="38"/>
      <c r="M29" s="38"/>
      <c r="N29" s="38"/>
      <c r="O29" s="38"/>
      <c r="P29" s="38"/>
      <c r="Q29" s="38"/>
      <c r="R29" s="37"/>
    </row>
    <row r="30" spans="1:18" x14ac:dyDescent="0.2">
      <c r="A30" s="5" t="s">
        <v>124</v>
      </c>
      <c r="B30" s="42">
        <v>30</v>
      </c>
      <c r="C30" s="6" t="s">
        <v>13</v>
      </c>
      <c r="D30" s="37"/>
      <c r="E30" s="37"/>
      <c r="F30" s="37"/>
      <c r="G30" s="37"/>
      <c r="H30" s="37"/>
      <c r="I30" s="37"/>
      <c r="J30" s="37"/>
      <c r="K30" s="37"/>
      <c r="L30" s="37"/>
      <c r="M30" s="37"/>
      <c r="N30" s="37"/>
      <c r="O30" s="37"/>
      <c r="P30" s="37"/>
      <c r="Q30" s="37"/>
      <c r="R30" s="37"/>
    </row>
    <row r="31" spans="1:18" hidden="1" x14ac:dyDescent="0.2">
      <c r="A31" s="5" t="s">
        <v>19</v>
      </c>
      <c r="B31" s="9">
        <f>B29*B30/100</f>
        <v>0.77142857142857135</v>
      </c>
      <c r="C31" s="6" t="s">
        <v>9</v>
      </c>
      <c r="D31" s="37"/>
      <c r="E31" s="37"/>
      <c r="F31" s="37"/>
      <c r="G31" s="37"/>
      <c r="H31" s="37"/>
      <c r="I31" s="37"/>
      <c r="J31" s="37"/>
      <c r="K31" s="37"/>
      <c r="L31" s="37"/>
      <c r="M31" s="37"/>
      <c r="N31" s="37"/>
      <c r="O31" s="37"/>
      <c r="P31" s="37"/>
      <c r="Q31" s="37"/>
      <c r="R31" s="37"/>
    </row>
    <row r="32" spans="1:18" x14ac:dyDescent="0.2">
      <c r="A32" s="5" t="s">
        <v>127</v>
      </c>
      <c r="B32" s="9">
        <f>B12*B26/B25/B31</f>
        <v>5.8981481481481488</v>
      </c>
      <c r="C32" s="6" t="s">
        <v>27</v>
      </c>
      <c r="D32" s="37"/>
      <c r="E32" s="37"/>
      <c r="F32" s="37"/>
      <c r="G32" s="37"/>
      <c r="H32" s="37"/>
      <c r="I32" s="37"/>
      <c r="J32" s="37"/>
      <c r="K32" s="37"/>
      <c r="L32" s="37"/>
      <c r="M32" s="37"/>
      <c r="N32" s="37"/>
      <c r="O32" s="37"/>
      <c r="P32" s="37"/>
      <c r="Q32" s="37"/>
      <c r="R32" s="37"/>
    </row>
    <row r="33" spans="1:18" x14ac:dyDescent="0.2">
      <c r="A33" s="5" t="s">
        <v>133</v>
      </c>
      <c r="B33" s="43">
        <v>5.6</v>
      </c>
      <c r="C33" s="6" t="s">
        <v>27</v>
      </c>
      <c r="D33" s="37"/>
      <c r="E33" s="37"/>
      <c r="F33" s="37"/>
      <c r="G33" s="37"/>
      <c r="H33" s="37"/>
      <c r="I33" s="37"/>
      <c r="J33" s="37"/>
      <c r="K33" s="37"/>
      <c r="L33" s="37"/>
      <c r="M33" s="37"/>
      <c r="N33" s="37"/>
      <c r="O33" s="37"/>
      <c r="P33" s="37"/>
      <c r="Q33" s="37"/>
      <c r="R33" s="37"/>
    </row>
    <row r="34" spans="1:18" x14ac:dyDescent="0.2">
      <c r="A34" s="5" t="s">
        <v>19</v>
      </c>
      <c r="B34" s="9">
        <f>B12*B26/B33/B25</f>
        <v>0.8125</v>
      </c>
      <c r="C34" s="6" t="s">
        <v>9</v>
      </c>
      <c r="D34" s="37"/>
      <c r="E34" s="37"/>
      <c r="F34" s="37"/>
      <c r="G34" s="37"/>
      <c r="H34" s="37"/>
      <c r="I34" s="37"/>
      <c r="J34" s="37"/>
      <c r="K34" s="37"/>
      <c r="L34" s="37"/>
      <c r="M34" s="37"/>
      <c r="N34" s="37"/>
      <c r="O34" s="37"/>
      <c r="P34" s="37"/>
      <c r="Q34" s="37"/>
      <c r="R34" s="37"/>
    </row>
    <row r="35" spans="1:18" x14ac:dyDescent="0.2">
      <c r="A35" s="5" t="s">
        <v>26</v>
      </c>
      <c r="B35" s="9">
        <f>B29+B34/2</f>
        <v>2.9776785714285712</v>
      </c>
      <c r="C35" s="6" t="s">
        <v>9</v>
      </c>
      <c r="D35" s="37"/>
      <c r="E35" s="37"/>
      <c r="F35" s="37"/>
      <c r="G35" s="37"/>
      <c r="H35" s="37"/>
      <c r="I35" s="37"/>
      <c r="J35" s="37"/>
      <c r="K35" s="37"/>
      <c r="L35" s="37"/>
      <c r="M35" s="37"/>
      <c r="N35" s="37"/>
      <c r="O35" s="37"/>
      <c r="P35" s="37"/>
      <c r="Q35" s="37"/>
      <c r="R35" s="37"/>
    </row>
    <row r="36" spans="1:18" x14ac:dyDescent="0.2">
      <c r="A36" s="5" t="s">
        <v>25</v>
      </c>
      <c r="B36" s="9">
        <f>B29-B34/2</f>
        <v>2.1651785714285712</v>
      </c>
      <c r="C36" s="6" t="s">
        <v>9</v>
      </c>
      <c r="D36" s="37"/>
      <c r="E36" s="37"/>
      <c r="F36" s="37"/>
      <c r="G36" s="37"/>
      <c r="H36" s="37"/>
      <c r="I36" s="37"/>
      <c r="J36" s="37"/>
      <c r="K36" s="37"/>
      <c r="L36" s="37"/>
      <c r="M36" s="37"/>
      <c r="N36" s="37"/>
      <c r="O36" s="37"/>
      <c r="P36" s="37"/>
      <c r="Q36" s="37"/>
      <c r="R36" s="37"/>
    </row>
    <row r="37" spans="1:18" x14ac:dyDescent="0.2">
      <c r="D37" s="37"/>
      <c r="E37" s="37"/>
      <c r="F37" s="37"/>
      <c r="G37" s="37"/>
      <c r="H37" s="37"/>
      <c r="I37" s="37"/>
      <c r="J37" s="37"/>
      <c r="K37" s="37"/>
      <c r="L37" s="37"/>
      <c r="M37" s="37"/>
      <c r="N37" s="37"/>
      <c r="O37" s="37"/>
      <c r="P37" s="37"/>
      <c r="Q37" s="37"/>
      <c r="R37" s="37"/>
    </row>
    <row r="38" spans="1:18" x14ac:dyDescent="0.2">
      <c r="A38" s="61" t="s">
        <v>30</v>
      </c>
      <c r="B38" s="61"/>
      <c r="C38" s="61"/>
      <c r="D38" s="37"/>
      <c r="E38" s="37"/>
      <c r="F38" s="37"/>
      <c r="G38" s="37"/>
      <c r="H38" s="37"/>
      <c r="I38" s="37"/>
      <c r="J38" s="37"/>
      <c r="K38" s="37"/>
      <c r="L38" s="37"/>
      <c r="M38" s="37"/>
      <c r="N38" s="37"/>
      <c r="O38" s="37"/>
      <c r="P38" s="37"/>
      <c r="Q38" s="37"/>
      <c r="R38" s="37"/>
    </row>
    <row r="39" spans="1:18" x14ac:dyDescent="0.2">
      <c r="A39" s="5" t="s">
        <v>10</v>
      </c>
      <c r="B39" s="42">
        <v>30</v>
      </c>
      <c r="C39" s="6" t="s">
        <v>11</v>
      </c>
      <c r="D39" s="37"/>
      <c r="E39" s="37"/>
      <c r="F39" s="37"/>
      <c r="G39" s="37"/>
      <c r="H39" s="37"/>
      <c r="I39" s="37"/>
      <c r="J39" s="37"/>
      <c r="K39" s="37"/>
      <c r="L39" s="37"/>
      <c r="M39" s="37"/>
      <c r="N39" s="37"/>
      <c r="O39" s="37"/>
      <c r="P39" s="37"/>
      <c r="Q39" s="37"/>
      <c r="R39" s="37"/>
    </row>
    <row r="40" spans="1:18" hidden="1" x14ac:dyDescent="0.2">
      <c r="A40" s="5" t="s">
        <v>12</v>
      </c>
      <c r="B40" s="6">
        <f>B39/10/B16</f>
        <v>0.33333333333333331</v>
      </c>
      <c r="C40" s="6" t="s">
        <v>13</v>
      </c>
      <c r="D40" s="37"/>
      <c r="E40" s="37"/>
      <c r="F40" s="37"/>
      <c r="G40" s="37"/>
      <c r="H40" s="37"/>
      <c r="I40" s="37"/>
      <c r="J40" s="37"/>
      <c r="K40" s="37"/>
      <c r="L40" s="37"/>
      <c r="M40" s="37"/>
      <c r="N40" s="37"/>
      <c r="O40" s="37"/>
      <c r="P40" s="37"/>
      <c r="Q40" s="37"/>
      <c r="R40" s="37"/>
    </row>
    <row r="41" spans="1:18" x14ac:dyDescent="0.2">
      <c r="A41" s="5" t="s">
        <v>129</v>
      </c>
      <c r="B41" s="9">
        <f>B17*(1-B11*B18/100/B16)/B25/B39*1000</f>
        <v>43.2</v>
      </c>
      <c r="C41" s="6" t="s">
        <v>31</v>
      </c>
      <c r="D41" s="37"/>
      <c r="E41" s="37"/>
      <c r="F41" s="37"/>
      <c r="G41" s="37"/>
      <c r="H41" s="37"/>
      <c r="I41" s="37"/>
      <c r="J41" s="37"/>
      <c r="K41" s="37"/>
      <c r="L41" s="37"/>
      <c r="M41" s="37"/>
      <c r="N41" s="37"/>
      <c r="O41" s="37"/>
      <c r="P41" s="37"/>
      <c r="Q41" s="37"/>
      <c r="R41" s="37"/>
    </row>
    <row r="42" spans="1:18" x14ac:dyDescent="0.2">
      <c r="A42" s="5" t="s">
        <v>134</v>
      </c>
      <c r="B42" s="42">
        <v>66</v>
      </c>
      <c r="C42" s="6" t="s">
        <v>31</v>
      </c>
      <c r="D42" s="37"/>
      <c r="E42" s="37"/>
      <c r="F42" s="37"/>
      <c r="G42" s="37"/>
      <c r="H42" s="37"/>
      <c r="I42" s="37"/>
      <c r="J42" s="37"/>
      <c r="K42" s="37"/>
      <c r="L42" s="37"/>
      <c r="M42" s="37"/>
      <c r="N42" s="37"/>
      <c r="O42" s="37"/>
      <c r="P42" s="37"/>
      <c r="Q42" s="37"/>
      <c r="R42" s="37"/>
    </row>
    <row r="43" spans="1:18" x14ac:dyDescent="0.2">
      <c r="A43" s="5" t="s">
        <v>122</v>
      </c>
      <c r="B43" s="42">
        <v>1</v>
      </c>
      <c r="C43" s="6" t="s">
        <v>78</v>
      </c>
      <c r="D43" s="37"/>
      <c r="E43" s="37"/>
      <c r="F43" s="37"/>
      <c r="G43" s="37"/>
      <c r="H43" s="37"/>
      <c r="I43" s="37"/>
      <c r="J43" s="37"/>
      <c r="K43" s="37"/>
      <c r="L43" s="37"/>
      <c r="M43" s="37"/>
      <c r="N43" s="37"/>
      <c r="O43" s="37"/>
      <c r="P43" s="37"/>
      <c r="Q43" s="37"/>
      <c r="R43" s="37"/>
    </row>
    <row r="44" spans="1:18" x14ac:dyDescent="0.2">
      <c r="A44" s="5" t="s">
        <v>128</v>
      </c>
      <c r="B44" s="36">
        <f>B43*B35+1000*B17*(1-B11*B18/100/B16)/B25/B42</f>
        <v>22.61404220779221</v>
      </c>
      <c r="C44" s="6" t="s">
        <v>11</v>
      </c>
      <c r="D44" s="37"/>
      <c r="E44" s="37"/>
      <c r="F44" s="37"/>
      <c r="G44" s="37"/>
      <c r="H44" s="37"/>
      <c r="I44" s="37"/>
      <c r="J44" s="37"/>
      <c r="K44" s="37"/>
      <c r="L44" s="37"/>
      <c r="M44" s="37"/>
      <c r="N44" s="37"/>
      <c r="O44" s="37"/>
      <c r="P44" s="37"/>
      <c r="Q44" s="37"/>
      <c r="R44" s="37"/>
    </row>
    <row r="45" spans="1:18" x14ac:dyDescent="0.2">
      <c r="A45" s="1"/>
      <c r="B45" s="44"/>
      <c r="D45" s="37"/>
      <c r="E45" s="37"/>
      <c r="F45" s="37"/>
      <c r="G45" s="37"/>
      <c r="H45" s="37"/>
      <c r="I45" s="37"/>
      <c r="J45" s="37"/>
      <c r="K45" s="37"/>
      <c r="L45" s="37"/>
      <c r="M45" s="37"/>
      <c r="N45" s="37"/>
      <c r="O45" s="37"/>
      <c r="P45" s="37"/>
      <c r="Q45" s="37"/>
      <c r="R45" s="37"/>
    </row>
    <row r="46" spans="1:18" x14ac:dyDescent="0.2">
      <c r="A46" s="61" t="s">
        <v>32</v>
      </c>
      <c r="B46" s="61"/>
      <c r="C46" s="61"/>
      <c r="D46" s="37"/>
      <c r="E46" s="37"/>
      <c r="F46" s="37"/>
      <c r="G46" s="37"/>
      <c r="H46" s="37"/>
      <c r="I46" s="37"/>
      <c r="J46" s="37"/>
      <c r="K46" s="37"/>
      <c r="L46" s="37"/>
      <c r="M46" s="37"/>
      <c r="N46" s="37"/>
      <c r="O46" s="37"/>
      <c r="P46" s="37"/>
      <c r="Q46" s="37"/>
      <c r="R46" s="37"/>
    </row>
    <row r="47" spans="1:18" x14ac:dyDescent="0.2">
      <c r="A47" s="5" t="s">
        <v>146</v>
      </c>
      <c r="B47" s="60">
        <v>47</v>
      </c>
      <c r="C47" s="6" t="s">
        <v>16</v>
      </c>
      <c r="D47" s="37"/>
      <c r="E47" s="37"/>
      <c r="F47" s="37"/>
      <c r="G47" s="37"/>
      <c r="H47" s="37"/>
      <c r="I47" s="37"/>
      <c r="J47" s="37"/>
      <c r="K47" s="37"/>
      <c r="L47" s="37"/>
      <c r="M47" s="37"/>
      <c r="N47" s="37"/>
      <c r="O47" s="37"/>
      <c r="P47" s="37"/>
      <c r="Q47" s="37"/>
      <c r="R47" s="37"/>
    </row>
    <row r="48" spans="1:18" x14ac:dyDescent="0.2">
      <c r="A48" s="5" t="s">
        <v>147</v>
      </c>
      <c r="B48" s="42">
        <v>4.7</v>
      </c>
      <c r="C48" s="6" t="s">
        <v>145</v>
      </c>
      <c r="D48" s="37"/>
      <c r="E48" s="37"/>
      <c r="F48" s="37"/>
      <c r="G48" s="37"/>
      <c r="H48" s="37"/>
      <c r="I48" s="37"/>
      <c r="J48" s="37"/>
      <c r="K48" s="37"/>
      <c r="L48" s="37"/>
      <c r="M48" s="37"/>
      <c r="N48" s="37"/>
      <c r="O48" s="37"/>
      <c r="P48" s="37"/>
      <c r="Q48" s="37"/>
      <c r="R48" s="37"/>
    </row>
    <row r="49" spans="1:18" x14ac:dyDescent="0.2">
      <c r="A49" s="5" t="s">
        <v>148</v>
      </c>
      <c r="B49" s="42">
        <v>27</v>
      </c>
      <c r="C49" s="6" t="s">
        <v>35</v>
      </c>
      <c r="D49" s="37"/>
      <c r="E49" s="37"/>
      <c r="F49" s="37" t="s">
        <v>28</v>
      </c>
      <c r="G49" s="37" t="s">
        <v>29</v>
      </c>
      <c r="H49" s="37"/>
      <c r="I49" s="37"/>
      <c r="J49" s="37"/>
      <c r="K49" s="37"/>
      <c r="L49" s="37"/>
      <c r="M49" s="37"/>
      <c r="N49" s="37"/>
      <c r="O49" s="37"/>
      <c r="P49" s="37"/>
      <c r="Q49" s="37"/>
      <c r="R49" s="37"/>
    </row>
    <row r="50" spans="1:18" x14ac:dyDescent="0.2">
      <c r="A50" s="5" t="s">
        <v>33</v>
      </c>
      <c r="B50" s="42">
        <v>1000</v>
      </c>
      <c r="C50" s="6" t="s">
        <v>34</v>
      </c>
      <c r="D50" s="37"/>
      <c r="E50" s="37"/>
      <c r="F50" s="38">
        <v>0</v>
      </c>
      <c r="G50" s="39">
        <f>B36</f>
        <v>2.1651785714285712</v>
      </c>
      <c r="H50" s="37"/>
      <c r="I50" s="37"/>
      <c r="J50" s="37"/>
      <c r="K50" s="37"/>
      <c r="L50" s="37"/>
      <c r="M50" s="37"/>
      <c r="N50" s="37"/>
      <c r="O50" s="37"/>
      <c r="P50" s="37"/>
      <c r="Q50" s="37"/>
      <c r="R50" s="37"/>
    </row>
    <row r="51" spans="1:18" x14ac:dyDescent="0.2">
      <c r="A51" s="5" t="s">
        <v>135</v>
      </c>
      <c r="B51" s="7">
        <f>1/2/3.14/B50/B22*1000000</f>
        <v>1.1373976342129208</v>
      </c>
      <c r="C51" s="6" t="s">
        <v>35</v>
      </c>
      <c r="D51" s="37"/>
      <c r="E51" s="37"/>
      <c r="F51" s="38">
        <f>B26/B25</f>
        <v>1.3</v>
      </c>
      <c r="G51" s="39">
        <f>B35</f>
        <v>2.9776785714285712</v>
      </c>
      <c r="H51" s="37"/>
      <c r="I51" s="37"/>
      <c r="J51" s="37"/>
      <c r="K51" s="37"/>
      <c r="L51" s="37"/>
      <c r="M51" s="37"/>
      <c r="N51" s="37"/>
      <c r="O51" s="37"/>
      <c r="P51" s="37"/>
      <c r="Q51" s="37"/>
      <c r="R51" s="37"/>
    </row>
    <row r="52" spans="1:18" x14ac:dyDescent="0.2">
      <c r="A52" s="5" t="s">
        <v>136</v>
      </c>
      <c r="B52" s="40">
        <f>Sheet2!BH4/1000</f>
        <v>7.7624711662869235</v>
      </c>
      <c r="C52" s="6" t="s">
        <v>34</v>
      </c>
      <c r="D52" s="37"/>
      <c r="E52" s="37"/>
      <c r="F52" s="38">
        <f>1/B25</f>
        <v>2</v>
      </c>
      <c r="G52" s="39">
        <f>B36</f>
        <v>2.1651785714285712</v>
      </c>
      <c r="H52" s="37"/>
      <c r="I52" s="37"/>
      <c r="J52" s="37"/>
      <c r="K52" s="37"/>
      <c r="L52" s="37"/>
      <c r="M52" s="37"/>
      <c r="N52" s="37"/>
      <c r="O52" s="37"/>
      <c r="P52" s="37"/>
      <c r="Q52" s="37"/>
      <c r="R52" s="37"/>
    </row>
    <row r="53" spans="1:18" x14ac:dyDescent="0.2">
      <c r="A53" s="5" t="s">
        <v>139</v>
      </c>
      <c r="B53" s="6">
        <f>Sheet2!BH5</f>
        <v>73</v>
      </c>
      <c r="C53" s="6" t="s">
        <v>137</v>
      </c>
      <c r="D53" s="37"/>
      <c r="E53" s="37"/>
      <c r="F53" s="38">
        <f>F51+F52</f>
        <v>3.3</v>
      </c>
      <c r="G53" s="39">
        <f>B35</f>
        <v>2.9776785714285712</v>
      </c>
      <c r="H53" s="37"/>
      <c r="I53" s="37"/>
      <c r="J53" s="37"/>
      <c r="K53" s="37"/>
      <c r="L53" s="37"/>
      <c r="M53" s="37"/>
      <c r="N53" s="37"/>
      <c r="O53" s="37" t="s">
        <v>131</v>
      </c>
      <c r="P53" s="37"/>
      <c r="Q53" s="37"/>
      <c r="R53" s="37"/>
    </row>
    <row r="54" spans="1:18" x14ac:dyDescent="0.2">
      <c r="A54" s="5" t="s">
        <v>138</v>
      </c>
      <c r="B54" s="6">
        <f>Sheet2!BH6*-1</f>
        <v>16</v>
      </c>
      <c r="C54" s="6" t="s">
        <v>97</v>
      </c>
      <c r="D54" s="37"/>
      <c r="E54" s="37"/>
      <c r="F54" s="38">
        <f>2/B25</f>
        <v>4</v>
      </c>
      <c r="G54" s="39">
        <f>B36</f>
        <v>2.1651785714285712</v>
      </c>
      <c r="H54" s="37"/>
      <c r="I54" s="37"/>
      <c r="J54" s="37"/>
      <c r="K54" s="37"/>
      <c r="L54" s="37"/>
      <c r="M54" s="37"/>
      <c r="N54" s="37"/>
      <c r="O54" s="37"/>
      <c r="P54" s="37"/>
      <c r="Q54" s="37"/>
      <c r="R54" s="37"/>
    </row>
    <row r="55" spans="1:18" x14ac:dyDescent="0.2">
      <c r="A55" s="37"/>
      <c r="B55" s="37"/>
      <c r="C55" s="37"/>
      <c r="D55" s="37"/>
      <c r="E55" s="37"/>
      <c r="F55" s="37"/>
      <c r="G55" s="37"/>
      <c r="H55" s="37"/>
      <c r="I55" s="37"/>
      <c r="J55" s="37"/>
      <c r="K55" s="37"/>
      <c r="L55" s="37"/>
      <c r="M55" s="37"/>
      <c r="N55" s="37"/>
      <c r="O55" s="37"/>
      <c r="P55" s="37"/>
      <c r="Q55" s="37"/>
      <c r="R55" s="37"/>
    </row>
    <row r="56" spans="1:18" x14ac:dyDescent="0.2">
      <c r="A56" s="37"/>
      <c r="B56" s="37"/>
      <c r="C56" s="37"/>
      <c r="D56" s="37"/>
      <c r="E56" s="37"/>
      <c r="F56" s="37"/>
      <c r="G56" s="37"/>
      <c r="H56" s="37"/>
      <c r="I56" s="37"/>
      <c r="J56" s="37"/>
      <c r="K56" s="37"/>
      <c r="L56" s="37"/>
      <c r="M56" s="37"/>
      <c r="N56" s="37"/>
      <c r="O56" s="37"/>
      <c r="P56" s="37"/>
      <c r="Q56" s="37"/>
      <c r="R56" s="37"/>
    </row>
    <row r="57" spans="1:18" x14ac:dyDescent="0.2">
      <c r="A57" s="37"/>
      <c r="B57" s="37"/>
      <c r="C57" s="37"/>
      <c r="D57" s="37"/>
      <c r="E57" s="37"/>
      <c r="F57" s="37"/>
      <c r="G57" s="37"/>
      <c r="H57" s="37"/>
      <c r="I57" s="37"/>
      <c r="J57" s="37"/>
      <c r="K57" s="37"/>
      <c r="L57" s="37"/>
      <c r="M57" s="37"/>
      <c r="N57" s="37"/>
      <c r="O57" s="37"/>
      <c r="P57" s="37"/>
      <c r="Q57" s="37"/>
      <c r="R57" s="37"/>
    </row>
    <row r="58" spans="1:18" x14ac:dyDescent="0.2">
      <c r="A58" s="37"/>
      <c r="B58" s="37"/>
      <c r="C58" s="37"/>
      <c r="D58" s="37"/>
      <c r="E58" s="37"/>
      <c r="F58" s="37"/>
      <c r="G58" s="37"/>
      <c r="H58" s="37"/>
      <c r="I58" s="37"/>
      <c r="J58" s="37"/>
      <c r="K58" s="37"/>
      <c r="L58" s="37"/>
      <c r="M58" s="37"/>
      <c r="N58" s="37"/>
      <c r="O58" s="37"/>
      <c r="P58" s="37"/>
      <c r="Q58" s="37"/>
      <c r="R58" s="37"/>
    </row>
    <row r="59" spans="1:18" x14ac:dyDescent="0.2">
      <c r="A59" s="37"/>
      <c r="B59" s="37"/>
      <c r="C59" s="37"/>
      <c r="D59" s="37"/>
      <c r="E59" s="37"/>
      <c r="F59" s="37"/>
      <c r="G59" s="37"/>
      <c r="H59" s="37"/>
      <c r="I59" s="37"/>
      <c r="J59" s="37"/>
      <c r="K59" s="37"/>
      <c r="L59" s="37"/>
      <c r="M59" s="37"/>
      <c r="N59" s="37"/>
      <c r="O59" s="37"/>
      <c r="P59" s="37"/>
      <c r="Q59" s="37"/>
      <c r="R59" s="37"/>
    </row>
    <row r="60" spans="1:18" x14ac:dyDescent="0.2">
      <c r="A60" s="37"/>
      <c r="B60" s="37"/>
      <c r="C60" s="37"/>
      <c r="D60" s="37"/>
      <c r="E60" s="37"/>
      <c r="F60" s="37"/>
      <c r="G60" s="37"/>
      <c r="H60" s="37"/>
      <c r="I60" s="37"/>
      <c r="J60" s="37"/>
      <c r="K60" s="37"/>
      <c r="L60" s="37"/>
      <c r="M60" s="37"/>
      <c r="N60" s="37"/>
      <c r="O60" s="37"/>
      <c r="P60" s="37"/>
      <c r="Q60" s="37"/>
      <c r="R60" s="37"/>
    </row>
    <row r="61" spans="1:18" x14ac:dyDescent="0.2">
      <c r="A61" s="37"/>
      <c r="B61" s="37"/>
      <c r="C61" s="37"/>
      <c r="D61" s="37"/>
      <c r="E61" s="37"/>
      <c r="F61" s="37"/>
      <c r="G61" s="37"/>
      <c r="H61" s="37"/>
      <c r="I61" s="37"/>
      <c r="J61" s="37"/>
      <c r="K61" s="37"/>
      <c r="L61" s="37"/>
      <c r="M61" s="37"/>
      <c r="N61" s="37"/>
      <c r="O61" s="37"/>
      <c r="P61" s="37"/>
      <c r="Q61" s="37"/>
      <c r="R61" s="37"/>
    </row>
    <row r="62" spans="1:18" x14ac:dyDescent="0.2">
      <c r="A62" s="37"/>
      <c r="B62" s="37"/>
      <c r="C62" s="37"/>
      <c r="D62" s="37"/>
      <c r="E62" s="37"/>
      <c r="F62" s="37"/>
      <c r="G62" s="37"/>
      <c r="H62" s="37"/>
      <c r="I62" s="37"/>
      <c r="J62" s="37"/>
      <c r="K62" s="37"/>
      <c r="L62" s="37"/>
      <c r="M62" s="37"/>
      <c r="N62" s="37"/>
      <c r="O62" s="37"/>
      <c r="P62" s="37"/>
      <c r="Q62" s="37"/>
      <c r="R62" s="37"/>
    </row>
    <row r="63" spans="1:18" x14ac:dyDescent="0.2">
      <c r="A63" s="37"/>
      <c r="B63" s="37"/>
      <c r="C63" s="37"/>
      <c r="D63" s="37"/>
      <c r="E63" s="37"/>
      <c r="F63" s="37"/>
      <c r="G63" s="37"/>
      <c r="H63" s="37"/>
      <c r="I63" s="37"/>
      <c r="J63" s="37"/>
      <c r="K63" s="37"/>
      <c r="L63" s="37"/>
      <c r="M63" s="37"/>
      <c r="N63" s="37"/>
      <c r="O63" s="37"/>
      <c r="P63" s="37"/>
      <c r="Q63" s="37"/>
      <c r="R63" s="37"/>
    </row>
    <row r="64" spans="1:18" x14ac:dyDescent="0.2">
      <c r="A64" s="37"/>
      <c r="B64" s="37"/>
      <c r="C64" s="37"/>
      <c r="D64" s="37"/>
      <c r="E64" s="37"/>
      <c r="F64" s="37"/>
      <c r="G64" s="37"/>
      <c r="H64" s="37"/>
      <c r="I64" s="37"/>
      <c r="J64" s="37"/>
      <c r="K64" s="37"/>
      <c r="L64" s="37"/>
      <c r="M64" s="37"/>
      <c r="N64" s="37"/>
      <c r="O64" s="37"/>
      <c r="P64" s="37"/>
      <c r="Q64" s="37"/>
      <c r="R64" s="37"/>
    </row>
    <row r="65" spans="1:18" x14ac:dyDescent="0.2">
      <c r="A65" s="37"/>
      <c r="B65" s="37"/>
      <c r="C65" s="37"/>
      <c r="D65" s="37"/>
      <c r="E65" s="37"/>
      <c r="F65" s="37"/>
      <c r="G65" s="37"/>
      <c r="H65" s="37"/>
      <c r="I65" s="37"/>
      <c r="J65" s="37"/>
      <c r="K65" s="37"/>
      <c r="L65" s="37"/>
      <c r="M65" s="37"/>
      <c r="N65" s="37"/>
      <c r="O65" s="37"/>
      <c r="P65" s="37"/>
      <c r="Q65" s="37"/>
      <c r="R65" s="37"/>
    </row>
    <row r="66" spans="1:18" x14ac:dyDescent="0.2">
      <c r="A66" s="37"/>
      <c r="B66" s="37"/>
      <c r="C66" s="37"/>
      <c r="D66" s="37"/>
      <c r="E66" s="37"/>
      <c r="F66" s="37"/>
      <c r="G66" s="37"/>
      <c r="H66" s="37"/>
      <c r="I66" s="37"/>
      <c r="J66" s="37"/>
      <c r="K66" s="37"/>
      <c r="L66" s="37"/>
      <c r="M66" s="37"/>
      <c r="N66" s="37"/>
      <c r="O66" s="37"/>
      <c r="P66" s="37"/>
      <c r="Q66" s="37"/>
      <c r="R66" s="37"/>
    </row>
    <row r="67" spans="1:18" x14ac:dyDescent="0.2">
      <c r="A67" s="37"/>
      <c r="B67" s="37"/>
      <c r="C67" s="37"/>
      <c r="D67" s="37"/>
      <c r="E67" s="37"/>
      <c r="F67" s="37"/>
      <c r="G67" s="37"/>
      <c r="H67" s="37"/>
      <c r="I67" s="37"/>
      <c r="J67" s="37"/>
      <c r="K67" s="37"/>
      <c r="L67" s="37"/>
      <c r="M67" s="37"/>
      <c r="N67" s="37"/>
      <c r="O67" s="37"/>
      <c r="P67" s="37"/>
      <c r="Q67" s="37"/>
      <c r="R67" s="37"/>
    </row>
    <row r="68" spans="1:18" x14ac:dyDescent="0.2">
      <c r="A68" s="37"/>
      <c r="B68" s="37"/>
      <c r="C68" s="37"/>
      <c r="D68" s="37"/>
      <c r="E68" s="37"/>
      <c r="F68" s="37"/>
      <c r="G68" s="37"/>
      <c r="H68" s="37"/>
      <c r="I68" s="37"/>
      <c r="J68" s="37"/>
      <c r="K68" s="37"/>
      <c r="L68" s="37"/>
      <c r="M68" s="37"/>
      <c r="N68" s="37"/>
      <c r="O68" s="37"/>
      <c r="P68" s="37"/>
      <c r="Q68" s="37"/>
      <c r="R68" s="37"/>
    </row>
    <row r="69" spans="1:18" x14ac:dyDescent="0.2">
      <c r="A69" s="37"/>
      <c r="B69" s="37"/>
      <c r="C69" s="37"/>
      <c r="D69" s="37"/>
      <c r="E69" s="37"/>
      <c r="F69" s="37"/>
      <c r="G69" s="37"/>
      <c r="H69" s="37"/>
      <c r="I69" s="37"/>
      <c r="J69" s="37"/>
      <c r="K69" s="37"/>
      <c r="L69" s="37"/>
      <c r="M69" s="37"/>
      <c r="N69" s="37"/>
      <c r="O69" s="37"/>
      <c r="P69" s="37"/>
      <c r="Q69" s="37"/>
      <c r="R69" s="37"/>
    </row>
    <row r="70" spans="1:18" x14ac:dyDescent="0.2">
      <c r="A70" s="37"/>
      <c r="B70" s="37"/>
      <c r="C70" s="37"/>
      <c r="D70" s="37"/>
      <c r="E70" s="37"/>
      <c r="F70" s="37"/>
      <c r="G70" s="37"/>
      <c r="H70" s="37"/>
      <c r="I70" s="37"/>
      <c r="J70" s="37"/>
      <c r="K70" s="37"/>
      <c r="L70" s="37"/>
      <c r="M70" s="37"/>
      <c r="N70" s="37"/>
      <c r="O70" s="37"/>
      <c r="P70" s="37"/>
      <c r="Q70" s="37"/>
      <c r="R70" s="37"/>
    </row>
    <row r="71" spans="1:18" x14ac:dyDescent="0.2">
      <c r="A71" s="37"/>
      <c r="B71" s="37"/>
      <c r="C71" s="37"/>
      <c r="D71" s="37"/>
      <c r="E71" s="37"/>
      <c r="F71" s="37"/>
      <c r="G71" s="37"/>
      <c r="H71" s="37"/>
      <c r="I71" s="37"/>
      <c r="J71" s="37"/>
      <c r="K71" s="37"/>
      <c r="L71" s="37"/>
      <c r="M71" s="37"/>
      <c r="N71" s="37"/>
      <c r="O71" s="37"/>
      <c r="P71" s="37"/>
      <c r="Q71" s="37"/>
      <c r="R71" s="37"/>
    </row>
    <row r="72" spans="1:18" x14ac:dyDescent="0.2">
      <c r="A72" s="37"/>
      <c r="B72" s="37"/>
      <c r="C72" s="37"/>
      <c r="D72" s="37"/>
      <c r="E72" s="37"/>
      <c r="F72" s="37"/>
      <c r="G72" s="37"/>
      <c r="H72" s="37"/>
      <c r="I72" s="37"/>
      <c r="J72" s="37"/>
      <c r="K72" s="37"/>
      <c r="L72" s="37"/>
      <c r="M72" s="37"/>
      <c r="N72" s="37"/>
      <c r="O72" s="37"/>
      <c r="P72" s="37"/>
      <c r="Q72" s="37"/>
      <c r="R72" s="37"/>
    </row>
    <row r="73" spans="1:18" x14ac:dyDescent="0.2">
      <c r="A73" s="37"/>
      <c r="B73" s="37"/>
      <c r="C73" s="37"/>
      <c r="D73" s="37"/>
      <c r="E73" s="37"/>
      <c r="F73" s="37"/>
      <c r="G73" s="37"/>
      <c r="H73" s="37"/>
      <c r="I73" s="37"/>
      <c r="J73" s="37"/>
      <c r="K73" s="37"/>
      <c r="L73" s="37"/>
      <c r="M73" s="37"/>
      <c r="N73" s="37"/>
      <c r="O73" s="37"/>
      <c r="P73" s="37"/>
      <c r="Q73" s="37"/>
      <c r="R73" s="37"/>
    </row>
    <row r="74" spans="1:18" x14ac:dyDescent="0.2">
      <c r="A74" s="37"/>
      <c r="B74" s="37"/>
      <c r="C74" s="37"/>
      <c r="D74" s="37"/>
      <c r="E74" s="37"/>
      <c r="F74" s="37"/>
      <c r="G74" s="37"/>
      <c r="H74" s="37"/>
      <c r="I74" s="37"/>
      <c r="J74" s="37"/>
      <c r="K74" s="37"/>
      <c r="L74" s="37"/>
      <c r="M74" s="37"/>
      <c r="N74" s="37"/>
      <c r="O74" s="37"/>
      <c r="P74" s="37"/>
      <c r="Q74" s="37"/>
      <c r="R74" s="37"/>
    </row>
    <row r="75" spans="1:18" x14ac:dyDescent="0.2">
      <c r="A75" s="37"/>
      <c r="B75" s="37"/>
      <c r="C75" s="37"/>
      <c r="D75" s="37"/>
      <c r="E75" s="37"/>
      <c r="F75" s="37"/>
      <c r="G75" s="37"/>
      <c r="H75" s="37"/>
      <c r="I75" s="37"/>
      <c r="J75" s="37"/>
      <c r="K75" s="37"/>
      <c r="L75" s="37"/>
      <c r="M75" s="37"/>
      <c r="N75" s="37"/>
      <c r="O75" s="37"/>
      <c r="P75" s="37"/>
      <c r="Q75" s="37"/>
      <c r="R75" s="37"/>
    </row>
    <row r="76" spans="1:18" x14ac:dyDescent="0.2">
      <c r="A76" s="37"/>
      <c r="B76" s="37"/>
      <c r="C76" s="37"/>
      <c r="D76" s="37"/>
      <c r="E76" s="37"/>
      <c r="F76" s="37"/>
      <c r="G76" s="37"/>
      <c r="H76" s="37"/>
      <c r="I76" s="37"/>
      <c r="J76" s="37"/>
      <c r="K76" s="37"/>
      <c r="L76" s="37"/>
      <c r="M76" s="37"/>
      <c r="N76" s="37"/>
      <c r="O76" s="37"/>
      <c r="P76" s="37"/>
      <c r="Q76" s="37"/>
      <c r="R76" s="37"/>
    </row>
    <row r="77" spans="1:18" x14ac:dyDescent="0.2">
      <c r="A77" s="37"/>
      <c r="B77" s="37"/>
      <c r="C77" s="37"/>
      <c r="D77" s="37"/>
      <c r="E77" s="37"/>
      <c r="F77" s="37"/>
      <c r="G77" s="37"/>
      <c r="H77" s="37"/>
      <c r="I77" s="37"/>
      <c r="J77" s="37"/>
      <c r="K77" s="37"/>
      <c r="L77" s="37"/>
      <c r="M77" s="37"/>
      <c r="N77" s="37"/>
      <c r="O77" s="37"/>
      <c r="P77" s="37"/>
      <c r="Q77" s="37"/>
      <c r="R77" s="37"/>
    </row>
    <row r="78" spans="1:18" x14ac:dyDescent="0.2">
      <c r="A78" s="37"/>
      <c r="B78" s="37"/>
      <c r="C78" s="37"/>
      <c r="D78" s="37"/>
      <c r="E78" s="37"/>
      <c r="F78" s="37"/>
      <c r="G78" s="37"/>
      <c r="H78" s="37"/>
      <c r="I78" s="37"/>
      <c r="J78" s="37"/>
      <c r="K78" s="37"/>
      <c r="L78" s="37"/>
      <c r="M78" s="37"/>
      <c r="N78" s="37"/>
      <c r="O78" s="37"/>
      <c r="P78" s="37"/>
      <c r="Q78" s="37"/>
      <c r="R78" s="37"/>
    </row>
    <row r="79" spans="1:18" x14ac:dyDescent="0.2">
      <c r="A79" s="37"/>
      <c r="B79" s="37"/>
      <c r="C79" s="37"/>
      <c r="D79" s="37"/>
      <c r="E79" s="37"/>
      <c r="F79" s="37"/>
      <c r="G79" s="37"/>
      <c r="H79" s="37"/>
      <c r="I79" s="37"/>
      <c r="J79" s="37"/>
      <c r="K79" s="37"/>
      <c r="L79" s="37"/>
      <c r="M79" s="37"/>
      <c r="N79" s="37"/>
      <c r="O79" s="37"/>
      <c r="P79" s="37"/>
      <c r="Q79" s="37"/>
      <c r="R79" s="37"/>
    </row>
    <row r="80" spans="1:18" x14ac:dyDescent="0.2">
      <c r="A80" s="37"/>
      <c r="B80" s="37"/>
      <c r="C80" s="37"/>
      <c r="D80" s="37"/>
      <c r="E80" s="37"/>
      <c r="F80" s="37"/>
      <c r="G80" s="37"/>
      <c r="H80" s="37"/>
      <c r="I80" s="37"/>
      <c r="J80" s="37"/>
      <c r="K80" s="37"/>
      <c r="L80" s="37"/>
      <c r="M80" s="37"/>
      <c r="N80" s="37"/>
      <c r="O80" s="37"/>
      <c r="P80" s="37"/>
      <c r="Q80" s="37"/>
      <c r="R80" s="37"/>
    </row>
    <row r="81" spans="1:18" x14ac:dyDescent="0.2">
      <c r="A81" s="37"/>
      <c r="B81" s="37"/>
      <c r="C81" s="37"/>
      <c r="D81" s="37"/>
      <c r="E81" s="37"/>
      <c r="F81" s="37"/>
      <c r="G81" s="37"/>
      <c r="H81" s="37"/>
      <c r="I81" s="37"/>
      <c r="J81" s="37"/>
      <c r="K81" s="37"/>
      <c r="L81" s="37"/>
      <c r="M81" s="37"/>
      <c r="N81" s="37"/>
      <c r="O81" s="37"/>
      <c r="P81" s="37"/>
      <c r="Q81" s="37"/>
      <c r="R81" s="37"/>
    </row>
    <row r="82" spans="1:18" x14ac:dyDescent="0.2">
      <c r="A82" s="37"/>
      <c r="B82" s="37"/>
      <c r="C82" s="37"/>
      <c r="D82" s="37"/>
      <c r="E82" s="37"/>
      <c r="F82" s="37"/>
      <c r="G82" s="37"/>
      <c r="H82" s="37"/>
      <c r="I82" s="37"/>
      <c r="J82" s="37"/>
      <c r="K82" s="37"/>
      <c r="L82" s="37"/>
      <c r="M82" s="37"/>
      <c r="N82" s="37"/>
      <c r="O82" s="37"/>
      <c r="P82" s="37"/>
      <c r="Q82" s="37"/>
      <c r="R82" s="37"/>
    </row>
    <row r="83" spans="1:18" x14ac:dyDescent="0.2">
      <c r="A83" s="37"/>
      <c r="B83" s="37"/>
      <c r="C83" s="37"/>
      <c r="D83" s="37"/>
      <c r="E83" s="37"/>
      <c r="F83" s="37"/>
      <c r="G83" s="37"/>
      <c r="H83" s="37"/>
      <c r="I83" s="37"/>
      <c r="J83" s="37"/>
      <c r="K83" s="37"/>
      <c r="L83" s="37"/>
      <c r="M83" s="37"/>
      <c r="N83" s="37"/>
      <c r="O83" s="37"/>
      <c r="P83" s="37"/>
      <c r="Q83" s="37"/>
      <c r="R83" s="37"/>
    </row>
    <row r="84" spans="1:18" x14ac:dyDescent="0.2">
      <c r="A84" s="37"/>
      <c r="B84" s="37"/>
      <c r="C84" s="37"/>
      <c r="D84" s="37"/>
      <c r="E84" s="37"/>
      <c r="F84" s="37"/>
      <c r="G84" s="37"/>
      <c r="H84" s="37"/>
      <c r="I84" s="37"/>
      <c r="J84" s="37"/>
      <c r="K84" s="37"/>
      <c r="L84" s="37"/>
      <c r="M84" s="37"/>
      <c r="N84" s="37"/>
      <c r="O84" s="37"/>
      <c r="P84" s="37"/>
      <c r="Q84" s="37"/>
      <c r="R84" s="37"/>
    </row>
    <row r="85" spans="1:18" x14ac:dyDescent="0.2">
      <c r="A85" s="37"/>
      <c r="B85" s="37"/>
      <c r="C85" s="37"/>
      <c r="D85" s="37"/>
      <c r="E85" s="37"/>
      <c r="F85" s="37"/>
      <c r="G85" s="37"/>
      <c r="H85" s="37"/>
      <c r="I85" s="37"/>
      <c r="J85" s="37"/>
      <c r="K85" s="37"/>
      <c r="L85" s="37"/>
      <c r="M85" s="37"/>
      <c r="N85" s="37"/>
      <c r="O85" s="37"/>
      <c r="P85" s="37"/>
      <c r="Q85" s="37"/>
      <c r="R85" s="37"/>
    </row>
    <row r="86" spans="1:18" x14ac:dyDescent="0.2">
      <c r="A86" s="37"/>
      <c r="B86" s="37"/>
      <c r="C86" s="37"/>
      <c r="D86" s="37"/>
      <c r="E86" s="37"/>
      <c r="F86" s="37"/>
      <c r="G86" s="37"/>
      <c r="H86" s="37"/>
      <c r="I86" s="37"/>
      <c r="J86" s="37"/>
      <c r="K86" s="37"/>
      <c r="L86" s="37"/>
      <c r="M86" s="37"/>
      <c r="N86" s="37"/>
      <c r="O86" s="37"/>
      <c r="P86" s="37"/>
      <c r="Q86" s="37"/>
      <c r="R86" s="37"/>
    </row>
    <row r="87" spans="1:18" x14ac:dyDescent="0.2">
      <c r="A87" s="37"/>
      <c r="B87" s="37"/>
      <c r="C87" s="37"/>
      <c r="D87" s="37"/>
      <c r="E87" s="37"/>
      <c r="F87" s="37"/>
      <c r="G87" s="37"/>
      <c r="H87" s="37"/>
      <c r="I87" s="37"/>
      <c r="J87" s="37"/>
      <c r="K87" s="37"/>
      <c r="L87" s="37"/>
      <c r="M87" s="37"/>
      <c r="N87" s="37"/>
      <c r="O87" s="37"/>
      <c r="P87" s="37"/>
      <c r="Q87" s="37"/>
      <c r="R87" s="37"/>
    </row>
    <row r="88" spans="1:18" x14ac:dyDescent="0.2">
      <c r="A88" s="37"/>
      <c r="B88" s="37"/>
      <c r="C88" s="37"/>
      <c r="D88" s="37"/>
      <c r="E88" s="37"/>
      <c r="F88" s="37"/>
      <c r="G88" s="37"/>
      <c r="H88" s="37"/>
      <c r="I88" s="37"/>
      <c r="J88" s="37"/>
      <c r="K88" s="37"/>
      <c r="L88" s="37"/>
      <c r="M88" s="37"/>
      <c r="N88" s="37"/>
      <c r="O88" s="37"/>
      <c r="P88" s="37"/>
      <c r="Q88" s="37"/>
      <c r="R88" s="37"/>
    </row>
  </sheetData>
  <sheetProtection password="DEFD" sheet="1" objects="1" scenarios="1" formatCells="0" formatColumns="0" formatRows="0" insertColumns="0" insertRows="0" insertHyperlinks="0" deleteColumns="0" deleteRows="0" selectLockedCells="1" sort="0" autoFilter="0" pivotTables="0"/>
  <mergeCells count="10">
    <mergeCell ref="A38:C38"/>
    <mergeCell ref="A46:C46"/>
    <mergeCell ref="A15:C15"/>
    <mergeCell ref="A20:C20"/>
    <mergeCell ref="B1:R3"/>
    <mergeCell ref="A10:C10"/>
    <mergeCell ref="A7:R9"/>
    <mergeCell ref="A24:C24"/>
    <mergeCell ref="A28:C28"/>
    <mergeCell ref="A1:A3"/>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1037" r:id="rId4">
          <objectPr defaultSize="0" r:id="rId5">
            <anchor moveWithCells="1">
              <from>
                <xdr:col>4</xdr:col>
                <xdr:colOff>241300</xdr:colOff>
                <xdr:row>9</xdr:row>
                <xdr:rowOff>63500</xdr:rowOff>
              </from>
              <to>
                <xdr:col>14</xdr:col>
                <xdr:colOff>342900</xdr:colOff>
                <xdr:row>26</xdr:row>
                <xdr:rowOff>88900</xdr:rowOff>
              </to>
            </anchor>
          </objectPr>
        </oleObject>
      </mc:Choice>
      <mc:Fallback>
        <oleObject progId="Visio.Drawing.11" shapeId="103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822"/>
  <sheetViews>
    <sheetView topLeftCell="A32" zoomScale="85" zoomScaleNormal="85" workbookViewId="0">
      <selection activeCell="B43" sqref="B43"/>
    </sheetView>
  </sheetViews>
  <sheetFormatPr baseColWidth="10" defaultColWidth="8.83203125" defaultRowHeight="15" x14ac:dyDescent="0.2"/>
  <cols>
    <col min="2" max="2" width="25" customWidth="1"/>
    <col min="4" max="4" width="12.1640625" bestFit="1" customWidth="1"/>
    <col min="27" max="28" width="12.1640625" customWidth="1"/>
    <col min="29" max="29" width="11" customWidth="1"/>
    <col min="30" max="30" width="13.83203125" customWidth="1"/>
    <col min="31" max="31" width="12.1640625" customWidth="1"/>
    <col min="32" max="32" width="13.1640625" customWidth="1"/>
    <col min="33" max="33" width="9.6640625" customWidth="1"/>
    <col min="34" max="34" width="14.1640625" customWidth="1"/>
    <col min="35" max="35" width="15" customWidth="1"/>
    <col min="36" max="36" width="12.83203125" customWidth="1"/>
    <col min="37" max="37" width="14.1640625" customWidth="1"/>
    <col min="38" max="38" width="13.83203125" customWidth="1"/>
    <col min="39" max="39" width="15.6640625" customWidth="1"/>
    <col min="40" max="40" width="8" bestFit="1" customWidth="1"/>
    <col min="41" max="41" width="11.6640625" customWidth="1"/>
    <col min="42" max="42" width="18.83203125" customWidth="1"/>
    <col min="43" max="43" width="14.6640625" customWidth="1"/>
    <col min="44" max="44" width="11.6640625" customWidth="1"/>
    <col min="45" max="45" width="13.6640625" customWidth="1"/>
    <col min="46" max="46" width="13.83203125" customWidth="1"/>
    <col min="47" max="47" width="14" customWidth="1"/>
    <col min="50" max="50" width="10.1640625" bestFit="1" customWidth="1"/>
    <col min="52" max="52" width="9.33203125" customWidth="1"/>
    <col min="53" max="53" width="10.33203125" customWidth="1"/>
    <col min="54" max="54" width="13.83203125" customWidth="1"/>
    <col min="60" max="60" width="12" bestFit="1" customWidth="1"/>
  </cols>
  <sheetData>
    <row r="1" spans="1:60" ht="48" customHeight="1" thickBot="1" x14ac:dyDescent="0.25">
      <c r="A1" s="69" t="s">
        <v>36</v>
      </c>
      <c r="B1" s="69"/>
      <c r="C1" s="69"/>
      <c r="D1" s="69"/>
      <c r="E1" s="69"/>
      <c r="F1" s="69"/>
      <c r="G1" s="69"/>
      <c r="H1" s="69"/>
      <c r="I1" s="69"/>
      <c r="J1" s="69"/>
      <c r="K1" s="69"/>
      <c r="L1" s="69"/>
      <c r="M1" s="69"/>
      <c r="N1" s="69"/>
      <c r="O1" s="69"/>
      <c r="P1" s="69"/>
      <c r="Q1" s="69"/>
      <c r="R1" s="69"/>
      <c r="S1" s="69"/>
    </row>
    <row r="2" spans="1:60" x14ac:dyDescent="0.2">
      <c r="A2" t="s">
        <v>37</v>
      </c>
      <c r="B2" s="10">
        <f>Sheet1!B25*1000</f>
        <v>500</v>
      </c>
      <c r="C2" t="s">
        <v>34</v>
      </c>
      <c r="D2">
        <f>B2*1000</f>
        <v>500000</v>
      </c>
      <c r="V2" s="11"/>
      <c r="W2" s="12"/>
      <c r="X2" s="70" t="s">
        <v>38</v>
      </c>
      <c r="Y2" s="70"/>
      <c r="Z2" s="70"/>
      <c r="AA2" s="70"/>
      <c r="AB2" s="70"/>
      <c r="AC2" s="70"/>
      <c r="AD2" s="70"/>
      <c r="AE2" s="70"/>
      <c r="AF2" s="70"/>
      <c r="AG2" s="71" t="s">
        <v>39</v>
      </c>
      <c r="AH2" s="71"/>
      <c r="AI2" s="71"/>
      <c r="AJ2" s="71"/>
      <c r="AK2" s="71"/>
      <c r="AL2" s="71"/>
      <c r="AM2" s="71"/>
      <c r="AN2" s="71"/>
      <c r="AO2" s="71"/>
      <c r="AP2" s="13"/>
      <c r="AQ2" s="14"/>
      <c r="AR2" s="72" t="s">
        <v>40</v>
      </c>
      <c r="AS2" s="73"/>
      <c r="AT2" s="67" t="s">
        <v>41</v>
      </c>
      <c r="AU2" s="68"/>
      <c r="AV2" s="67" t="s">
        <v>41</v>
      </c>
      <c r="AW2" s="68"/>
      <c r="AX2" s="67" t="s">
        <v>41</v>
      </c>
      <c r="AY2" s="68"/>
      <c r="AZ2" s="65" t="s">
        <v>42</v>
      </c>
      <c r="BA2" s="65"/>
      <c r="BB2" s="65"/>
      <c r="BD2" s="65" t="s">
        <v>140</v>
      </c>
      <c r="BE2" s="65"/>
      <c r="BF2" s="65"/>
    </row>
    <row r="3" spans="1:60" ht="16" x14ac:dyDescent="0.2">
      <c r="A3" t="s">
        <v>43</v>
      </c>
      <c r="B3" s="10">
        <v>0.6</v>
      </c>
      <c r="C3" t="s">
        <v>4</v>
      </c>
      <c r="V3" s="15"/>
      <c r="W3" s="16" t="s">
        <v>44</v>
      </c>
      <c r="X3" s="17" t="s">
        <v>45</v>
      </c>
      <c r="Y3" s="17" t="s">
        <v>46</v>
      </c>
      <c r="Z3" s="17" t="s">
        <v>47</v>
      </c>
      <c r="AA3" s="17" t="s">
        <v>48</v>
      </c>
      <c r="AB3" s="17" t="s">
        <v>49</v>
      </c>
      <c r="AC3" s="17" t="s">
        <v>50</v>
      </c>
      <c r="AD3" s="17" t="s">
        <v>51</v>
      </c>
      <c r="AE3" s="17" t="s">
        <v>52</v>
      </c>
      <c r="AF3" s="17" t="s">
        <v>53</v>
      </c>
      <c r="AG3" s="18" t="s">
        <v>54</v>
      </c>
      <c r="AH3" s="19" t="s">
        <v>55</v>
      </c>
      <c r="AI3" s="19" t="s">
        <v>56</v>
      </c>
      <c r="AJ3" s="19" t="s">
        <v>57</v>
      </c>
      <c r="AK3" s="19" t="s">
        <v>58</v>
      </c>
      <c r="AL3" s="19" t="s">
        <v>59</v>
      </c>
      <c r="AM3" s="19" t="s">
        <v>60</v>
      </c>
      <c r="AN3" s="19" t="s">
        <v>61</v>
      </c>
      <c r="AO3" s="19" t="s">
        <v>62</v>
      </c>
      <c r="AP3" s="20" t="s">
        <v>63</v>
      </c>
      <c r="AQ3" s="21" t="s">
        <v>64</v>
      </c>
      <c r="AR3" s="22" t="s">
        <v>65</v>
      </c>
      <c r="AS3" s="23" t="s">
        <v>66</v>
      </c>
      <c r="AT3" s="24" t="s">
        <v>67</v>
      </c>
      <c r="AU3" s="25" t="s">
        <v>68</v>
      </c>
      <c r="AV3" s="24" t="s">
        <v>69</v>
      </c>
      <c r="AW3" s="25" t="s">
        <v>70</v>
      </c>
      <c r="AX3" s="24" t="s">
        <v>71</v>
      </c>
      <c r="AY3" s="25" t="s">
        <v>72</v>
      </c>
      <c r="AZ3" s="26" t="s">
        <v>73</v>
      </c>
      <c r="BA3" s="26" t="s">
        <v>74</v>
      </c>
      <c r="BB3" s="26" t="s">
        <v>132</v>
      </c>
      <c r="BD3" s="26" t="s">
        <v>73</v>
      </c>
      <c r="BE3" s="26" t="s">
        <v>74</v>
      </c>
      <c r="BF3" s="26" t="s">
        <v>132</v>
      </c>
    </row>
    <row r="4" spans="1:60" x14ac:dyDescent="0.2">
      <c r="A4" t="s">
        <v>75</v>
      </c>
      <c r="B4" s="10">
        <v>0.18</v>
      </c>
      <c r="C4" t="s">
        <v>76</v>
      </c>
      <c r="D4">
        <f>B4/1000</f>
        <v>1.7999999999999998E-4</v>
      </c>
      <c r="V4" s="27">
        <v>1</v>
      </c>
      <c r="W4" s="41">
        <f>10*10^V4</f>
        <v>100</v>
      </c>
      <c r="X4">
        <f>DC_gain_power</f>
        <v>4.8607609737258892</v>
      </c>
      <c r="Y4" s="28">
        <f t="shared" ref="Y4:Y5" si="0">20*LOG(1/SQRT((W4/fp)^2+1))</f>
        <v>-0.18280975951493128</v>
      </c>
      <c r="Z4" s="28">
        <f t="shared" ref="Z4:Z5" si="1">-180/PI()*ATAN(W4/fp)</f>
        <v>-11.714012778582587</v>
      </c>
      <c r="AA4" s="28">
        <f t="shared" ref="AA4:AA5" si="2">20*LOG(SQRT((W4/fzRHP)^2+1))</f>
        <v>3.5829944308469302E-5</v>
      </c>
      <c r="AB4" s="28">
        <f t="shared" ref="AB4:AB5" si="3">-180/PI()*ATAN(W4/fzRHP)</f>
        <v>-0.16457097599216869</v>
      </c>
      <c r="AC4" s="28">
        <f>20*LOG(SQRT((W4/fzESR)^2+1))</f>
        <v>7.4684751433777239E-9</v>
      </c>
      <c r="AD4" s="28">
        <f t="shared" ref="AD4:AD5" si="4">180/PI()*ATAN(W4/fzESR)</f>
        <v>2.3759999986380136E-3</v>
      </c>
      <c r="AE4" s="28">
        <f>X4+Y4+AA4+AC4</f>
        <v>4.6779870516237407</v>
      </c>
      <c r="AF4" s="28">
        <f>Z4+AB4+AD4</f>
        <v>-11.876207754576118</v>
      </c>
      <c r="AG4" s="28">
        <f t="shared" ref="AG4:AG67" si="5">DC_gain_comp</f>
        <v>92.110410468749379</v>
      </c>
      <c r="AH4" s="28">
        <f t="shared" ref="AH4:AH5" si="6">20*LOG(1/SQRT((W4/fp_comp1)^2+1))</f>
        <v>-56.460279591888096</v>
      </c>
      <c r="AI4" s="28">
        <f t="shared" ref="AI4:AI5" si="7">-180/PI()*ATAN(W4/fp_comp1)</f>
        <v>-89.913879049113902</v>
      </c>
      <c r="AJ4" s="28">
        <f>20*LOG(SQRT((W4/fz_comp)^2+1))</f>
        <v>8.2867741830394359E-2</v>
      </c>
      <c r="AK4" s="28">
        <f t="shared" ref="AK4:AK5" si="8">180/PI()*ATAN(W4/fz_comp)</f>
        <v>7.9019166768712141</v>
      </c>
      <c r="AL4" s="29">
        <f t="shared" ref="AL4:AL5" si="9">20*LOG(1/SQRT((W4/fp_comp2)^2+1))</f>
        <v>-2.7610047519010248E-6</v>
      </c>
      <c r="AM4" s="28">
        <f t="shared" ref="AM4:AM5" si="10">-180/PI()*ATAN(W4/fp_comp2)</f>
        <v>-4.5683990318878216E-2</v>
      </c>
      <c r="AN4" s="28">
        <f>AG4+AH4+AJ4+AL4</f>
        <v>35.732995857686923</v>
      </c>
      <c r="AO4" s="28">
        <f>AI4+AK4+AM4</f>
        <v>-82.05764636256157</v>
      </c>
      <c r="AP4">
        <f t="shared" ref="AP4:AP67" si="11">-20*LOG(GmPS*Rsns)</f>
        <v>23.609121289162623</v>
      </c>
      <c r="AQ4">
        <f t="shared" ref="AQ4:AQ67" si="12">20*LOG(Vref/Vout)</f>
        <v>-23.521825181113627</v>
      </c>
      <c r="AR4" s="28">
        <f>AE4+AN4+AP4+AQ4</f>
        <v>40.498279017359664</v>
      </c>
      <c r="AS4" s="30">
        <f>AF4+AO4</f>
        <v>-93.933854117137685</v>
      </c>
      <c r="AT4" s="28">
        <f t="shared" ref="AT4:AT5" si="13">20*LOG(SQRT((W4/fz_ff)^2+1))</f>
        <v>4.3473515654156448E-8</v>
      </c>
      <c r="AU4" s="28">
        <f t="shared" ref="AU4:AU5" si="14">180/PI()*ATAN(W4/fz_ff)</f>
        <v>5.7324840573054515E-3</v>
      </c>
      <c r="AV4" s="29">
        <f t="shared" ref="AV4:AV5" si="15">20*LOG(1/SQRT((W4/fp_ff)^2+1))</f>
        <v>-1.9321457985569873E-10</v>
      </c>
      <c r="AW4" s="28">
        <f t="shared" ref="AW4:AW5" si="16">-180/PI()*ATAN(W4/fp_ff)</f>
        <v>-3.8216560508987389E-4</v>
      </c>
      <c r="AX4" s="31">
        <f>AT4+AV4</f>
        <v>4.3280301074300752E-8</v>
      </c>
      <c r="AY4" s="28">
        <f>AU4+AW4</f>
        <v>5.3503184522155772E-3</v>
      </c>
      <c r="AZ4" s="8">
        <f>AR4+AX4</f>
        <v>40.498279060639966</v>
      </c>
      <c r="BA4" s="8">
        <f>AS4+AY4</f>
        <v>-93.928503798685469</v>
      </c>
      <c r="BB4" s="8">
        <f>BA4+180</f>
        <v>86.071496201314531</v>
      </c>
      <c r="BD4" s="32">
        <f>ROUND(AZ4,0)</f>
        <v>40</v>
      </c>
      <c r="BE4" s="32">
        <f>ROUND(BA4,0)</f>
        <v>-94</v>
      </c>
      <c r="BF4" s="32">
        <f>ROUND(BB4,0)</f>
        <v>86</v>
      </c>
      <c r="BG4" t="s">
        <v>141</v>
      </c>
      <c r="BH4" s="32">
        <f>LOOKUP(1,0/(BD4:BD822=0),W4:W822)</f>
        <v>7762.4711662869231</v>
      </c>
    </row>
    <row r="5" spans="1:60" x14ac:dyDescent="0.2">
      <c r="A5" t="s">
        <v>77</v>
      </c>
      <c r="B5" s="10">
        <v>66</v>
      </c>
      <c r="C5" t="s">
        <v>78</v>
      </c>
      <c r="D5">
        <f>B5/1000</f>
        <v>6.6000000000000003E-2</v>
      </c>
      <c r="V5" s="27">
        <v>1.01</v>
      </c>
      <c r="W5" s="32">
        <f t="shared" ref="W5:W6" si="17">10*10^V5</f>
        <v>102.32929922807543</v>
      </c>
      <c r="X5">
        <f t="shared" ref="X5:X68" si="18">DC_gain_power</f>
        <v>4.8607609737258892</v>
      </c>
      <c r="Y5" s="28">
        <f t="shared" si="0"/>
        <v>-0.19123832209389011</v>
      </c>
      <c r="Z5" s="28">
        <f t="shared" si="1"/>
        <v>-11.979070749118796</v>
      </c>
      <c r="AA5" s="28">
        <f t="shared" si="2"/>
        <v>3.7518550266544152E-5</v>
      </c>
      <c r="AB5" s="28">
        <f t="shared" si="3"/>
        <v>-0.16840430463947459</v>
      </c>
      <c r="AC5" s="28">
        <f t="shared" ref="AC5:AC6" si="19">20*LOG(SQRT((W5/fzESR)^2+1))</f>
        <v>7.8204527397049641E-9</v>
      </c>
      <c r="AD5" s="28">
        <f t="shared" si="4"/>
        <v>2.4313441481996776E-3</v>
      </c>
      <c r="AE5" s="28">
        <f t="shared" ref="AE5:AE6" si="20">X5+Y5+AA5+AC5</f>
        <v>4.6695601780027181</v>
      </c>
      <c r="AF5" s="28">
        <f t="shared" ref="AF5:AF6" si="21">Z5+AB5+AD5</f>
        <v>-12.145043709610071</v>
      </c>
      <c r="AG5" s="28">
        <f t="shared" si="5"/>
        <v>92.110410468749379</v>
      </c>
      <c r="AH5" s="28">
        <f t="shared" si="6"/>
        <v>-56.660279150276537</v>
      </c>
      <c r="AI5" s="28">
        <f t="shared" si="7"/>
        <v>-89.91583939843737</v>
      </c>
      <c r="AJ5" s="28">
        <f t="shared" ref="AJ5:AJ6" si="22">20*LOG(SQRT((W5/fz_comp)^2+1))</f>
        <v>8.6734432378541532E-2</v>
      </c>
      <c r="AK5" s="28">
        <f t="shared" si="8"/>
        <v>8.0835703225284572</v>
      </c>
      <c r="AL5" s="29">
        <f t="shared" si="9"/>
        <v>-2.8911268551747004E-6</v>
      </c>
      <c r="AM5" s="28">
        <f t="shared" si="10"/>
        <v>-4.6748106685845281E-2</v>
      </c>
      <c r="AN5" s="28">
        <f t="shared" ref="AN5:AN6" si="23">AG5+AH5+AJ5+AL5</f>
        <v>35.536862859724529</v>
      </c>
      <c r="AO5" s="28">
        <f t="shared" ref="AO5:AO6" si="24">AI5+AK5+AM5</f>
        <v>-81.879017182594751</v>
      </c>
      <c r="AP5">
        <f t="shared" si="11"/>
        <v>23.609121289162623</v>
      </c>
      <c r="AQ5">
        <f t="shared" si="12"/>
        <v>-23.521825181113627</v>
      </c>
      <c r="AR5" s="28">
        <f t="shared" ref="AR5:AR6" si="25">AE5+AN5+AP5+AQ5</f>
        <v>40.293719145776244</v>
      </c>
      <c r="AS5" s="30">
        <f t="shared" ref="AS5:AS6" si="26">AF5+AO5</f>
        <v>-94.02406089220483</v>
      </c>
      <c r="AT5" s="28">
        <f t="shared" si="13"/>
        <v>4.5522358566233178E-8</v>
      </c>
      <c r="AU5" s="28">
        <f t="shared" si="14"/>
        <v>5.8660107632793569E-3</v>
      </c>
      <c r="AV5" s="29">
        <f t="shared" si="15"/>
        <v>-2.0232168845003534E-10</v>
      </c>
      <c r="AW5" s="28">
        <f t="shared" si="16"/>
        <v>-3.9106738557892885E-4</v>
      </c>
      <c r="AX5" s="31">
        <f t="shared" ref="AX5:AY6" si="27">AT5+AV5</f>
        <v>4.5320036877783145E-8</v>
      </c>
      <c r="AY5" s="28">
        <f t="shared" si="27"/>
        <v>5.4749433777004277E-3</v>
      </c>
      <c r="AZ5" s="8">
        <f t="shared" ref="AZ5:BA6" si="28">AR5+AX5</f>
        <v>40.29371919109628</v>
      </c>
      <c r="BA5" s="8">
        <f t="shared" si="28"/>
        <v>-94.018585948827123</v>
      </c>
      <c r="BB5" s="8">
        <f t="shared" ref="BB5:BB6" si="29">BA5+180</f>
        <v>85.981414051172877</v>
      </c>
      <c r="BD5" s="32">
        <f t="shared" ref="BD5:BD6" si="30">ROUND(AZ5,0)</f>
        <v>40</v>
      </c>
      <c r="BE5" s="32">
        <f t="shared" ref="BE5:BE6" si="31">ROUND(BA5,0)</f>
        <v>-94</v>
      </c>
      <c r="BF5" s="32">
        <f t="shared" ref="BF5:BF6" si="32">ROUND(BB5,0)</f>
        <v>86</v>
      </c>
      <c r="BG5" t="s">
        <v>142</v>
      </c>
      <c r="BH5">
        <f>LOOKUP(1,0/(BD4:BD822=0),BF4:BF822)</f>
        <v>73</v>
      </c>
    </row>
    <row r="6" spans="1:60" x14ac:dyDescent="0.2">
      <c r="A6" t="s">
        <v>79</v>
      </c>
      <c r="B6" s="10">
        <v>1</v>
      </c>
      <c r="C6" t="s">
        <v>80</v>
      </c>
      <c r="V6" s="27">
        <v>1.02</v>
      </c>
      <c r="W6" s="32">
        <f t="shared" si="17"/>
        <v>104.71285480508999</v>
      </c>
      <c r="X6">
        <f t="shared" si="18"/>
        <v>4.8607609737258892</v>
      </c>
      <c r="Y6" s="28">
        <f t="shared" ref="Y6:Y69" si="33">20*LOG(1/SQRT((W6/fp)^2+1))</f>
        <v>-0.20004661335056267</v>
      </c>
      <c r="Z6" s="28">
        <f t="shared" ref="Z6:Z69" si="34">-180/PI()*ATAN(W6/fp)</f>
        <v>-12.249765037486339</v>
      </c>
      <c r="AA6" s="28">
        <f t="shared" ref="AA6:AA69" si="35">20*LOG(SQRT((W6/fzRHP)^2+1))</f>
        <v>3.9286737067878062E-5</v>
      </c>
      <c r="AB6" s="28">
        <f t="shared" ref="AB6:AB69" si="36">-180/PI()*ATAN(W6/fzRHP)</f>
        <v>-0.1723269214203943</v>
      </c>
      <c r="AC6" s="28">
        <f t="shared" si="19"/>
        <v>8.1890186970819689E-9</v>
      </c>
      <c r="AD6" s="28">
        <f t="shared" ref="AD6:AD69" si="37">180/PI()*ATAN(W6/fzESR)</f>
        <v>2.4879774286051684E-3</v>
      </c>
      <c r="AE6" s="28">
        <f t="shared" si="20"/>
        <v>4.6607536553014128</v>
      </c>
      <c r="AF6" s="28">
        <f t="shared" si="21"/>
        <v>-12.419603981478128</v>
      </c>
      <c r="AG6" s="28">
        <f t="shared" si="5"/>
        <v>92.110410468749379</v>
      </c>
      <c r="AH6" s="28">
        <f t="shared" ref="AH6:AH69" si="38">20*LOG(1/SQRT((W6/fp_comp1)^2+1))</f>
        <v>-56.860278728540727</v>
      </c>
      <c r="AI6" s="28">
        <f t="shared" ref="AI6:AI69" si="39">-180/PI()*ATAN(W6/fp_comp1)</f>
        <v>-89.917755124952748</v>
      </c>
      <c r="AJ6" s="28">
        <f t="shared" si="22"/>
        <v>9.0779667965152702E-2</v>
      </c>
      <c r="AK6" s="28">
        <f t="shared" ref="AK6:AK69" si="40">180/PI()*ATAN(W6/fz_comp)</f>
        <v>8.2692859948434556</v>
      </c>
      <c r="AL6" s="29">
        <f t="shared" ref="AL6:AL69" si="41">20*LOG(1/SQRT((W6/fp_comp2)^2+1))</f>
        <v>-3.0273814179056322E-6</v>
      </c>
      <c r="AM6" s="28">
        <f t="shared" ref="AM6:AM69" si="42">-180/PI()*ATAN(W6/fp_comp2)</f>
        <v>-4.7837009473742691E-2</v>
      </c>
      <c r="AN6" s="28">
        <f t="shared" si="23"/>
        <v>35.340908380792385</v>
      </c>
      <c r="AO6" s="28">
        <f t="shared" si="24"/>
        <v>-81.696306139583029</v>
      </c>
      <c r="AP6">
        <f t="shared" si="11"/>
        <v>23.609121289162623</v>
      </c>
      <c r="AQ6">
        <f t="shared" si="12"/>
        <v>-23.521825181113627</v>
      </c>
      <c r="AR6" s="28">
        <f t="shared" si="25"/>
        <v>40.088958144142794</v>
      </c>
      <c r="AS6" s="30">
        <f t="shared" si="26"/>
        <v>-94.115910121061162</v>
      </c>
      <c r="AT6" s="28">
        <f t="shared" ref="AT6:AT69" si="43">20*LOG(SQRT((W6/fz_ff)^2+1))</f>
        <v>4.7667761515178158E-8</v>
      </c>
      <c r="AU6" s="28">
        <f t="shared" ref="AU6:AU69" si="44">180/PI()*ATAN(W6/fz_ff)</f>
        <v>6.0026477057188148E-3</v>
      </c>
      <c r="AV6" s="29">
        <f t="shared" ref="AV6:AV69" si="45">20*LOG(1/SQRT((W6/fp_ff)^2+1))</f>
        <v>-2.1185695843954154E-10</v>
      </c>
      <c r="AW6" s="28">
        <f t="shared" ref="AW6:AW69" si="46">-180/PI()*ATAN(W6/fp_ff)</f>
        <v>-4.0017651517218071E-4</v>
      </c>
      <c r="AX6" s="31">
        <f t="shared" si="27"/>
        <v>4.7455904556738617E-8</v>
      </c>
      <c r="AY6" s="28">
        <f t="shared" si="27"/>
        <v>5.6024711905466344E-3</v>
      </c>
      <c r="AZ6" s="8">
        <f t="shared" si="28"/>
        <v>40.088958191598699</v>
      </c>
      <c r="BA6" s="8">
        <f t="shared" si="28"/>
        <v>-94.11030764987062</v>
      </c>
      <c r="BB6" s="8">
        <f t="shared" si="29"/>
        <v>85.88969235012938</v>
      </c>
      <c r="BD6" s="32">
        <f t="shared" si="30"/>
        <v>40</v>
      </c>
      <c r="BE6" s="32">
        <f t="shared" si="31"/>
        <v>-94</v>
      </c>
      <c r="BF6" s="32">
        <f t="shared" si="32"/>
        <v>86</v>
      </c>
      <c r="BG6" t="s">
        <v>143</v>
      </c>
      <c r="BH6">
        <f>LOOKUP(1,0/(BF4:BF822=0),BD4:BD822)</f>
        <v>-16</v>
      </c>
    </row>
    <row r="7" spans="1:60" x14ac:dyDescent="0.2">
      <c r="A7" t="s">
        <v>81</v>
      </c>
      <c r="B7" s="34">
        <f>Sheet1!B33</f>
        <v>5.6</v>
      </c>
      <c r="C7" t="s">
        <v>27</v>
      </c>
      <c r="D7">
        <f>B7/1000000</f>
        <v>5.5999999999999997E-6</v>
      </c>
      <c r="V7" s="27">
        <v>1.03</v>
      </c>
      <c r="W7" s="32">
        <f t="shared" ref="W7:W70" si="47">10*10^V7</f>
        <v>107.15193052376068</v>
      </c>
      <c r="X7">
        <f t="shared" si="18"/>
        <v>4.8607609737258892</v>
      </c>
      <c r="Y7" s="28">
        <f t="shared" si="33"/>
        <v>-0.20925091895824638</v>
      </c>
      <c r="Z7" s="28">
        <f t="shared" si="34"/>
        <v>-12.526190809752496</v>
      </c>
      <c r="AA7" s="28">
        <f t="shared" si="35"/>
        <v>4.1138255174064887E-5</v>
      </c>
      <c r="AB7" s="28">
        <f t="shared" si="36"/>
        <v>-0.17634090601109617</v>
      </c>
      <c r="AC7" s="28">
        <f t="shared" ref="AC7:AC70" si="48">20*LOG(SQRT((W7/fzESR)^2+1))</f>
        <v>8.5749560494086907E-9</v>
      </c>
      <c r="AD7" s="28">
        <f t="shared" si="37"/>
        <v>2.5459298675689444E-3</v>
      </c>
      <c r="AE7" s="28">
        <f t="shared" ref="AE7:AE70" si="49">X7+Y7+AA7+AC7</f>
        <v>4.6515512015977727</v>
      </c>
      <c r="AF7" s="28">
        <f t="shared" ref="AF7:AF70" si="50">Z7+AB7+AD7</f>
        <v>-12.699985785896024</v>
      </c>
      <c r="AG7" s="28">
        <f t="shared" si="5"/>
        <v>92.110410468749379</v>
      </c>
      <c r="AH7" s="28">
        <f t="shared" si="38"/>
        <v>-57.060278325786122</v>
      </c>
      <c r="AI7" s="28">
        <f t="shared" si="39"/>
        <v>-89.919627244386433</v>
      </c>
      <c r="AJ7" s="28">
        <f t="shared" ref="AJ7:AJ70" si="51">20*LOG(SQRT((W7/fz_comp)^2+1))</f>
        <v>9.501151502253552E-2</v>
      </c>
      <c r="AK7" s="28">
        <f t="shared" si="40"/>
        <v>8.4591465450267744</v>
      </c>
      <c r="AL7" s="29">
        <f t="shared" si="41"/>
        <v>-3.1700574552155833E-6</v>
      </c>
      <c r="AM7" s="28">
        <f t="shared" si="42"/>
        <v>-4.8951276030093707E-2</v>
      </c>
      <c r="AN7" s="28">
        <f t="shared" ref="AN7:AN70" si="52">AG7+AH7+AJ7+AL7</f>
        <v>35.145140487928337</v>
      </c>
      <c r="AO7" s="28">
        <f t="shared" ref="AO7:AO70" si="53">AI7+AK7+AM7</f>
        <v>-81.509431975389759</v>
      </c>
      <c r="AP7">
        <f t="shared" si="11"/>
        <v>23.609121289162623</v>
      </c>
      <c r="AQ7">
        <f t="shared" si="12"/>
        <v>-23.521825181113627</v>
      </c>
      <c r="AR7" s="28">
        <f t="shared" ref="AR7:AR70" si="54">AE7+AN7+AP7+AQ7</f>
        <v>39.883987797575109</v>
      </c>
      <c r="AS7" s="30">
        <f t="shared" ref="AS7:AS70" si="55">AF7+AO7</f>
        <v>-94.209417761285778</v>
      </c>
      <c r="AT7" s="28">
        <f t="shared" si="43"/>
        <v>4.991427419788088E-8</v>
      </c>
      <c r="AU7" s="28">
        <f t="shared" si="44"/>
        <v>6.1424673313330881E-3</v>
      </c>
      <c r="AV7" s="29">
        <f t="shared" si="45"/>
        <v>-2.2184160502848357E-10</v>
      </c>
      <c r="AW7" s="28">
        <f t="shared" si="46"/>
        <v>-4.0949782365071159E-4</v>
      </c>
      <c r="AX7" s="31">
        <f t="shared" ref="AX7:AX70" si="56">AT7+AV7</f>
        <v>4.9692432592852393E-8</v>
      </c>
      <c r="AY7" s="28">
        <f t="shared" ref="AY7:AY70" si="57">AU7+AW7</f>
        <v>5.7329695076823763E-3</v>
      </c>
      <c r="AZ7" s="8">
        <f t="shared" ref="AZ7:AZ70" si="58">AR7+AX7</f>
        <v>39.883987847267541</v>
      </c>
      <c r="BA7" s="8">
        <f t="shared" ref="BA7:BA70" si="59">AS7+AY7</f>
        <v>-94.203684791778102</v>
      </c>
      <c r="BB7" s="8">
        <f t="shared" ref="BB7:BB70" si="60">BA7+180</f>
        <v>85.796315208221898</v>
      </c>
      <c r="BD7" s="32">
        <f t="shared" ref="BD7:BD70" si="61">ROUND(AZ7,0)</f>
        <v>40</v>
      </c>
      <c r="BE7" s="32">
        <f t="shared" ref="BE7:BE70" si="62">ROUND(BA7,0)</f>
        <v>-94</v>
      </c>
      <c r="BF7" s="32">
        <f t="shared" ref="BF7:BF70" si="63">ROUND(BB7,0)</f>
        <v>86</v>
      </c>
    </row>
    <row r="8" spans="1:60" x14ac:dyDescent="0.2">
      <c r="A8" t="s">
        <v>82</v>
      </c>
      <c r="B8" s="10">
        <f>Sheet1!B42</f>
        <v>66</v>
      </c>
      <c r="C8" t="s">
        <v>31</v>
      </c>
      <c r="D8">
        <f>B8/1000000</f>
        <v>6.6000000000000005E-5</v>
      </c>
      <c r="V8" s="27">
        <v>1.04</v>
      </c>
      <c r="W8" s="32">
        <f t="shared" si="47"/>
        <v>109.64781961431854</v>
      </c>
      <c r="X8">
        <f t="shared" si="18"/>
        <v>4.8607609737258892</v>
      </c>
      <c r="Y8" s="28">
        <f t="shared" si="33"/>
        <v>-0.21886814770276825</v>
      </c>
      <c r="Z8" s="28">
        <f t="shared" si="34"/>
        <v>-12.808443133845506</v>
      </c>
      <c r="AA8" s="28">
        <f t="shared" si="35"/>
        <v>4.3077031795734585E-5</v>
      </c>
      <c r="AB8" s="28">
        <f t="shared" si="36"/>
        <v>-0.18044838652164535</v>
      </c>
      <c r="AC8" s="28">
        <f t="shared" si="48"/>
        <v>8.9790806177186783E-9</v>
      </c>
      <c r="AD8" s="28">
        <f t="shared" si="37"/>
        <v>2.6052321922407605E-3</v>
      </c>
      <c r="AE8" s="28">
        <f t="shared" si="49"/>
        <v>4.6419359120339978</v>
      </c>
      <c r="AF8" s="28">
        <f t="shared" si="50"/>
        <v>-12.986286288174909</v>
      </c>
      <c r="AG8" s="28">
        <f t="shared" si="5"/>
        <v>92.110410468749379</v>
      </c>
      <c r="AH8" s="28">
        <f t="shared" si="38"/>
        <v>-57.260277941158421</v>
      </c>
      <c r="AI8" s="28">
        <f t="shared" si="39"/>
        <v>-89.921456749344955</v>
      </c>
      <c r="AJ8" s="28">
        <f t="shared" si="51"/>
        <v>9.9438387645319842E-2</v>
      </c>
      <c r="AK8" s="28">
        <f t="shared" si="40"/>
        <v>8.6532359527996459</v>
      </c>
      <c r="AL8" s="29">
        <f t="shared" si="41"/>
        <v>-3.3194576043541314E-6</v>
      </c>
      <c r="AM8" s="28">
        <f t="shared" si="42"/>
        <v>-5.0091497150402238E-2</v>
      </c>
      <c r="AN8" s="28">
        <f t="shared" si="52"/>
        <v>34.949567595778674</v>
      </c>
      <c r="AO8" s="28">
        <f t="shared" si="53"/>
        <v>-81.318312293695712</v>
      </c>
      <c r="AP8">
        <f t="shared" si="11"/>
        <v>23.609121289162623</v>
      </c>
      <c r="AQ8">
        <f t="shared" si="12"/>
        <v>-23.521825181113627</v>
      </c>
      <c r="AR8" s="28">
        <f t="shared" si="54"/>
        <v>39.678799615861671</v>
      </c>
      <c r="AS8" s="30">
        <f t="shared" si="55"/>
        <v>-94.304598581870621</v>
      </c>
      <c r="AT8" s="28">
        <f t="shared" si="43"/>
        <v>5.2266660391919013E-8</v>
      </c>
      <c r="AU8" s="28">
        <f t="shared" si="44"/>
        <v>6.2855437743317422E-3</v>
      </c>
      <c r="AV8" s="29">
        <f t="shared" si="45"/>
        <v>-2.3229491476619446E-10</v>
      </c>
      <c r="AW8" s="28">
        <f t="shared" si="46"/>
        <v>-4.1903625329565698E-4</v>
      </c>
      <c r="AX8" s="31">
        <f t="shared" si="56"/>
        <v>5.2034365477152818E-8</v>
      </c>
      <c r="AY8" s="28">
        <f t="shared" si="57"/>
        <v>5.8665075210360849E-3</v>
      </c>
      <c r="AZ8" s="8">
        <f t="shared" si="58"/>
        <v>39.678799667896037</v>
      </c>
      <c r="BA8" s="8">
        <f t="shared" si="59"/>
        <v>-94.298732074349587</v>
      </c>
      <c r="BB8" s="8">
        <f t="shared" si="60"/>
        <v>85.701267925650413</v>
      </c>
      <c r="BD8" s="32">
        <f t="shared" si="61"/>
        <v>40</v>
      </c>
      <c r="BE8" s="32">
        <f t="shared" si="62"/>
        <v>-94</v>
      </c>
      <c r="BF8" s="32">
        <f t="shared" si="63"/>
        <v>86</v>
      </c>
    </row>
    <row r="9" spans="1:60" x14ac:dyDescent="0.2">
      <c r="A9" t="s">
        <v>83</v>
      </c>
      <c r="B9" s="10">
        <f>Sheet1!B43</f>
        <v>1</v>
      </c>
      <c r="C9" t="s">
        <v>78</v>
      </c>
      <c r="D9">
        <f>B9/1000</f>
        <v>1E-3</v>
      </c>
      <c r="V9" s="27">
        <v>1.05</v>
      </c>
      <c r="W9" s="32">
        <f t="shared" si="47"/>
        <v>112.20184543019636</v>
      </c>
      <c r="X9">
        <f t="shared" si="18"/>
        <v>4.8607609737258892</v>
      </c>
      <c r="Y9" s="28">
        <f t="shared" si="33"/>
        <v>-0.22891584843399052</v>
      </c>
      <c r="Z9" s="28">
        <f t="shared" si="34"/>
        <v>-13.096616841791429</v>
      </c>
      <c r="AA9" s="28">
        <f t="shared" si="35"/>
        <v>4.5107179214081604E-5</v>
      </c>
      <c r="AB9" s="28">
        <f t="shared" si="36"/>
        <v>-0.1846515406236032</v>
      </c>
      <c r="AC9" s="28">
        <f t="shared" si="48"/>
        <v>9.4022525821086275E-9</v>
      </c>
      <c r="AD9" s="28">
        <f t="shared" si="37"/>
        <v>2.6659158454976082E-3</v>
      </c>
      <c r="AE9" s="28">
        <f t="shared" si="49"/>
        <v>4.6318902418733652</v>
      </c>
      <c r="AF9" s="28">
        <f t="shared" si="50"/>
        <v>-13.278602466569534</v>
      </c>
      <c r="AG9" s="28">
        <f t="shared" si="5"/>
        <v>92.110410468749379</v>
      </c>
      <c r="AH9" s="28">
        <f t="shared" si="38"/>
        <v>-57.460277573841779</v>
      </c>
      <c r="AI9" s="28">
        <f t="shared" si="39"/>
        <v>-89.923244609841092</v>
      </c>
      <c r="AJ9" s="28">
        <f t="shared" si="51"/>
        <v>0.10406906099673388</v>
      </c>
      <c r="AK9" s="28">
        <f t="shared" si="40"/>
        <v>8.8516393000801461</v>
      </c>
      <c r="AL9" s="29">
        <f t="shared" si="41"/>
        <v>-3.4758987592298037E-6</v>
      </c>
      <c r="AM9" s="28">
        <f t="shared" si="42"/>
        <v>-5.1258277391384263E-2</v>
      </c>
      <c r="AN9" s="28">
        <f t="shared" si="52"/>
        <v>34.754198480005577</v>
      </c>
      <c r="AO9" s="28">
        <f t="shared" si="53"/>
        <v>-81.122863587152324</v>
      </c>
      <c r="AP9">
        <f t="shared" si="11"/>
        <v>23.609121289162623</v>
      </c>
      <c r="AQ9">
        <f t="shared" si="12"/>
        <v>-23.521825181113627</v>
      </c>
      <c r="AR9" s="28">
        <f t="shared" si="54"/>
        <v>39.473384829927937</v>
      </c>
      <c r="AS9" s="30">
        <f t="shared" si="55"/>
        <v>-94.401466053721862</v>
      </c>
      <c r="AT9" s="28">
        <f t="shared" si="43"/>
        <v>5.4729913384796887E-8</v>
      </c>
      <c r="AU9" s="28">
        <f t="shared" si="44"/>
        <v>6.4319528957315587E-3</v>
      </c>
      <c r="AV9" s="29">
        <f t="shared" si="45"/>
        <v>-2.4324388882174019E-10</v>
      </c>
      <c r="AW9" s="28">
        <f t="shared" si="46"/>
        <v>-4.2879686150866839E-4</v>
      </c>
      <c r="AX9" s="31">
        <f t="shared" si="56"/>
        <v>5.4486669495975147E-8</v>
      </c>
      <c r="AY9" s="28">
        <f t="shared" si="57"/>
        <v>6.0031560342228901E-3</v>
      </c>
      <c r="AZ9" s="8">
        <f t="shared" si="58"/>
        <v>39.473384884414607</v>
      </c>
      <c r="BA9" s="8">
        <f t="shared" si="59"/>
        <v>-94.395462897687636</v>
      </c>
      <c r="BB9" s="8">
        <f t="shared" si="60"/>
        <v>85.604537102312364</v>
      </c>
      <c r="BD9" s="32">
        <f t="shared" si="61"/>
        <v>39</v>
      </c>
      <c r="BE9" s="32">
        <f t="shared" si="62"/>
        <v>-94</v>
      </c>
      <c r="BF9" s="32">
        <f t="shared" si="63"/>
        <v>86</v>
      </c>
    </row>
    <row r="10" spans="1:60" x14ac:dyDescent="0.2">
      <c r="A10" t="s">
        <v>84</v>
      </c>
      <c r="B10" s="10">
        <f>Sheet1!B17</f>
        <v>0.9</v>
      </c>
      <c r="C10" t="s">
        <v>9</v>
      </c>
      <c r="V10" s="27">
        <v>1.06</v>
      </c>
      <c r="W10" s="32">
        <f t="shared" si="47"/>
        <v>114.81536214968834</v>
      </c>
      <c r="X10">
        <f t="shared" si="18"/>
        <v>4.8607609737258892</v>
      </c>
      <c r="Y10" s="28">
        <f t="shared" si="33"/>
        <v>-0.23941222682314478</v>
      </c>
      <c r="Z10" s="28">
        <f t="shared" si="34"/>
        <v>-13.390806382289174</v>
      </c>
      <c r="AA10" s="28">
        <f t="shared" si="35"/>
        <v>4.7233003516994394E-5</v>
      </c>
      <c r="AB10" s="28">
        <f t="shared" si="36"/>
        <v>-0.18895259670385095</v>
      </c>
      <c r="AC10" s="28">
        <f t="shared" si="48"/>
        <v>9.8453668384636992E-9</v>
      </c>
      <c r="AD10" s="28">
        <f t="shared" si="37"/>
        <v>2.7280130026151451E-3</v>
      </c>
      <c r="AE10" s="28">
        <f t="shared" si="49"/>
        <v>4.6213959897516288</v>
      </c>
      <c r="AF10" s="28">
        <f t="shared" si="50"/>
        <v>-13.57703096599041</v>
      </c>
      <c r="AG10" s="28">
        <f t="shared" si="5"/>
        <v>92.110410468749379</v>
      </c>
      <c r="AH10" s="28">
        <f t="shared" si="38"/>
        <v>-57.660277223057086</v>
      </c>
      <c r="AI10" s="28">
        <f t="shared" si="39"/>
        <v>-89.92499177380823</v>
      </c>
      <c r="AJ10" s="28">
        <f t="shared" si="51"/>
        <v>0.10891268508158018</v>
      </c>
      <c r="AK10" s="28">
        <f t="shared" si="40"/>
        <v>9.054442740838212</v>
      </c>
      <c r="AL10" s="29">
        <f t="shared" si="41"/>
        <v>-3.6397127512292955E-6</v>
      </c>
      <c r="AM10" s="28">
        <f t="shared" si="42"/>
        <v>-5.2452235391494628E-2</v>
      </c>
      <c r="AN10" s="28">
        <f t="shared" si="52"/>
        <v>34.559042291061118</v>
      </c>
      <c r="AO10" s="28">
        <f t="shared" si="53"/>
        <v>-80.923001268361517</v>
      </c>
      <c r="AP10">
        <f t="shared" si="11"/>
        <v>23.609121289162623</v>
      </c>
      <c r="AQ10">
        <f t="shared" si="12"/>
        <v>-23.521825181113627</v>
      </c>
      <c r="AR10" s="28">
        <f t="shared" si="54"/>
        <v>39.26773438886174</v>
      </c>
      <c r="AS10" s="30">
        <f t="shared" si="55"/>
        <v>-94.50003223435192</v>
      </c>
      <c r="AT10" s="28">
        <f t="shared" si="43"/>
        <v>5.7309254045289656E-8</v>
      </c>
      <c r="AU10" s="28">
        <f t="shared" si="44"/>
        <v>6.5817723235790052E-3</v>
      </c>
      <c r="AV10" s="29">
        <f t="shared" si="45"/>
        <v>-2.5470781374445432E-10</v>
      </c>
      <c r="AW10" s="28">
        <f t="shared" si="46"/>
        <v>-4.3878482349341561E-4</v>
      </c>
      <c r="AX10" s="31">
        <f t="shared" si="56"/>
        <v>5.7054546231545202E-8</v>
      </c>
      <c r="AY10" s="28">
        <f t="shared" si="57"/>
        <v>6.1429875000855901E-3</v>
      </c>
      <c r="AZ10" s="8">
        <f t="shared" si="58"/>
        <v>39.26773444591629</v>
      </c>
      <c r="BA10" s="8">
        <f t="shared" si="59"/>
        <v>-94.493889246851836</v>
      </c>
      <c r="BB10" s="8">
        <f t="shared" si="60"/>
        <v>85.506110753148164</v>
      </c>
      <c r="BD10" s="32">
        <f t="shared" si="61"/>
        <v>39</v>
      </c>
      <c r="BE10" s="32">
        <f t="shared" si="62"/>
        <v>-94</v>
      </c>
      <c r="BF10" s="32">
        <f t="shared" si="63"/>
        <v>86</v>
      </c>
    </row>
    <row r="11" spans="1:60" x14ac:dyDescent="0.2">
      <c r="A11" t="s">
        <v>85</v>
      </c>
      <c r="B11" s="10">
        <f>Sheet1!B16</f>
        <v>9</v>
      </c>
      <c r="C11" t="s">
        <v>4</v>
      </c>
      <c r="V11" s="27">
        <v>1.07</v>
      </c>
      <c r="W11" s="32">
        <f t="shared" si="47"/>
        <v>117.489755493953</v>
      </c>
      <c r="X11">
        <f t="shared" si="18"/>
        <v>4.8607609737258892</v>
      </c>
      <c r="Y11" s="28">
        <f t="shared" si="33"/>
        <v>-0.25037616184752742</v>
      </c>
      <c r="Z11" s="28">
        <f t="shared" si="34"/>
        <v>-13.691105663263507</v>
      </c>
      <c r="AA11" s="28">
        <f t="shared" si="35"/>
        <v>4.945901371892201E-5</v>
      </c>
      <c r="AB11" s="28">
        <f t="shared" si="36"/>
        <v>-0.1933538350452455</v>
      </c>
      <c r="AC11" s="28">
        <f t="shared" si="48"/>
        <v>1.0309364570387082E-8</v>
      </c>
      <c r="AD11" s="28">
        <f t="shared" si="37"/>
        <v>2.7915565883274394E-3</v>
      </c>
      <c r="AE11" s="28">
        <f t="shared" si="49"/>
        <v>4.6104342812014458</v>
      </c>
      <c r="AF11" s="28">
        <f t="shared" si="50"/>
        <v>-13.881667941720425</v>
      </c>
      <c r="AG11" s="28">
        <f t="shared" si="5"/>
        <v>92.110410468749379</v>
      </c>
      <c r="AH11" s="28">
        <f t="shared" si="38"/>
        <v>-57.860276888060291</v>
      </c>
      <c r="AI11" s="28">
        <f t="shared" si="39"/>
        <v>-89.92669916760282</v>
      </c>
      <c r="AJ11" s="28">
        <f t="shared" si="51"/>
        <v>0.11397879888076276</v>
      </c>
      <c r="AK11" s="28">
        <f t="shared" si="40"/>
        <v>9.2617334668612266</v>
      </c>
      <c r="AL11" s="29">
        <f t="shared" si="41"/>
        <v>-3.8112470531809283E-6</v>
      </c>
      <c r="AM11" s="28">
        <f t="shared" si="42"/>
        <v>-5.3674004198918705E-2</v>
      </c>
      <c r="AN11" s="28">
        <f t="shared" si="52"/>
        <v>34.364108568322798</v>
      </c>
      <c r="AO11" s="28">
        <f t="shared" si="53"/>
        <v>-80.718639704940514</v>
      </c>
      <c r="AP11">
        <f t="shared" si="11"/>
        <v>23.609121289162623</v>
      </c>
      <c r="AQ11">
        <f t="shared" si="12"/>
        <v>-23.521825181113627</v>
      </c>
      <c r="AR11" s="28">
        <f t="shared" si="54"/>
        <v>39.061838957573237</v>
      </c>
      <c r="AS11" s="30">
        <f t="shared" si="55"/>
        <v>-94.600307646660937</v>
      </c>
      <c r="AT11" s="28">
        <f t="shared" si="43"/>
        <v>6.0010155895956233E-8</v>
      </c>
      <c r="AU11" s="28">
        <f t="shared" si="44"/>
        <v>6.7350814941096156E-3</v>
      </c>
      <c r="AV11" s="29">
        <f t="shared" si="45"/>
        <v>-2.6671176204846991E-10</v>
      </c>
      <c r="AW11" s="28">
        <f t="shared" si="46"/>
        <v>-4.4900543499954597E-4</v>
      </c>
      <c r="AX11" s="31">
        <f t="shared" si="56"/>
        <v>5.974344413390776E-8</v>
      </c>
      <c r="AY11" s="28">
        <f t="shared" si="57"/>
        <v>6.28607605911007E-3</v>
      </c>
      <c r="AZ11" s="8">
        <f t="shared" si="58"/>
        <v>39.061839017316679</v>
      </c>
      <c r="BA11" s="8">
        <f t="shared" si="59"/>
        <v>-94.594021570601825</v>
      </c>
      <c r="BB11" s="8">
        <f t="shared" si="60"/>
        <v>85.405978429398175</v>
      </c>
      <c r="BD11" s="32">
        <f t="shared" si="61"/>
        <v>39</v>
      </c>
      <c r="BE11" s="32">
        <f t="shared" si="62"/>
        <v>-95</v>
      </c>
      <c r="BF11" s="32">
        <f t="shared" si="63"/>
        <v>85</v>
      </c>
    </row>
    <row r="12" spans="1:60" x14ac:dyDescent="0.2">
      <c r="A12" t="s">
        <v>86</v>
      </c>
      <c r="B12">
        <f>B11/B10</f>
        <v>10</v>
      </c>
      <c r="C12" t="s">
        <v>87</v>
      </c>
      <c r="V12" s="27">
        <v>1.08</v>
      </c>
      <c r="W12" s="32">
        <f t="shared" si="47"/>
        <v>120.22644346174133</v>
      </c>
      <c r="X12">
        <f t="shared" si="18"/>
        <v>4.8607609737258892</v>
      </c>
      <c r="Y12" s="28">
        <f t="shared" si="33"/>
        <v>-0.26182722191714825</v>
      </c>
      <c r="Z12" s="28">
        <f t="shared" si="34"/>
        <v>-13.997607884047559</v>
      </c>
      <c r="AA12" s="28">
        <f t="shared" si="35"/>
        <v>5.1789931324259657E-5</v>
      </c>
      <c r="AB12" s="28">
        <f t="shared" si="36"/>
        <v>-0.19785758903472989</v>
      </c>
      <c r="AC12" s="28">
        <f t="shared" si="48"/>
        <v>1.079522939189009E-8</v>
      </c>
      <c r="AD12" s="28">
        <f t="shared" si="37"/>
        <v>2.8565802942841128E-3</v>
      </c>
      <c r="AE12" s="28">
        <f t="shared" si="49"/>
        <v>4.5989855525352947</v>
      </c>
      <c r="AF12" s="28">
        <f t="shared" si="50"/>
        <v>-14.192608892788005</v>
      </c>
      <c r="AG12" s="28">
        <f t="shared" si="5"/>
        <v>92.110410468749379</v>
      </c>
      <c r="AH12" s="28">
        <f t="shared" si="38"/>
        <v>-58.0602765681408</v>
      </c>
      <c r="AI12" s="28">
        <f t="shared" si="39"/>
        <v>-89.928367696495513</v>
      </c>
      <c r="AJ12" s="28">
        <f t="shared" si="51"/>
        <v>0.11927734484015307</v>
      </c>
      <c r="AK12" s="28">
        <f t="shared" si="40"/>
        <v>9.473599669160512</v>
      </c>
      <c r="AL12" s="29">
        <f t="shared" si="41"/>
        <v>-3.990865511284034E-6</v>
      </c>
      <c r="AM12" s="28">
        <f t="shared" si="42"/>
        <v>-5.4924231607203312E-2</v>
      </c>
      <c r="AN12" s="28">
        <f t="shared" si="52"/>
        <v>34.16940725458322</v>
      </c>
      <c r="AO12" s="28">
        <f t="shared" si="53"/>
        <v>-80.509692258942209</v>
      </c>
      <c r="AP12">
        <f t="shared" si="11"/>
        <v>23.609121289162623</v>
      </c>
      <c r="AQ12">
        <f t="shared" si="12"/>
        <v>-23.521825181113627</v>
      </c>
      <c r="AR12" s="28">
        <f t="shared" si="54"/>
        <v>38.855688915167512</v>
      </c>
      <c r="AS12" s="30">
        <f t="shared" si="55"/>
        <v>-94.702301151730211</v>
      </c>
      <c r="AT12" s="28">
        <f t="shared" si="43"/>
        <v>6.2838347041793107E-8</v>
      </c>
      <c r="AU12" s="28">
        <f t="shared" si="44"/>
        <v>6.8919616938661115E-3</v>
      </c>
      <c r="AV12" s="29">
        <f t="shared" si="45"/>
        <v>-2.7928080624792051E-10</v>
      </c>
      <c r="AW12" s="28">
        <f t="shared" si="46"/>
        <v>-4.5946411513056381E-4</v>
      </c>
      <c r="AX12" s="31">
        <f t="shared" si="56"/>
        <v>6.2559066235545184E-8</v>
      </c>
      <c r="AY12" s="28">
        <f t="shared" si="57"/>
        <v>6.4324975787355479E-3</v>
      </c>
      <c r="AZ12" s="8">
        <f t="shared" si="58"/>
        <v>38.855688977726579</v>
      </c>
      <c r="BA12" s="8">
        <f t="shared" si="59"/>
        <v>-94.695868654151482</v>
      </c>
      <c r="BB12" s="8">
        <f t="shared" si="60"/>
        <v>85.304131345848518</v>
      </c>
      <c r="BD12" s="32">
        <f t="shared" si="61"/>
        <v>39</v>
      </c>
      <c r="BE12" s="32">
        <f t="shared" si="62"/>
        <v>-95</v>
      </c>
      <c r="BF12" s="32">
        <f t="shared" si="63"/>
        <v>85</v>
      </c>
    </row>
    <row r="13" spans="1:60" x14ac:dyDescent="0.2">
      <c r="A13" t="s">
        <v>88</v>
      </c>
      <c r="B13" s="10">
        <f>Sheet1!B12</f>
        <v>3.5</v>
      </c>
      <c r="C13" t="s">
        <v>4</v>
      </c>
      <c r="V13" s="27">
        <v>1.0900000000000001</v>
      </c>
      <c r="W13" s="32">
        <f t="shared" si="47"/>
        <v>123.02687708123818</v>
      </c>
      <c r="X13">
        <f t="shared" si="18"/>
        <v>4.8607609737258892</v>
      </c>
      <c r="Y13" s="28">
        <f t="shared" si="33"/>
        <v>-0.27378568055034602</v>
      </c>
      <c r="Z13" s="28">
        <f t="shared" si="34"/>
        <v>-14.310405356861134</v>
      </c>
      <c r="AA13" s="28">
        <f t="shared" si="35"/>
        <v>5.4230700353532791E-5</v>
      </c>
      <c r="AB13" s="28">
        <f t="shared" si="36"/>
        <v>-0.20246624639953337</v>
      </c>
      <c r="AC13" s="28">
        <f t="shared" si="48"/>
        <v>1.1303993133356924E-8</v>
      </c>
      <c r="AD13" s="28">
        <f t="shared" si="37"/>
        <v>2.9231185969140813E-3</v>
      </c>
      <c r="AE13" s="28">
        <f t="shared" si="49"/>
        <v>4.58702953517989</v>
      </c>
      <c r="AF13" s="28">
        <f t="shared" si="50"/>
        <v>-14.509948484663752</v>
      </c>
      <c r="AG13" s="28">
        <f t="shared" si="5"/>
        <v>92.110410468749379</v>
      </c>
      <c r="AH13" s="28">
        <f t="shared" si="38"/>
        <v>-58.260276262620032</v>
      </c>
      <c r="AI13" s="28">
        <f t="shared" si="39"/>
        <v>-89.929998245151111</v>
      </c>
      <c r="AJ13" s="28">
        <f t="shared" si="51"/>
        <v>0.12481868370446098</v>
      </c>
      <c r="AK13" s="28">
        <f t="shared" si="40"/>
        <v>9.6901304947373585</v>
      </c>
      <c r="AL13" s="29">
        <f t="shared" si="41"/>
        <v>-4.178949118504882E-6</v>
      </c>
      <c r="AM13" s="28">
        <f t="shared" si="42"/>
        <v>-5.6203580498704046E-2</v>
      </c>
      <c r="AN13" s="28">
        <f t="shared" si="52"/>
        <v>33.974948710884689</v>
      </c>
      <c r="AO13" s="28">
        <f t="shared" si="53"/>
        <v>-80.296071330912454</v>
      </c>
      <c r="AP13">
        <f t="shared" si="11"/>
        <v>23.609121289162623</v>
      </c>
      <c r="AQ13">
        <f t="shared" si="12"/>
        <v>-23.521825181113627</v>
      </c>
      <c r="AR13" s="28">
        <f t="shared" si="54"/>
        <v>38.649274354113572</v>
      </c>
      <c r="AS13" s="30">
        <f t="shared" si="55"/>
        <v>-94.806019815576207</v>
      </c>
      <c r="AT13" s="28">
        <f t="shared" si="43"/>
        <v>6.57998275281274E-8</v>
      </c>
      <c r="AU13" s="28">
        <f t="shared" si="44"/>
        <v>7.0524961027975406E-3</v>
      </c>
      <c r="AV13" s="29">
        <f t="shared" si="45"/>
        <v>-2.9244387616680605E-10</v>
      </c>
      <c r="AW13" s="28">
        <f t="shared" si="46"/>
        <v>-4.7016640921710855E-4</v>
      </c>
      <c r="AX13" s="31">
        <f t="shared" si="56"/>
        <v>6.550738365196059E-8</v>
      </c>
      <c r="AY13" s="28">
        <f t="shared" si="57"/>
        <v>6.5823296935804323E-3</v>
      </c>
      <c r="AZ13" s="8">
        <f t="shared" si="58"/>
        <v>38.649274419620959</v>
      </c>
      <c r="BA13" s="8">
        <f t="shared" si="59"/>
        <v>-94.799437485882621</v>
      </c>
      <c r="BB13" s="8">
        <f t="shared" si="60"/>
        <v>85.200562514117379</v>
      </c>
      <c r="BD13" s="32">
        <f t="shared" si="61"/>
        <v>39</v>
      </c>
      <c r="BE13" s="32">
        <f t="shared" si="62"/>
        <v>-95</v>
      </c>
      <c r="BF13" s="32">
        <f t="shared" si="63"/>
        <v>85</v>
      </c>
    </row>
    <row r="14" spans="1:60" x14ac:dyDescent="0.2">
      <c r="A14" t="s">
        <v>24</v>
      </c>
      <c r="B14" s="10">
        <f>Sheet1!B18</f>
        <v>90</v>
      </c>
      <c r="C14" t="s">
        <v>13</v>
      </c>
      <c r="D14">
        <f>B14/100</f>
        <v>0.9</v>
      </c>
      <c r="V14" s="27">
        <v>1.1000000000000001</v>
      </c>
      <c r="W14" s="32">
        <f t="shared" si="47"/>
        <v>125.8925411794168</v>
      </c>
      <c r="X14">
        <f t="shared" si="18"/>
        <v>4.8607609737258892</v>
      </c>
      <c r="Y14" s="28">
        <f t="shared" si="33"/>
        <v>-0.28627253149784715</v>
      </c>
      <c r="Z14" s="28">
        <f t="shared" si="34"/>
        <v>-14.629589317270765</v>
      </c>
      <c r="AA14" s="28">
        <f t="shared" si="35"/>
        <v>5.6786497811157234E-5</v>
      </c>
      <c r="AB14" s="28">
        <f t="shared" si="36"/>
        <v>-0.20718225047211289</v>
      </c>
      <c r="AC14" s="28">
        <f t="shared" si="48"/>
        <v>1.1836733912889699E-8</v>
      </c>
      <c r="AD14" s="28">
        <f t="shared" si="37"/>
        <v>2.9912067757054224E-3</v>
      </c>
      <c r="AE14" s="28">
        <f t="shared" si="49"/>
        <v>4.5745452405625882</v>
      </c>
      <c r="AF14" s="28">
        <f t="shared" si="50"/>
        <v>-14.833780360967173</v>
      </c>
      <c r="AG14" s="28">
        <f t="shared" si="5"/>
        <v>92.110410468749379</v>
      </c>
      <c r="AH14" s="28">
        <f t="shared" si="38"/>
        <v>-58.460275970849949</v>
      </c>
      <c r="AI14" s="28">
        <f t="shared" si="39"/>
        <v>-89.93159167809749</v>
      </c>
      <c r="AJ14" s="28">
        <f t="shared" si="51"/>
        <v>0.13061360968432212</v>
      </c>
      <c r="AK14" s="28">
        <f t="shared" si="40"/>
        <v>9.9114159984160057</v>
      </c>
      <c r="AL14" s="29">
        <f t="shared" si="41"/>
        <v>-4.3758968217245843E-6</v>
      </c>
      <c r="AM14" s="28">
        <f t="shared" si="42"/>
        <v>-5.751272919603162E-2</v>
      </c>
      <c r="AN14" s="28">
        <f t="shared" si="52"/>
        <v>33.780743731686933</v>
      </c>
      <c r="AO14" s="28">
        <f t="shared" si="53"/>
        <v>-80.07768840887752</v>
      </c>
      <c r="AP14">
        <f t="shared" si="11"/>
        <v>23.609121289162623</v>
      </c>
      <c r="AQ14">
        <f t="shared" si="12"/>
        <v>-23.521825181113627</v>
      </c>
      <c r="AR14" s="28">
        <f t="shared" si="54"/>
        <v>38.442585080298514</v>
      </c>
      <c r="AS14" s="30">
        <f t="shared" si="55"/>
        <v>-94.911468769844689</v>
      </c>
      <c r="AT14" s="28">
        <f t="shared" si="43"/>
        <v>6.8900877055235131E-8</v>
      </c>
      <c r="AU14" s="28">
        <f t="shared" si="44"/>
        <v>7.2167698383623601E-3</v>
      </c>
      <c r="AV14" s="29">
        <f t="shared" si="45"/>
        <v>-3.062260443192606E-10</v>
      </c>
      <c r="AW14" s="28">
        <f t="shared" si="46"/>
        <v>-4.8111799175716368E-4</v>
      </c>
      <c r="AX14" s="31">
        <f t="shared" si="56"/>
        <v>6.8594651010915877E-8</v>
      </c>
      <c r="AY14" s="28">
        <f t="shared" si="57"/>
        <v>6.7356518466051962E-3</v>
      </c>
      <c r="AZ14" s="8">
        <f t="shared" si="58"/>
        <v>38.442585148893166</v>
      </c>
      <c r="BA14" s="8">
        <f t="shared" si="59"/>
        <v>-94.904733117998077</v>
      </c>
      <c r="BB14" s="8">
        <f t="shared" si="60"/>
        <v>85.095266882001923</v>
      </c>
      <c r="BD14" s="32">
        <f t="shared" si="61"/>
        <v>38</v>
      </c>
      <c r="BE14" s="32">
        <f t="shared" si="62"/>
        <v>-95</v>
      </c>
      <c r="BF14" s="32">
        <f t="shared" si="63"/>
        <v>85</v>
      </c>
    </row>
    <row r="15" spans="1:60" x14ac:dyDescent="0.2">
      <c r="V15" s="27">
        <v>1.1100000000000001</v>
      </c>
      <c r="W15" s="32">
        <f t="shared" si="47"/>
        <v>128.82495516931345</v>
      </c>
      <c r="X15">
        <f t="shared" si="18"/>
        <v>4.8607609737258892</v>
      </c>
      <c r="Y15" s="28">
        <f t="shared" si="33"/>
        <v>-0.29930950320667626</v>
      </c>
      <c r="Z15" s="28">
        <f t="shared" si="34"/>
        <v>-14.955249723341307</v>
      </c>
      <c r="AA15" s="28">
        <f t="shared" si="35"/>
        <v>5.9462744679627459E-5</v>
      </c>
      <c r="AB15" s="28">
        <f t="shared" si="36"/>
        <v>-0.21200810148450067</v>
      </c>
      <c r="AC15" s="28">
        <f t="shared" si="48"/>
        <v>1.2394581922273187E-8</v>
      </c>
      <c r="AD15" s="28">
        <f t="shared" si="37"/>
        <v>3.0608809319110121E-3</v>
      </c>
      <c r="AE15" s="28">
        <f t="shared" si="49"/>
        <v>4.5615109456584744</v>
      </c>
      <c r="AF15" s="28">
        <f t="shared" si="50"/>
        <v>-15.164196943893897</v>
      </c>
      <c r="AG15" s="28">
        <f t="shared" si="5"/>
        <v>92.110410468749379</v>
      </c>
      <c r="AH15" s="28">
        <f t="shared" si="38"/>
        <v>-58.66027569221167</v>
      </c>
      <c r="AI15" s="28">
        <f t="shared" si="39"/>
        <v>-89.933148840184032</v>
      </c>
      <c r="AJ15" s="28">
        <f t="shared" si="51"/>
        <v>0.13667336594220036</v>
      </c>
      <c r="AK15" s="28">
        <f t="shared" si="40"/>
        <v>10.137547089439721</v>
      </c>
      <c r="AL15" s="29">
        <f t="shared" si="41"/>
        <v>-4.582126377103936E-6</v>
      </c>
      <c r="AM15" s="28">
        <f t="shared" si="42"/>
        <v>-5.8852371821683014E-2</v>
      </c>
      <c r="AN15" s="28">
        <f t="shared" si="52"/>
        <v>33.58680356035353</v>
      </c>
      <c r="AO15" s="28">
        <f t="shared" si="53"/>
        <v>-79.854454122565997</v>
      </c>
      <c r="AP15">
        <f t="shared" si="11"/>
        <v>23.609121289162623</v>
      </c>
      <c r="AQ15">
        <f t="shared" si="12"/>
        <v>-23.521825181113627</v>
      </c>
      <c r="AR15" s="28">
        <f t="shared" si="54"/>
        <v>38.235610614061002</v>
      </c>
      <c r="AS15" s="30">
        <f t="shared" si="55"/>
        <v>-95.018651066459896</v>
      </c>
      <c r="AT15" s="28">
        <f t="shared" si="43"/>
        <v>7.2148076193543948E-8</v>
      </c>
      <c r="AU15" s="28">
        <f t="shared" si="44"/>
        <v>7.3848700006587682E-3</v>
      </c>
      <c r="AV15" s="29">
        <f t="shared" si="45"/>
        <v>-3.2065816918421796E-10</v>
      </c>
      <c r="AW15" s="28">
        <f t="shared" si="46"/>
        <v>-4.9232466942474983E-4</v>
      </c>
      <c r="AX15" s="31">
        <f t="shared" si="56"/>
        <v>7.1827418024359734E-8</v>
      </c>
      <c r="AY15" s="28">
        <f t="shared" si="57"/>
        <v>6.8925453312340184E-3</v>
      </c>
      <c r="AZ15" s="8">
        <f t="shared" si="58"/>
        <v>38.235610685888417</v>
      </c>
      <c r="BA15" s="8">
        <f t="shared" si="59"/>
        <v>-95.011758521128655</v>
      </c>
      <c r="BB15" s="8">
        <f t="shared" si="60"/>
        <v>84.988241478871345</v>
      </c>
      <c r="BD15" s="32">
        <f t="shared" si="61"/>
        <v>38</v>
      </c>
      <c r="BE15" s="32">
        <f t="shared" si="62"/>
        <v>-95</v>
      </c>
      <c r="BF15" s="32">
        <f t="shared" si="63"/>
        <v>85</v>
      </c>
    </row>
    <row r="16" spans="1:60" x14ac:dyDescent="0.2">
      <c r="A16" s="66" t="s">
        <v>89</v>
      </c>
      <c r="B16" s="66"/>
      <c r="D16" t="s">
        <v>90</v>
      </c>
      <c r="V16" s="27">
        <v>1.1200000000000001</v>
      </c>
      <c r="W16" s="32">
        <f t="shared" si="47"/>
        <v>131.82567385564076</v>
      </c>
      <c r="X16">
        <f t="shared" si="18"/>
        <v>4.8607609737258892</v>
      </c>
      <c r="Y16" s="28">
        <f t="shared" si="33"/>
        <v>-0.31291907250728729</v>
      </c>
      <c r="Z16" s="28">
        <f t="shared" si="34"/>
        <v>-15.287475043217746</v>
      </c>
      <c r="AA16" s="28">
        <f t="shared" si="35"/>
        <v>6.2265117411194402E-5</v>
      </c>
      <c r="AB16" s="28">
        <f t="shared" si="36"/>
        <v>-0.21694635789274</v>
      </c>
      <c r="AC16" s="28">
        <f t="shared" si="48"/>
        <v>1.297872135562971E-8</v>
      </c>
      <c r="AD16" s="28">
        <f t="shared" si="37"/>
        <v>3.1321780076898936E-3</v>
      </c>
      <c r="AE16" s="28">
        <f t="shared" si="49"/>
        <v>4.5479041793147346</v>
      </c>
      <c r="AF16" s="28">
        <f t="shared" si="50"/>
        <v>-15.501289223102797</v>
      </c>
      <c r="AG16" s="28">
        <f t="shared" si="5"/>
        <v>92.110410468749379</v>
      </c>
      <c r="AH16" s="28">
        <f t="shared" si="38"/>
        <v>-58.86027542611415</v>
      </c>
      <c r="AI16" s="28">
        <f t="shared" si="39"/>
        <v>-89.934670557029506</v>
      </c>
      <c r="AJ16" s="28">
        <f t="shared" si="51"/>
        <v>0.14300966037978177</v>
      </c>
      <c r="AK16" s="28">
        <f t="shared" si="40"/>
        <v>10.368615472515152</v>
      </c>
      <c r="AL16" s="29">
        <f t="shared" si="41"/>
        <v>-4.7980752218424247E-6</v>
      </c>
      <c r="AM16" s="28">
        <f t="shared" si="42"/>
        <v>-6.0223218666048427E-2</v>
      </c>
      <c r="AN16" s="28">
        <f t="shared" si="52"/>
        <v>33.393139904939787</v>
      </c>
      <c r="AO16" s="28">
        <f t="shared" si="53"/>
        <v>-79.626278303180399</v>
      </c>
      <c r="AP16">
        <f t="shared" si="11"/>
        <v>23.609121289162623</v>
      </c>
      <c r="AQ16">
        <f t="shared" si="12"/>
        <v>-23.521825181113627</v>
      </c>
      <c r="AR16" s="28">
        <f t="shared" si="54"/>
        <v>38.028340192303517</v>
      </c>
      <c r="AS16" s="30">
        <f t="shared" si="55"/>
        <v>-95.127567526283201</v>
      </c>
      <c r="AT16" s="28">
        <f t="shared" si="43"/>
        <v>7.5548310240941217E-8</v>
      </c>
      <c r="AU16" s="28">
        <f t="shared" si="44"/>
        <v>7.5568857186063083E-3</v>
      </c>
      <c r="AV16" s="29">
        <f t="shared" si="45"/>
        <v>-3.3576918058567891E-10</v>
      </c>
      <c r="AW16" s="28">
        <f t="shared" si="46"/>
        <v>-5.03792384148701E-4</v>
      </c>
      <c r="AX16" s="31">
        <f t="shared" si="56"/>
        <v>7.5212541060355534E-8</v>
      </c>
      <c r="AY16" s="28">
        <f t="shared" si="57"/>
        <v>7.0530933344576073E-3</v>
      </c>
      <c r="AZ16" s="8">
        <f t="shared" si="58"/>
        <v>38.028340267516057</v>
      </c>
      <c r="BA16" s="8">
        <f t="shared" si="59"/>
        <v>-95.120514432948738</v>
      </c>
      <c r="BB16" s="8">
        <f t="shared" si="60"/>
        <v>84.879485567051262</v>
      </c>
      <c r="BD16" s="32">
        <f t="shared" si="61"/>
        <v>38</v>
      </c>
      <c r="BE16" s="32">
        <f t="shared" si="62"/>
        <v>-95</v>
      </c>
      <c r="BF16" s="32">
        <f t="shared" si="63"/>
        <v>85</v>
      </c>
    </row>
    <row r="17" spans="1:58" x14ac:dyDescent="0.2">
      <c r="A17" t="s">
        <v>91</v>
      </c>
      <c r="B17">
        <f>(1-B13*D14/B11)</f>
        <v>0.65</v>
      </c>
      <c r="D17">
        <f>1-B17</f>
        <v>0.35</v>
      </c>
      <c r="V17" s="27">
        <v>1.1299999999999999</v>
      </c>
      <c r="W17" s="32">
        <f t="shared" si="47"/>
        <v>134.89628825916535</v>
      </c>
      <c r="X17">
        <f t="shared" si="18"/>
        <v>4.8607609737258892</v>
      </c>
      <c r="Y17" s="28">
        <f t="shared" si="33"/>
        <v>-0.32712447739893447</v>
      </c>
      <c r="Z17" s="28">
        <f t="shared" si="34"/>
        <v>-15.626352030910265</v>
      </c>
      <c r="AA17" s="28">
        <f t="shared" si="35"/>
        <v>6.5199559961381798E-5</v>
      </c>
      <c r="AB17" s="28">
        <f t="shared" si="36"/>
        <v>-0.22199963773210415</v>
      </c>
      <c r="AC17" s="28">
        <f t="shared" si="48"/>
        <v>1.3590390409419082E-8</v>
      </c>
      <c r="AD17" s="28">
        <f t="shared" si="37"/>
        <v>3.2051358056944886E-3</v>
      </c>
      <c r="AE17" s="28">
        <f t="shared" si="49"/>
        <v>4.5337017094773069</v>
      </c>
      <c r="AF17" s="28">
        <f t="shared" si="50"/>
        <v>-15.845146532836674</v>
      </c>
      <c r="AG17" s="28">
        <f t="shared" si="5"/>
        <v>92.110410468749379</v>
      </c>
      <c r="AH17" s="28">
        <f t="shared" si="38"/>
        <v>-59.060275171992984</v>
      </c>
      <c r="AI17" s="28">
        <f t="shared" si="39"/>
        <v>-89.936157635459708</v>
      </c>
      <c r="AJ17" s="28">
        <f t="shared" si="51"/>
        <v>0.14963468170640082</v>
      </c>
      <c r="AK17" s="28">
        <f t="shared" si="40"/>
        <v>10.604713582979613</v>
      </c>
      <c r="AL17" s="29">
        <f t="shared" si="41"/>
        <v>-5.0242014095835486E-6</v>
      </c>
      <c r="AM17" s="28">
        <f t="shared" si="42"/>
        <v>-6.1625996563988573E-2</v>
      </c>
      <c r="AN17" s="28">
        <f t="shared" si="52"/>
        <v>33.19976495426139</v>
      </c>
      <c r="AO17" s="28">
        <f t="shared" si="53"/>
        <v>-79.393070049044084</v>
      </c>
      <c r="AP17">
        <f t="shared" si="11"/>
        <v>23.609121289162623</v>
      </c>
      <c r="AQ17">
        <f t="shared" si="12"/>
        <v>-23.521825181113627</v>
      </c>
      <c r="AR17" s="28">
        <f t="shared" si="54"/>
        <v>37.820762771787692</v>
      </c>
      <c r="AS17" s="30">
        <f t="shared" si="55"/>
        <v>-95.238216581880764</v>
      </c>
      <c r="AT17" s="28">
        <f t="shared" si="43"/>
        <v>7.9108792366631339E-8</v>
      </c>
      <c r="AU17" s="28">
        <f t="shared" si="44"/>
        <v>7.732908197203116E-3</v>
      </c>
      <c r="AV17" s="29">
        <f t="shared" si="45"/>
        <v>-3.515937943124445E-10</v>
      </c>
      <c r="AW17" s="28">
        <f t="shared" si="46"/>
        <v>-5.15527216263153E-4</v>
      </c>
      <c r="AX17" s="31">
        <f t="shared" si="56"/>
        <v>7.8757198572318893E-8</v>
      </c>
      <c r="AY17" s="28">
        <f t="shared" si="57"/>
        <v>7.2173809809399627E-3</v>
      </c>
      <c r="AZ17" s="8">
        <f t="shared" si="58"/>
        <v>37.820762850544888</v>
      </c>
      <c r="BA17" s="8">
        <f t="shared" si="59"/>
        <v>-95.230999200899817</v>
      </c>
      <c r="BB17" s="8">
        <f t="shared" si="60"/>
        <v>84.769000799100183</v>
      </c>
      <c r="BD17" s="32">
        <f t="shared" si="61"/>
        <v>38</v>
      </c>
      <c r="BE17" s="32">
        <f t="shared" si="62"/>
        <v>-95</v>
      </c>
      <c r="BF17" s="32">
        <f t="shared" si="63"/>
        <v>85</v>
      </c>
    </row>
    <row r="18" spans="1:58" x14ac:dyDescent="0.2">
      <c r="A18" t="s">
        <v>92</v>
      </c>
      <c r="B18">
        <f>1/PI()/B12/D8</f>
        <v>482.28770633907675</v>
      </c>
      <c r="C18" t="s">
        <v>93</v>
      </c>
      <c r="D18">
        <f>fp</f>
        <v>482.28770633907675</v>
      </c>
      <c r="E18">
        <f>fp</f>
        <v>482.28770633907675</v>
      </c>
      <c r="F18">
        <v>180</v>
      </c>
      <c r="G18">
        <v>-180</v>
      </c>
      <c r="V18" s="27">
        <v>1.1399999999999999</v>
      </c>
      <c r="W18" s="32">
        <f t="shared" si="47"/>
        <v>138.03842646028852</v>
      </c>
      <c r="X18">
        <f t="shared" si="18"/>
        <v>4.8607609737258892</v>
      </c>
      <c r="Y18" s="28">
        <f t="shared" si="33"/>
        <v>-0.34194972879990071</v>
      </c>
      <c r="Z18" s="28">
        <f t="shared" si="34"/>
        <v>-15.97196549009603</v>
      </c>
      <c r="AA18" s="28">
        <f t="shared" si="35"/>
        <v>6.8272296404831627E-5</v>
      </c>
      <c r="AB18" s="28">
        <f t="shared" si="36"/>
        <v>-0.22717062000381211</v>
      </c>
      <c r="AC18" s="28">
        <f t="shared" si="48"/>
        <v>1.4230885139748409E-8</v>
      </c>
      <c r="AD18" s="28">
        <f t="shared" si="37"/>
        <v>3.2797930091140654E-3</v>
      </c>
      <c r="AE18" s="28">
        <f t="shared" si="49"/>
        <v>4.5188795314532779</v>
      </c>
      <c r="AF18" s="28">
        <f t="shared" si="50"/>
        <v>-16.19585631709073</v>
      </c>
      <c r="AG18" s="28">
        <f t="shared" si="5"/>
        <v>92.110410468749379</v>
      </c>
      <c r="AH18" s="28">
        <f t="shared" si="38"/>
        <v>-59.260274929309141</v>
      </c>
      <c r="AI18" s="28">
        <f t="shared" si="39"/>
        <v>-89.937610863935291</v>
      </c>
      <c r="AJ18" s="28">
        <f t="shared" si="51"/>
        <v>0.15656111576465165</v>
      </c>
      <c r="AK18" s="28">
        <f t="shared" si="40"/>
        <v>10.845934515756005</v>
      </c>
      <c r="AL18" s="29">
        <f t="shared" si="41"/>
        <v>-5.2609845834296208E-6</v>
      </c>
      <c r="AM18" s="28">
        <f t="shared" si="42"/>
        <v>-6.3061449280182258E-2</v>
      </c>
      <c r="AN18" s="28">
        <f t="shared" si="52"/>
        <v>33.006691394220304</v>
      </c>
      <c r="AO18" s="28">
        <f t="shared" si="53"/>
        <v>-79.154737797459475</v>
      </c>
      <c r="AP18">
        <f t="shared" si="11"/>
        <v>23.609121289162623</v>
      </c>
      <c r="AQ18">
        <f t="shared" si="12"/>
        <v>-23.521825181113627</v>
      </c>
      <c r="AR18" s="28">
        <f t="shared" si="54"/>
        <v>37.61286703372258</v>
      </c>
      <c r="AS18" s="30">
        <f t="shared" si="55"/>
        <v>-95.350594114550205</v>
      </c>
      <c r="AT18" s="28">
        <f t="shared" si="43"/>
        <v>8.2837075183063285E-8</v>
      </c>
      <c r="AU18" s="28">
        <f t="shared" si="44"/>
        <v>7.9130307658839862E-3</v>
      </c>
      <c r="AV18" s="29">
        <f t="shared" si="45"/>
        <v>-3.6816479749838278E-10</v>
      </c>
      <c r="AW18" s="28">
        <f t="shared" si="46"/>
        <v>-5.2753538773141857E-4</v>
      </c>
      <c r="AX18" s="31">
        <f t="shared" si="56"/>
        <v>8.2468910385564898E-8</v>
      </c>
      <c r="AY18" s="28">
        <f t="shared" si="57"/>
        <v>7.3854953781525672E-3</v>
      </c>
      <c r="AZ18" s="8">
        <f t="shared" si="58"/>
        <v>37.612867116191488</v>
      </c>
      <c r="BA18" s="8">
        <f t="shared" si="59"/>
        <v>-95.343208619172046</v>
      </c>
      <c r="BB18" s="8">
        <f t="shared" si="60"/>
        <v>84.656791380827954</v>
      </c>
      <c r="BD18" s="32">
        <f t="shared" si="61"/>
        <v>38</v>
      </c>
      <c r="BE18" s="32">
        <f t="shared" si="62"/>
        <v>-95</v>
      </c>
      <c r="BF18" s="32">
        <f t="shared" si="63"/>
        <v>85</v>
      </c>
    </row>
    <row r="19" spans="1:58" x14ac:dyDescent="0.2">
      <c r="A19" t="s">
        <v>94</v>
      </c>
      <c r="B19">
        <f>B12*(1-B17)^2/2/PI()/D7</f>
        <v>34815.143801352104</v>
      </c>
      <c r="C19" t="s">
        <v>93</v>
      </c>
      <c r="D19">
        <f>fzRHP</f>
        <v>34815.143801352104</v>
      </c>
      <c r="E19">
        <f>fzRHP</f>
        <v>34815.143801352104</v>
      </c>
      <c r="V19" s="27">
        <v>1.1499999999999999</v>
      </c>
      <c r="W19" s="32">
        <f t="shared" si="47"/>
        <v>141.25375446227542</v>
      </c>
      <c r="X19">
        <f t="shared" si="18"/>
        <v>4.8607609737258892</v>
      </c>
      <c r="Y19" s="28">
        <f t="shared" si="33"/>
        <v>-0.35741962112075504</v>
      </c>
      <c r="Z19" s="28">
        <f t="shared" si="34"/>
        <v>-16.324398025797301</v>
      </c>
      <c r="AA19" s="28">
        <f t="shared" si="35"/>
        <v>7.1489844123823811E-5</v>
      </c>
      <c r="AB19" s="28">
        <f t="shared" si="36"/>
        <v>-0.23246204609396764</v>
      </c>
      <c r="AC19" s="28">
        <f t="shared" si="48"/>
        <v>1.4901565248336826E-8</v>
      </c>
      <c r="AD19" s="28">
        <f t="shared" si="37"/>
        <v>3.3561892021850646E-3</v>
      </c>
      <c r="AE19" s="28">
        <f t="shared" si="49"/>
        <v>4.5034128573508232</v>
      </c>
      <c r="AF19" s="28">
        <f t="shared" si="50"/>
        <v>-16.553503882689082</v>
      </c>
      <c r="AG19" s="28">
        <f t="shared" si="5"/>
        <v>92.110410468749379</v>
      </c>
      <c r="AH19" s="28">
        <f t="shared" si="38"/>
        <v>-59.460274697547852</v>
      </c>
      <c r="AI19" s="28">
        <f t="shared" si="39"/>
        <v>-89.93903101296975</v>
      </c>
      <c r="AJ19" s="28">
        <f t="shared" si="51"/>
        <v>0.1638021620855393</v>
      </c>
      <c r="AK19" s="28">
        <f t="shared" si="40"/>
        <v>11.092371947750644</v>
      </c>
      <c r="AL19" s="29">
        <f t="shared" si="41"/>
        <v>-5.5089269904234917E-6</v>
      </c>
      <c r="AM19" s="28">
        <f t="shared" si="42"/>
        <v>-6.4530337903447879E-2</v>
      </c>
      <c r="AN19" s="28">
        <f t="shared" si="52"/>
        <v>32.813932424360075</v>
      </c>
      <c r="AO19" s="28">
        <f t="shared" si="53"/>
        <v>-78.911189403122549</v>
      </c>
      <c r="AP19">
        <f t="shared" si="11"/>
        <v>23.609121289162623</v>
      </c>
      <c r="AQ19">
        <f t="shared" si="12"/>
        <v>-23.521825181113627</v>
      </c>
      <c r="AR19" s="28">
        <f t="shared" si="54"/>
        <v>37.404641389759895</v>
      </c>
      <c r="AS19" s="30">
        <f t="shared" si="55"/>
        <v>-95.464693285811634</v>
      </c>
      <c r="AT19" s="28">
        <f t="shared" si="43"/>
        <v>8.6741066175167747E-8</v>
      </c>
      <c r="AU19" s="28">
        <f t="shared" si="44"/>
        <v>8.0973489280047814E-3</v>
      </c>
      <c r="AV19" s="29">
        <f t="shared" si="45"/>
        <v>-3.8551497727736226E-10</v>
      </c>
      <c r="AW19" s="28">
        <f t="shared" si="46"/>
        <v>-5.3982326544495208E-4</v>
      </c>
      <c r="AX19" s="31">
        <f t="shared" si="56"/>
        <v>8.6355551197890383E-8</v>
      </c>
      <c r="AY19" s="28">
        <f t="shared" si="57"/>
        <v>7.5575256625598289E-3</v>
      </c>
      <c r="AZ19" s="8">
        <f t="shared" si="58"/>
        <v>37.404641476115444</v>
      </c>
      <c r="BA19" s="8">
        <f t="shared" si="59"/>
        <v>-95.457135760149072</v>
      </c>
      <c r="BB19" s="8">
        <f t="shared" si="60"/>
        <v>84.542864239850928</v>
      </c>
      <c r="BD19" s="32">
        <f t="shared" si="61"/>
        <v>37</v>
      </c>
      <c r="BE19" s="32">
        <f t="shared" si="62"/>
        <v>-95</v>
      </c>
      <c r="BF19" s="32">
        <f t="shared" si="63"/>
        <v>85</v>
      </c>
    </row>
    <row r="20" spans="1:58" x14ac:dyDescent="0.2">
      <c r="A20" t="s">
        <v>95</v>
      </c>
      <c r="B20">
        <f>1/2/PI()/D8/D9</f>
        <v>2411438.5316953841</v>
      </c>
      <c r="C20" t="s">
        <v>93</v>
      </c>
      <c r="D20">
        <f>fzESR</f>
        <v>2411438.5316953841</v>
      </c>
      <c r="E20">
        <f>fzESR</f>
        <v>2411438.5316953841</v>
      </c>
      <c r="V20" s="27">
        <v>1.1599999999999999</v>
      </c>
      <c r="W20" s="32">
        <f t="shared" si="47"/>
        <v>144.54397707459276</v>
      </c>
      <c r="X20">
        <f t="shared" si="18"/>
        <v>4.8607609737258892</v>
      </c>
      <c r="Y20" s="28">
        <f t="shared" si="33"/>
        <v>-0.37355974151043536</v>
      </c>
      <c r="Z20" s="28">
        <f t="shared" si="34"/>
        <v>-16.683729783849376</v>
      </c>
      <c r="AA20" s="28">
        <f t="shared" si="35"/>
        <v>7.4859027640816701E-5</v>
      </c>
      <c r="AB20" s="28">
        <f t="shared" si="36"/>
        <v>-0.23787672122547071</v>
      </c>
      <c r="AC20" s="28">
        <f t="shared" si="48"/>
        <v>1.5603854082515414E-8</v>
      </c>
      <c r="AD20" s="28">
        <f t="shared" si="37"/>
        <v>3.4343648911791909E-3</v>
      </c>
      <c r="AE20" s="28">
        <f t="shared" si="49"/>
        <v>4.4872761068469487</v>
      </c>
      <c r="AF20" s="28">
        <f t="shared" si="50"/>
        <v>-16.918172140183668</v>
      </c>
      <c r="AG20" s="28">
        <f t="shared" si="5"/>
        <v>92.110410468749379</v>
      </c>
      <c r="AH20" s="28">
        <f t="shared" si="38"/>
        <v>-59.660274476217538</v>
      </c>
      <c r="AI20" s="28">
        <f t="shared" si="39"/>
        <v>-89.940418835537926</v>
      </c>
      <c r="AJ20" s="28">
        <f t="shared" si="51"/>
        <v>0.17137155064162607</v>
      </c>
      <c r="AK20" s="28">
        <f t="shared" si="40"/>
        <v>11.344120053341076</v>
      </c>
      <c r="AL20" s="29">
        <f t="shared" si="41"/>
        <v>-5.7685545490691436E-6</v>
      </c>
      <c r="AM20" s="28">
        <f t="shared" si="42"/>
        <v>-6.6033441250248723E-2</v>
      </c>
      <c r="AN20" s="28">
        <f t="shared" si="52"/>
        <v>32.621501774618913</v>
      </c>
      <c r="AO20" s="28">
        <f t="shared" si="53"/>
        <v>-78.662332223447109</v>
      </c>
      <c r="AP20">
        <f t="shared" si="11"/>
        <v>23.609121289162623</v>
      </c>
      <c r="AQ20">
        <f t="shared" si="12"/>
        <v>-23.521825181113627</v>
      </c>
      <c r="AR20" s="28">
        <f t="shared" si="54"/>
        <v>37.196073989514858</v>
      </c>
      <c r="AS20" s="30">
        <f t="shared" si="55"/>
        <v>-95.58050436363078</v>
      </c>
      <c r="AT20" s="28">
        <f t="shared" si="43"/>
        <v>9.0829046986903968E-8</v>
      </c>
      <c r="AU20" s="28">
        <f t="shared" si="44"/>
        <v>8.2859604114795347E-3</v>
      </c>
      <c r="AV20" s="29">
        <f t="shared" si="45"/>
        <v>-4.0368483540298474E-10</v>
      </c>
      <c r="AW20" s="28">
        <f t="shared" si="46"/>
        <v>-5.5239736459916254E-4</v>
      </c>
      <c r="AX20" s="31">
        <f t="shared" si="56"/>
        <v>9.0425362151500982E-8</v>
      </c>
      <c r="AY20" s="28">
        <f t="shared" si="57"/>
        <v>7.7335630468803717E-3</v>
      </c>
      <c r="AZ20" s="8">
        <f t="shared" si="58"/>
        <v>37.196074079940217</v>
      </c>
      <c r="BA20" s="8">
        <f t="shared" si="59"/>
        <v>-95.572770800583896</v>
      </c>
      <c r="BB20" s="8">
        <f t="shared" si="60"/>
        <v>84.427229199416104</v>
      </c>
      <c r="BD20" s="32">
        <f t="shared" si="61"/>
        <v>37</v>
      </c>
      <c r="BE20" s="32">
        <f t="shared" si="62"/>
        <v>-96</v>
      </c>
      <c r="BF20" s="32">
        <f t="shared" si="63"/>
        <v>84</v>
      </c>
    </row>
    <row r="21" spans="1:58" x14ac:dyDescent="0.2">
      <c r="A21" t="s">
        <v>96</v>
      </c>
      <c r="B21">
        <f>20*LOG(B12*D17/2)</f>
        <v>4.8607609737258892</v>
      </c>
      <c r="C21" t="s">
        <v>97</v>
      </c>
      <c r="D21">
        <f>DC_gain_power</f>
        <v>4.8607609737258892</v>
      </c>
      <c r="E21">
        <f>DC_gain_power</f>
        <v>4.8607609737258892</v>
      </c>
      <c r="F21">
        <v>100</v>
      </c>
      <c r="G21">
        <v>1000000</v>
      </c>
      <c r="V21" s="27">
        <v>1.17</v>
      </c>
      <c r="W21" s="32">
        <f t="shared" si="47"/>
        <v>147.91083881682073</v>
      </c>
      <c r="X21">
        <f t="shared" si="18"/>
        <v>4.8607609737258892</v>
      </c>
      <c r="Y21" s="28">
        <f t="shared" si="33"/>
        <v>-0.39039647761658147</v>
      </c>
      <c r="Z21" s="28">
        <f t="shared" si="34"/>
        <v>-17.05003817813158</v>
      </c>
      <c r="AA21" s="28">
        <f t="shared" si="35"/>
        <v>7.8386993083422589E-5</v>
      </c>
      <c r="AB21" s="28">
        <f t="shared" si="36"/>
        <v>-0.24341751594365804</v>
      </c>
      <c r="AC21" s="28">
        <f t="shared" si="48"/>
        <v>1.6339242492536989E-8</v>
      </c>
      <c r="AD21" s="28">
        <f t="shared" si="37"/>
        <v>3.5143615258803589E-3</v>
      </c>
      <c r="AE21" s="28">
        <f t="shared" si="49"/>
        <v>4.4704428994416334</v>
      </c>
      <c r="AF21" s="28">
        <f t="shared" si="50"/>
        <v>-17.289941332549358</v>
      </c>
      <c r="AG21" s="28">
        <f t="shared" si="5"/>
        <v>92.110410468749379</v>
      </c>
      <c r="AH21" s="28">
        <f t="shared" si="38"/>
        <v>-59.860274264848705</v>
      </c>
      <c r="AI21" s="28">
        <f t="shared" si="39"/>
        <v>-89.941775067475177</v>
      </c>
      <c r="AJ21" s="28">
        <f t="shared" si="51"/>
        <v>0.17928355876223206</v>
      </c>
      <c r="AK21" s="28">
        <f t="shared" si="40"/>
        <v>11.601273412593091</v>
      </c>
      <c r="AL21" s="29">
        <f t="shared" si="41"/>
        <v>-6.0404179592836902E-6</v>
      </c>
      <c r="AM21" s="28">
        <f t="shared" si="42"/>
        <v>-6.7571556277594563E-2</v>
      </c>
      <c r="AN21" s="28">
        <f t="shared" si="52"/>
        <v>32.429413722244945</v>
      </c>
      <c r="AO21" s="28">
        <f t="shared" si="53"/>
        <v>-78.408073211159689</v>
      </c>
      <c r="AP21">
        <f t="shared" si="11"/>
        <v>23.609121289162623</v>
      </c>
      <c r="AQ21">
        <f t="shared" si="12"/>
        <v>-23.521825181113627</v>
      </c>
      <c r="AR21" s="28">
        <f t="shared" si="54"/>
        <v>36.987152729735577</v>
      </c>
      <c r="AS21" s="30">
        <f t="shared" si="55"/>
        <v>-95.69801454370905</v>
      </c>
      <c r="AT21" s="28">
        <f t="shared" si="43"/>
        <v>9.5109686921841542E-8</v>
      </c>
      <c r="AU21" s="28">
        <f t="shared" si="44"/>
        <v>8.4789652205969832E-3</v>
      </c>
      <c r="AV21" s="29">
        <f t="shared" si="45"/>
        <v>-4.2270908766405302E-10</v>
      </c>
      <c r="AW21" s="28">
        <f t="shared" si="46"/>
        <v>-5.6526435214785428E-4</v>
      </c>
      <c r="AX21" s="31">
        <f t="shared" si="56"/>
        <v>9.4686977834177491E-8</v>
      </c>
      <c r="AY21" s="28">
        <f t="shared" si="57"/>
        <v>7.9137008684491295E-3</v>
      </c>
      <c r="AZ21" s="8">
        <f t="shared" si="58"/>
        <v>36.987152824422552</v>
      </c>
      <c r="BA21" s="8">
        <f t="shared" si="59"/>
        <v>-95.690100842840607</v>
      </c>
      <c r="BB21" s="8">
        <f t="shared" si="60"/>
        <v>84.309899157159393</v>
      </c>
      <c r="BD21" s="32">
        <f t="shared" si="61"/>
        <v>37</v>
      </c>
      <c r="BE21" s="32">
        <f t="shared" si="62"/>
        <v>-96</v>
      </c>
      <c r="BF21" s="32">
        <f t="shared" si="63"/>
        <v>84</v>
      </c>
    </row>
    <row r="22" spans="1:58" x14ac:dyDescent="0.2">
      <c r="V22" s="27">
        <v>1.18</v>
      </c>
      <c r="W22" s="32">
        <f t="shared" si="47"/>
        <v>151.35612484362088</v>
      </c>
      <c r="X22">
        <f t="shared" si="18"/>
        <v>4.8607609737258892</v>
      </c>
      <c r="Y22" s="28">
        <f t="shared" si="33"/>
        <v>-0.4079570236936037</v>
      </c>
      <c r="Z22" s="28">
        <f t="shared" si="34"/>
        <v>-17.423397605603007</v>
      </c>
      <c r="AA22" s="28">
        <f t="shared" si="35"/>
        <v>8.2081223341590057E-5</v>
      </c>
      <c r="AB22" s="28">
        <f t="shared" si="36"/>
        <v>-0.24908736763645764</v>
      </c>
      <c r="AC22" s="28">
        <f t="shared" si="48"/>
        <v>1.7109286902921104E-8</v>
      </c>
      <c r="AD22" s="28">
        <f t="shared" si="37"/>
        <v>3.5962215215619231E-3</v>
      </c>
      <c r="AE22" s="28">
        <f t="shared" si="49"/>
        <v>4.4528860483649142</v>
      </c>
      <c r="AF22" s="28">
        <f t="shared" si="50"/>
        <v>-17.668888751717905</v>
      </c>
      <c r="AG22" s="28">
        <f t="shared" si="5"/>
        <v>92.110410468749379</v>
      </c>
      <c r="AH22" s="28">
        <f t="shared" si="38"/>
        <v>-60.060274062993038</v>
      </c>
      <c r="AI22" s="28">
        <f t="shared" si="39"/>
        <v>-89.943100427867563</v>
      </c>
      <c r="AJ22" s="28">
        <f t="shared" si="51"/>
        <v>0.18755302817013969</v>
      </c>
      <c r="AK22" s="28">
        <f t="shared" si="40"/>
        <v>11.863926911840501</v>
      </c>
      <c r="AL22" s="29">
        <f t="shared" si="41"/>
        <v>-6.3250938808176846E-6</v>
      </c>
      <c r="AM22" s="28">
        <f t="shared" si="42"/>
        <v>-6.9145498505559538E-2</v>
      </c>
      <c r="AN22" s="28">
        <f t="shared" si="52"/>
        <v>32.237683108832606</v>
      </c>
      <c r="AO22" s="28">
        <f t="shared" si="53"/>
        <v>-78.148319014532618</v>
      </c>
      <c r="AP22">
        <f t="shared" si="11"/>
        <v>23.609121289162623</v>
      </c>
      <c r="AQ22">
        <f t="shared" si="12"/>
        <v>-23.521825181113627</v>
      </c>
      <c r="AR22" s="28">
        <f t="shared" si="54"/>
        <v>36.777865265246518</v>
      </c>
      <c r="AS22" s="30">
        <f t="shared" si="55"/>
        <v>-95.817207766250519</v>
      </c>
      <c r="AT22" s="28">
        <f t="shared" si="43"/>
        <v>9.9592069944326402E-8</v>
      </c>
      <c r="AU22" s="28">
        <f t="shared" si="44"/>
        <v>8.6764656890441234E-3</v>
      </c>
      <c r="AV22" s="29">
        <f t="shared" si="45"/>
        <v>-4.4263016446910314E-10</v>
      </c>
      <c r="AW22" s="28">
        <f t="shared" si="46"/>
        <v>-5.7843105033813559E-4</v>
      </c>
      <c r="AX22" s="31">
        <f t="shared" si="56"/>
        <v>9.9149439779857293E-8</v>
      </c>
      <c r="AY22" s="28">
        <f t="shared" si="57"/>
        <v>8.0980346387059879E-3</v>
      </c>
      <c r="AZ22" s="8">
        <f t="shared" si="58"/>
        <v>36.777865364395957</v>
      </c>
      <c r="BA22" s="8">
        <f t="shared" si="59"/>
        <v>-95.809109731611812</v>
      </c>
      <c r="BB22" s="8">
        <f t="shared" si="60"/>
        <v>84.190890268388188</v>
      </c>
      <c r="BD22" s="32">
        <f t="shared" si="61"/>
        <v>37</v>
      </c>
      <c r="BE22" s="32">
        <f t="shared" si="62"/>
        <v>-96</v>
      </c>
      <c r="BF22" s="32">
        <f t="shared" si="63"/>
        <v>84</v>
      </c>
    </row>
    <row r="23" spans="1:58" x14ac:dyDescent="0.2">
      <c r="A23" s="66" t="s">
        <v>98</v>
      </c>
      <c r="B23" s="66"/>
      <c r="V23" s="27">
        <v>1.19</v>
      </c>
      <c r="W23" s="32">
        <f t="shared" si="47"/>
        <v>154.88166189124817</v>
      </c>
      <c r="X23">
        <f t="shared" si="18"/>
        <v>4.8607609737258892</v>
      </c>
      <c r="Y23" s="28">
        <f t="shared" si="33"/>
        <v>-0.42626938488411376</v>
      </c>
      <c r="Z23" s="28">
        <f t="shared" si="34"/>
        <v>-17.803879149260155</v>
      </c>
      <c r="AA23" s="28">
        <f t="shared" si="35"/>
        <v>8.5949553942048888E-5</v>
      </c>
      <c r="AB23" s="28">
        <f t="shared" si="36"/>
        <v>-0.25488928208985012</v>
      </c>
      <c r="AC23" s="28">
        <f t="shared" si="48"/>
        <v>1.7915622813038433E-8</v>
      </c>
      <c r="AD23" s="28">
        <f t="shared" si="37"/>
        <v>3.679988281475797E-3</v>
      </c>
      <c r="AE23" s="28">
        <f t="shared" si="49"/>
        <v>4.434577556311341</v>
      </c>
      <c r="AF23" s="28">
        <f t="shared" si="50"/>
        <v>-18.055088443068527</v>
      </c>
      <c r="AG23" s="28">
        <f t="shared" si="5"/>
        <v>92.110410468749379</v>
      </c>
      <c r="AH23" s="28">
        <f t="shared" si="38"/>
        <v>-60.260273870222356</v>
      </c>
      <c r="AI23" s="28">
        <f t="shared" si="39"/>
        <v>-89.94439561943301</v>
      </c>
      <c r="AJ23" s="28">
        <f t="shared" si="51"/>
        <v>0.19619538209429144</v>
      </c>
      <c r="AK23" s="28">
        <f t="shared" si="40"/>
        <v>12.13217563625596</v>
      </c>
      <c r="AL23" s="29">
        <f t="shared" si="41"/>
        <v>-6.6231861444637354E-6</v>
      </c>
      <c r="AM23" s="28">
        <f t="shared" si="42"/>
        <v>-7.0756102449639008E-2</v>
      </c>
      <c r="AN23" s="28">
        <f t="shared" si="52"/>
        <v>32.046325357435165</v>
      </c>
      <c r="AO23" s="28">
        <f t="shared" si="53"/>
        <v>-77.88297608562668</v>
      </c>
      <c r="AP23">
        <f t="shared" si="11"/>
        <v>23.609121289162623</v>
      </c>
      <c r="AQ23">
        <f t="shared" si="12"/>
        <v>-23.521825181113627</v>
      </c>
      <c r="AR23" s="28">
        <f t="shared" si="54"/>
        <v>36.5681990217955</v>
      </c>
      <c r="AS23" s="30">
        <f t="shared" si="55"/>
        <v>-95.938064528695207</v>
      </c>
      <c r="AT23" s="28">
        <f t="shared" si="43"/>
        <v>1.0428569853678757E-7</v>
      </c>
      <c r="AU23" s="28">
        <f t="shared" si="44"/>
        <v>8.8785665341647568E-3</v>
      </c>
      <c r="AV23" s="29">
        <f t="shared" si="45"/>
        <v>-4.6349242488160509E-10</v>
      </c>
      <c r="AW23" s="28">
        <f t="shared" si="46"/>
        <v>-5.9190444032766244E-4</v>
      </c>
      <c r="AX23" s="31">
        <f t="shared" si="56"/>
        <v>1.0382220611190596E-7</v>
      </c>
      <c r="AY23" s="28">
        <f t="shared" si="57"/>
        <v>8.2866620938370945E-3</v>
      </c>
      <c r="AZ23" s="8">
        <f t="shared" si="58"/>
        <v>36.56819912561771</v>
      </c>
      <c r="BA23" s="8">
        <f t="shared" si="59"/>
        <v>-95.92977786660137</v>
      </c>
      <c r="BB23" s="8">
        <f t="shared" si="60"/>
        <v>84.07022213339863</v>
      </c>
      <c r="BD23" s="32">
        <f t="shared" si="61"/>
        <v>37</v>
      </c>
      <c r="BE23" s="32">
        <f t="shared" si="62"/>
        <v>-96</v>
      </c>
      <c r="BF23" s="32">
        <f t="shared" si="63"/>
        <v>84</v>
      </c>
    </row>
    <row r="24" spans="1:58" x14ac:dyDescent="0.2">
      <c r="A24" t="s">
        <v>99</v>
      </c>
      <c r="B24" s="10">
        <v>224</v>
      </c>
      <c r="C24" t="s">
        <v>100</v>
      </c>
      <c r="D24">
        <f>B24*1000000</f>
        <v>224000000</v>
      </c>
      <c r="V24" s="27">
        <v>1.2</v>
      </c>
      <c r="W24" s="32">
        <f t="shared" si="47"/>
        <v>158.48931924611136</v>
      </c>
      <c r="X24">
        <f t="shared" si="18"/>
        <v>4.8607609737258892</v>
      </c>
      <c r="Y24" s="28">
        <f t="shared" si="33"/>
        <v>-0.44536237949220558</v>
      </c>
      <c r="Z24" s="28">
        <f t="shared" si="34"/>
        <v>-18.191550269217792</v>
      </c>
      <c r="AA24" s="28">
        <f t="shared" si="35"/>
        <v>9.0000189653498735E-5</v>
      </c>
      <c r="AB24" s="28">
        <f t="shared" si="36"/>
        <v>-0.26082633507945568</v>
      </c>
      <c r="AC24" s="28">
        <f t="shared" si="48"/>
        <v>1.8759959011145922E-8</v>
      </c>
      <c r="AD24" s="28">
        <f t="shared" si="37"/>
        <v>3.7657062198654407E-3</v>
      </c>
      <c r="AE24" s="28">
        <f t="shared" si="49"/>
        <v>4.415488613183296</v>
      </c>
      <c r="AF24" s="28">
        <f t="shared" si="50"/>
        <v>-18.448610898077384</v>
      </c>
      <c r="AG24" s="28">
        <f t="shared" si="5"/>
        <v>92.110410468749379</v>
      </c>
      <c r="AH24" s="28">
        <f t="shared" si="38"/>
        <v>-60.460273686127778</v>
      </c>
      <c r="AI24" s="28">
        <f t="shared" si="39"/>
        <v>-89.945661328893948</v>
      </c>
      <c r="AJ24" s="28">
        <f t="shared" si="51"/>
        <v>0.2052266424076514</v>
      </c>
      <c r="AK24" s="28">
        <f t="shared" si="40"/>
        <v>12.406114754038633</v>
      </c>
      <c r="AL24" s="29">
        <f t="shared" si="41"/>
        <v>-6.9353270413769276E-6</v>
      </c>
      <c r="AM24" s="28">
        <f t="shared" si="42"/>
        <v>-7.2404222063175733E-2</v>
      </c>
      <c r="AN24" s="28">
        <f t="shared" si="52"/>
        <v>31.855356489702213</v>
      </c>
      <c r="AO24" s="28">
        <f t="shared" si="53"/>
        <v>-77.611950796918478</v>
      </c>
      <c r="AP24">
        <f t="shared" si="11"/>
        <v>23.609121289162623</v>
      </c>
      <c r="AQ24">
        <f t="shared" si="12"/>
        <v>-23.521825181113627</v>
      </c>
      <c r="AR24" s="28">
        <f t="shared" si="54"/>
        <v>36.358141210934505</v>
      </c>
      <c r="AS24" s="30">
        <f t="shared" si="55"/>
        <v>-96.060561694995869</v>
      </c>
      <c r="AT24" s="28">
        <f t="shared" si="43"/>
        <v>1.0920053227283194E-7</v>
      </c>
      <c r="AU24" s="28">
        <f t="shared" si="44"/>
        <v>9.0853749124819652E-3</v>
      </c>
      <c r="AV24" s="29">
        <f t="shared" si="45"/>
        <v>-4.853344420002301E-10</v>
      </c>
      <c r="AW24" s="28">
        <f t="shared" si="46"/>
        <v>-6.0569166588614332E-4</v>
      </c>
      <c r="AX24" s="31">
        <f t="shared" si="56"/>
        <v>1.0871519783083171E-7</v>
      </c>
      <c r="AY24" s="28">
        <f t="shared" si="57"/>
        <v>8.4796832465958219E-3</v>
      </c>
      <c r="AZ24" s="8">
        <f t="shared" si="58"/>
        <v>36.358141319649704</v>
      </c>
      <c r="BA24" s="8">
        <f t="shared" si="59"/>
        <v>-96.052082011749278</v>
      </c>
      <c r="BB24" s="8">
        <f t="shared" si="60"/>
        <v>83.947917988250722</v>
      </c>
      <c r="BD24" s="32">
        <f t="shared" si="61"/>
        <v>36</v>
      </c>
      <c r="BE24" s="32">
        <f t="shared" si="62"/>
        <v>-96</v>
      </c>
      <c r="BF24" s="32">
        <f t="shared" si="63"/>
        <v>84</v>
      </c>
    </row>
    <row r="25" spans="1:58" x14ac:dyDescent="0.2">
      <c r="A25" t="s">
        <v>101</v>
      </c>
      <c r="B25" s="45">
        <f>Sheet1!B47</f>
        <v>47</v>
      </c>
      <c r="C25" t="s">
        <v>16</v>
      </c>
      <c r="D25">
        <f>B25*1000</f>
        <v>47000</v>
      </c>
      <c r="V25" s="27">
        <v>1.21</v>
      </c>
      <c r="W25" s="32">
        <f t="shared" si="47"/>
        <v>162.18100973589299</v>
      </c>
      <c r="X25">
        <f t="shared" si="18"/>
        <v>4.8607609737258892</v>
      </c>
      <c r="Y25" s="28">
        <f t="shared" si="33"/>
        <v>-0.46526563906030466</v>
      </c>
      <c r="Z25" s="28">
        <f t="shared" si="34"/>
        <v>-18.586474482206455</v>
      </c>
      <c r="AA25" s="28">
        <f t="shared" si="35"/>
        <v>9.4241721895809685E-5</v>
      </c>
      <c r="AB25" s="28">
        <f t="shared" si="36"/>
        <v>-0.26690167399907755</v>
      </c>
      <c r="AC25" s="28">
        <f t="shared" si="48"/>
        <v>1.9644089146316209E-8</v>
      </c>
      <c r="AD25" s="28">
        <f t="shared" si="37"/>
        <v>3.8534207855148613E-3</v>
      </c>
      <c r="AE25" s="28">
        <f t="shared" si="49"/>
        <v>4.3955895960315692</v>
      </c>
      <c r="AF25" s="28">
        <f t="shared" si="50"/>
        <v>-18.849522735420017</v>
      </c>
      <c r="AG25" s="28">
        <f t="shared" si="5"/>
        <v>92.110410468749379</v>
      </c>
      <c r="AH25" s="28">
        <f t="shared" si="38"/>
        <v>-60.660273510318817</v>
      </c>
      <c r="AI25" s="28">
        <f t="shared" si="39"/>
        <v>-89.94689822734135</v>
      </c>
      <c r="AJ25" s="28">
        <f t="shared" si="51"/>
        <v>0.21466344673380919</v>
      </c>
      <c r="AK25" s="28">
        <f t="shared" si="40"/>
        <v>12.685839391842931</v>
      </c>
      <c r="AL25" s="29">
        <f t="shared" si="41"/>
        <v>-7.2621786625416966E-6</v>
      </c>
      <c r="AM25" s="28">
        <f t="shared" si="42"/>
        <v>-7.4090731190088313E-2</v>
      </c>
      <c r="AN25" s="28">
        <f t="shared" si="52"/>
        <v>31.664793142985708</v>
      </c>
      <c r="AO25" s="28">
        <f t="shared" si="53"/>
        <v>-77.3351495666885</v>
      </c>
      <c r="AP25">
        <f t="shared" si="11"/>
        <v>23.609121289162623</v>
      </c>
      <c r="AQ25">
        <f t="shared" si="12"/>
        <v>-23.521825181113627</v>
      </c>
      <c r="AR25" s="28">
        <f t="shared" si="54"/>
        <v>36.147678847066274</v>
      </c>
      <c r="AS25" s="30">
        <f t="shared" si="55"/>
        <v>-96.18467230210851</v>
      </c>
      <c r="AT25" s="28">
        <f t="shared" si="43"/>
        <v>1.1434699553186021E-7</v>
      </c>
      <c r="AU25" s="28">
        <f t="shared" si="44"/>
        <v>9.2970004765137951E-3</v>
      </c>
      <c r="AV25" s="29">
        <f t="shared" si="45"/>
        <v>-5.0820828950818227E-10</v>
      </c>
      <c r="AW25" s="28">
        <f t="shared" si="46"/>
        <v>-6.1980003718305806E-4</v>
      </c>
      <c r="AX25" s="31">
        <f t="shared" si="56"/>
        <v>1.1383878724235203E-7</v>
      </c>
      <c r="AY25" s="28">
        <f t="shared" si="57"/>
        <v>8.677200439330738E-3</v>
      </c>
      <c r="AZ25" s="8">
        <f t="shared" si="58"/>
        <v>36.147678960905061</v>
      </c>
      <c r="BA25" s="8">
        <f t="shared" si="59"/>
        <v>-96.175995101669173</v>
      </c>
      <c r="BB25" s="8">
        <f t="shared" si="60"/>
        <v>83.824004898330827</v>
      </c>
      <c r="BD25" s="32">
        <f t="shared" si="61"/>
        <v>36</v>
      </c>
      <c r="BE25" s="32">
        <f t="shared" si="62"/>
        <v>-96</v>
      </c>
      <c r="BF25" s="32">
        <f t="shared" si="63"/>
        <v>84</v>
      </c>
    </row>
    <row r="26" spans="1:58" x14ac:dyDescent="0.2">
      <c r="A26" t="s">
        <v>102</v>
      </c>
      <c r="B26" s="10">
        <f>Sheet1!B48/1000</f>
        <v>4.7000000000000002E-3</v>
      </c>
      <c r="C26" t="s">
        <v>31</v>
      </c>
      <c r="D26">
        <f>B26/1000000</f>
        <v>4.6999999999999999E-9</v>
      </c>
      <c r="V26" s="27">
        <v>1.22</v>
      </c>
      <c r="W26" s="32">
        <f t="shared" si="47"/>
        <v>165.95869074375614</v>
      </c>
      <c r="X26">
        <f t="shared" si="18"/>
        <v>4.8607609737258892</v>
      </c>
      <c r="Y26" s="28">
        <f t="shared" si="33"/>
        <v>-0.48600960605545718</v>
      </c>
      <c r="Z26" s="28">
        <f t="shared" si="34"/>
        <v>-18.988711029881227</v>
      </c>
      <c r="AA26" s="28">
        <f t="shared" si="35"/>
        <v>9.8683146953211932E-5</v>
      </c>
      <c r="AB26" s="28">
        <f t="shared" si="36"/>
        <v>-0.27311851952705651</v>
      </c>
      <c r="AC26" s="28">
        <f t="shared" si="48"/>
        <v>2.0569887871127691E-8</v>
      </c>
      <c r="AD26" s="28">
        <f t="shared" si="37"/>
        <v>3.9431784858461657E-3</v>
      </c>
      <c r="AE26" s="28">
        <f t="shared" si="49"/>
        <v>4.3748500713872733</v>
      </c>
      <c r="AF26" s="28">
        <f t="shared" si="50"/>
        <v>-19.257886370922435</v>
      </c>
      <c r="AG26" s="28">
        <f t="shared" si="5"/>
        <v>92.110410468749379</v>
      </c>
      <c r="AH26" s="28">
        <f t="shared" si="38"/>
        <v>-60.860273342422559</v>
      </c>
      <c r="AI26" s="28">
        <f t="shared" si="39"/>
        <v>-89.948106970590516</v>
      </c>
      <c r="AJ26" s="28">
        <f t="shared" si="51"/>
        <v>0.224523065459829</v>
      </c>
      <c r="AK26" s="28">
        <f t="shared" si="40"/>
        <v>12.971444501074199</v>
      </c>
      <c r="AL26" s="29">
        <f t="shared" si="41"/>
        <v>-7.6044342989928498E-6</v>
      </c>
      <c r="AM26" s="28">
        <f t="shared" si="42"/>
        <v>-7.5816524028142873E-2</v>
      </c>
      <c r="AN26" s="28">
        <f t="shared" si="52"/>
        <v>31.474652587352349</v>
      </c>
      <c r="AO26" s="28">
        <f t="shared" si="53"/>
        <v>-77.052478993544455</v>
      </c>
      <c r="AP26">
        <f t="shared" si="11"/>
        <v>23.609121289162623</v>
      </c>
      <c r="AQ26">
        <f t="shared" si="12"/>
        <v>-23.521825181113627</v>
      </c>
      <c r="AR26" s="28">
        <f t="shared" si="54"/>
        <v>35.93679876678862</v>
      </c>
      <c r="AS26" s="30">
        <f t="shared" si="55"/>
        <v>-96.31036536446689</v>
      </c>
      <c r="AT26" s="28">
        <f t="shared" si="43"/>
        <v>1.1973600257157668E-7</v>
      </c>
      <c r="AU26" s="28">
        <f t="shared" si="44"/>
        <v>9.5135554329123916E-3</v>
      </c>
      <c r="AV26" s="29">
        <f t="shared" si="45"/>
        <v>-5.3216025512386725E-10</v>
      </c>
      <c r="AW26" s="28">
        <f t="shared" si="46"/>
        <v>-6.3423703466360863E-4</v>
      </c>
      <c r="AX26" s="31">
        <f t="shared" si="56"/>
        <v>1.1920384231645282E-7</v>
      </c>
      <c r="AY26" s="28">
        <f t="shared" si="57"/>
        <v>8.8793183982487835E-3</v>
      </c>
      <c r="AZ26" s="8">
        <f t="shared" si="58"/>
        <v>35.936798885992459</v>
      </c>
      <c r="BA26" s="8">
        <f t="shared" si="59"/>
        <v>-96.301486046068646</v>
      </c>
      <c r="BB26" s="8">
        <f t="shared" si="60"/>
        <v>83.698513953931354</v>
      </c>
      <c r="BD26" s="32">
        <f t="shared" si="61"/>
        <v>36</v>
      </c>
      <c r="BE26" s="32">
        <f t="shared" si="62"/>
        <v>-96</v>
      </c>
      <c r="BF26" s="32">
        <f t="shared" si="63"/>
        <v>84</v>
      </c>
    </row>
    <row r="27" spans="1:58" x14ac:dyDescent="0.2">
      <c r="A27" t="s">
        <v>103</v>
      </c>
      <c r="B27" s="10">
        <f>Sheet1!B49</f>
        <v>27</v>
      </c>
      <c r="C27" t="s">
        <v>35</v>
      </c>
      <c r="D27">
        <f>B27/1000000000000</f>
        <v>2.7E-11</v>
      </c>
      <c r="V27" s="27">
        <v>1.23</v>
      </c>
      <c r="W27" s="32">
        <f t="shared" si="47"/>
        <v>169.82436524617447</v>
      </c>
      <c r="X27">
        <f t="shared" si="18"/>
        <v>4.8607609737258892</v>
      </c>
      <c r="Y27" s="28">
        <f t="shared" si="33"/>
        <v>-0.50762552896589463</v>
      </c>
      <c r="Z27" s="28">
        <f t="shared" si="34"/>
        <v>-19.398314536445536</v>
      </c>
      <c r="AA27" s="28">
        <f t="shared" si="35"/>
        <v>1.0333388505702341E-4</v>
      </c>
      <c r="AB27" s="28">
        <f t="shared" si="36"/>
        <v>-0.27948016733130659</v>
      </c>
      <c r="AC27" s="28">
        <f t="shared" si="48"/>
        <v>2.1539316627629153E-8</v>
      </c>
      <c r="AD27" s="28">
        <f t="shared" si="37"/>
        <v>4.0350269115783837E-3</v>
      </c>
      <c r="AE27" s="28">
        <f t="shared" si="49"/>
        <v>4.3532388001843678</v>
      </c>
      <c r="AF27" s="28">
        <f t="shared" si="50"/>
        <v>-19.673759676865266</v>
      </c>
      <c r="AG27" s="28">
        <f t="shared" si="5"/>
        <v>92.110410468749379</v>
      </c>
      <c r="AH27" s="28">
        <f t="shared" si="38"/>
        <v>-61.060273182082867</v>
      </c>
      <c r="AI27" s="28">
        <f t="shared" si="39"/>
        <v>-89.949288199528809</v>
      </c>
      <c r="AJ27" s="28">
        <f t="shared" si="51"/>
        <v>0.23482341858664113</v>
      </c>
      <c r="AK27" s="28">
        <f t="shared" si="40"/>
        <v>13.263024714680588</v>
      </c>
      <c r="AL27" s="29">
        <f t="shared" si="41"/>
        <v>-7.962819918220181E-6</v>
      </c>
      <c r="AM27" s="28">
        <f t="shared" si="42"/>
        <v>-7.758251560301245E-2</v>
      </c>
      <c r="AN27" s="28">
        <f t="shared" si="52"/>
        <v>31.284952742433234</v>
      </c>
      <c r="AO27" s="28">
        <f t="shared" si="53"/>
        <v>-76.763846000451238</v>
      </c>
      <c r="AP27">
        <f t="shared" si="11"/>
        <v>23.609121289162623</v>
      </c>
      <c r="AQ27">
        <f t="shared" si="12"/>
        <v>-23.521825181113627</v>
      </c>
      <c r="AR27" s="28">
        <f t="shared" si="54"/>
        <v>35.725487650666601</v>
      </c>
      <c r="AS27" s="30">
        <f t="shared" si="55"/>
        <v>-96.437605677316498</v>
      </c>
      <c r="AT27" s="28">
        <f t="shared" si="43"/>
        <v>1.2537898645780831E-7</v>
      </c>
      <c r="AU27" s="28">
        <f t="shared" si="44"/>
        <v>9.7351546019573028E-3</v>
      </c>
      <c r="AV27" s="29">
        <f t="shared" si="45"/>
        <v>-5.5723855522062469E-10</v>
      </c>
      <c r="AW27" s="28">
        <f t="shared" si="46"/>
        <v>-6.4901031301494696E-4</v>
      </c>
      <c r="AX27" s="31">
        <f t="shared" si="56"/>
        <v>1.2482174790258768E-7</v>
      </c>
      <c r="AY27" s="28">
        <f t="shared" si="57"/>
        <v>9.0861442889423553E-3</v>
      </c>
      <c r="AZ27" s="8">
        <f t="shared" si="58"/>
        <v>35.725487775488347</v>
      </c>
      <c r="BA27" s="8">
        <f t="shared" si="59"/>
        <v>-96.428519533027554</v>
      </c>
      <c r="BB27" s="8">
        <f t="shared" si="60"/>
        <v>83.571480466972446</v>
      </c>
      <c r="BD27" s="32">
        <f t="shared" si="61"/>
        <v>36</v>
      </c>
      <c r="BE27" s="32">
        <f t="shared" si="62"/>
        <v>-96</v>
      </c>
      <c r="BF27" s="32">
        <f t="shared" si="63"/>
        <v>84</v>
      </c>
    </row>
    <row r="28" spans="1:58" x14ac:dyDescent="0.2">
      <c r="A28" t="s">
        <v>104</v>
      </c>
      <c r="B28">
        <f>1/2/PI()/D25/D26</f>
        <v>720.48412445403051</v>
      </c>
      <c r="C28" t="s">
        <v>93</v>
      </c>
      <c r="D28">
        <f>fz_comp</f>
        <v>720.48412445403051</v>
      </c>
      <c r="E28">
        <f>fz_comp</f>
        <v>720.48412445403051</v>
      </c>
      <c r="F28">
        <v>180</v>
      </c>
      <c r="G28">
        <v>-180</v>
      </c>
      <c r="V28" s="27">
        <v>1.24</v>
      </c>
      <c r="W28" s="32">
        <f t="shared" si="47"/>
        <v>173.78008287493756</v>
      </c>
      <c r="X28">
        <f t="shared" si="18"/>
        <v>4.8607609737258892</v>
      </c>
      <c r="Y28" s="28">
        <f t="shared" si="33"/>
        <v>-0.53014545460479245</v>
      </c>
      <c r="Z28" s="28">
        <f t="shared" si="34"/>
        <v>-19.815334656212418</v>
      </c>
      <c r="AA28" s="28">
        <f t="shared" si="35"/>
        <v>1.0820380035910356E-4</v>
      </c>
      <c r="AB28" s="28">
        <f t="shared" si="36"/>
        <v>-0.2859899898139267</v>
      </c>
      <c r="AC28" s="28">
        <f t="shared" si="48"/>
        <v>2.2554433290614258E-8</v>
      </c>
      <c r="AD28" s="28">
        <f t="shared" si="37"/>
        <v>4.1290147619607092E-3</v>
      </c>
      <c r="AE28" s="28">
        <f t="shared" si="49"/>
        <v>4.3307237454758889</v>
      </c>
      <c r="AF28" s="28">
        <f t="shared" si="50"/>
        <v>-20.097195631264384</v>
      </c>
      <c r="AG28" s="28">
        <f t="shared" si="5"/>
        <v>92.110410468749379</v>
      </c>
      <c r="AH28" s="28">
        <f t="shared" si="38"/>
        <v>-61.260273028959638</v>
      </c>
      <c r="AI28" s="28">
        <f t="shared" si="39"/>
        <v>-89.950442540455427</v>
      </c>
      <c r="AJ28" s="28">
        <f t="shared" si="51"/>
        <v>0.2455830923415383</v>
      </c>
      <c r="AK28" s="28">
        <f t="shared" si="40"/>
        <v>13.560674194077391</v>
      </c>
      <c r="AL28" s="29">
        <f t="shared" si="41"/>
        <v>-8.3380956984345695E-6</v>
      </c>
      <c r="AM28" s="28">
        <f t="shared" si="42"/>
        <v>-7.9389642253376275E-2</v>
      </c>
      <c r="AN28" s="28">
        <f t="shared" si="52"/>
        <v>31.095712194035578</v>
      </c>
      <c r="AO28" s="28">
        <f t="shared" si="53"/>
        <v>-76.469157988631409</v>
      </c>
      <c r="AP28">
        <f t="shared" si="11"/>
        <v>23.609121289162623</v>
      </c>
      <c r="AQ28">
        <f t="shared" si="12"/>
        <v>-23.521825181113627</v>
      </c>
      <c r="AR28" s="28">
        <f t="shared" si="54"/>
        <v>35.51373204756046</v>
      </c>
      <c r="AS28" s="30">
        <f t="shared" si="55"/>
        <v>-96.566353619895793</v>
      </c>
      <c r="AT28" s="28">
        <f t="shared" si="43"/>
        <v>1.3128791449373914E-7</v>
      </c>
      <c r="AU28" s="28">
        <f t="shared" si="44"/>
        <v>9.9619154784346426E-3</v>
      </c>
      <c r="AV28" s="29">
        <f t="shared" si="45"/>
        <v>-5.8350104944646151E-10</v>
      </c>
      <c r="AW28" s="28">
        <f t="shared" si="46"/>
        <v>-6.6412770522479504E-4</v>
      </c>
      <c r="AX28" s="31">
        <f t="shared" si="56"/>
        <v>1.3070441344429268E-7</v>
      </c>
      <c r="AY28" s="28">
        <f t="shared" si="57"/>
        <v>9.2977877732098469E-3</v>
      </c>
      <c r="AZ28" s="8">
        <f t="shared" si="58"/>
        <v>35.513732178264874</v>
      </c>
      <c r="BA28" s="8">
        <f t="shared" si="59"/>
        <v>-96.557055832122586</v>
      </c>
      <c r="BB28" s="8">
        <f t="shared" si="60"/>
        <v>83.442944167877414</v>
      </c>
      <c r="BD28" s="32">
        <f t="shared" si="61"/>
        <v>36</v>
      </c>
      <c r="BE28" s="32">
        <f t="shared" si="62"/>
        <v>-97</v>
      </c>
      <c r="BF28" s="32">
        <f t="shared" si="63"/>
        <v>83</v>
      </c>
    </row>
    <row r="29" spans="1:58" x14ac:dyDescent="0.2">
      <c r="A29" t="s">
        <v>105</v>
      </c>
      <c r="B29">
        <f>1/2/PI()/(D26+D27)/D24</f>
        <v>0.15030952798880987</v>
      </c>
      <c r="C29" t="s">
        <v>93</v>
      </c>
      <c r="D29">
        <f>fp_comp1</f>
        <v>0.15030952798880987</v>
      </c>
      <c r="E29">
        <f>fp_comp1</f>
        <v>0.15030952798880987</v>
      </c>
      <c r="V29" s="27">
        <v>1.25</v>
      </c>
      <c r="W29" s="32">
        <f t="shared" si="47"/>
        <v>177.82794100389236</v>
      </c>
      <c r="X29">
        <f t="shared" si="18"/>
        <v>4.8607609737258892</v>
      </c>
      <c r="Y29" s="28">
        <f t="shared" si="33"/>
        <v>-0.55360221741555027</v>
      </c>
      <c r="Z29" s="28">
        <f t="shared" si="34"/>
        <v>-20.239815711851548</v>
      </c>
      <c r="AA29" s="28">
        <f t="shared" si="35"/>
        <v>1.1330322184229038E-4</v>
      </c>
      <c r="AB29" s="28">
        <f t="shared" si="36"/>
        <v>-0.29265143789629566</v>
      </c>
      <c r="AC29" s="28">
        <f t="shared" si="48"/>
        <v>2.3617390238966488E-8</v>
      </c>
      <c r="AD29" s="28">
        <f t="shared" si="37"/>
        <v>4.2251918705934694E-3</v>
      </c>
      <c r="AE29" s="28">
        <f t="shared" si="49"/>
        <v>4.307272083149571</v>
      </c>
      <c r="AF29" s="28">
        <f t="shared" si="50"/>
        <v>-20.528241957877253</v>
      </c>
      <c r="AG29" s="28">
        <f t="shared" si="5"/>
        <v>92.110410468749379</v>
      </c>
      <c r="AH29" s="28">
        <f t="shared" si="38"/>
        <v>-61.460272882728106</v>
      </c>
      <c r="AI29" s="28">
        <f t="shared" si="39"/>
        <v>-89.95157060541348</v>
      </c>
      <c r="AJ29" s="28">
        <f t="shared" si="51"/>
        <v>0.25682135547038559</v>
      </c>
      <c r="AK29" s="28">
        <f t="shared" si="40"/>
        <v>13.864486465849625</v>
      </c>
      <c r="AL29" s="29">
        <f t="shared" si="41"/>
        <v>-8.7310576476969509E-6</v>
      </c>
      <c r="AM29" s="28">
        <f t="shared" si="42"/>
        <v>-8.1238862127314557E-2</v>
      </c>
      <c r="AN29" s="28">
        <f t="shared" si="52"/>
        <v>30.906950210434012</v>
      </c>
      <c r="AO29" s="28">
        <f t="shared" si="53"/>
        <v>-76.168323001691178</v>
      </c>
      <c r="AP29">
        <f t="shared" si="11"/>
        <v>23.609121289162623</v>
      </c>
      <c r="AQ29">
        <f t="shared" si="12"/>
        <v>-23.521825181113627</v>
      </c>
      <c r="AR29" s="28">
        <f t="shared" si="54"/>
        <v>35.301518401632578</v>
      </c>
      <c r="AS29" s="30">
        <f t="shared" si="55"/>
        <v>-96.696564959568434</v>
      </c>
      <c r="AT29" s="28">
        <f t="shared" si="43"/>
        <v>1.3747532486434812E-7</v>
      </c>
      <c r="AU29" s="28">
        <f t="shared" si="44"/>
        <v>1.0193958293934227E-2</v>
      </c>
      <c r="AV29" s="29">
        <f t="shared" si="45"/>
        <v>-6.1100174013951906E-10</v>
      </c>
      <c r="AW29" s="28">
        <f t="shared" si="46"/>
        <v>-6.7959722673459713E-4</v>
      </c>
      <c r="AX29" s="31">
        <f t="shared" si="56"/>
        <v>1.368643231242086E-7</v>
      </c>
      <c r="AY29" s="28">
        <f t="shared" si="57"/>
        <v>9.5143610671996302E-3</v>
      </c>
      <c r="AZ29" s="8">
        <f t="shared" si="58"/>
        <v>35.3015185384969</v>
      </c>
      <c r="BA29" s="8">
        <f t="shared" si="59"/>
        <v>-96.68705059850123</v>
      </c>
      <c r="BB29" s="8">
        <f t="shared" si="60"/>
        <v>83.31294940149877</v>
      </c>
      <c r="BD29" s="32">
        <f t="shared" si="61"/>
        <v>35</v>
      </c>
      <c r="BE29" s="32">
        <f t="shared" si="62"/>
        <v>-97</v>
      </c>
      <c r="BF29" s="32">
        <f t="shared" si="63"/>
        <v>83</v>
      </c>
    </row>
    <row r="30" spans="1:58" x14ac:dyDescent="0.2">
      <c r="A30" t="s">
        <v>106</v>
      </c>
      <c r="B30">
        <f>1/2/PI()/D25/D27</f>
        <v>125417.6068494053</v>
      </c>
      <c r="C30" t="s">
        <v>93</v>
      </c>
      <c r="D30">
        <f>fp_comp2</f>
        <v>125417.6068494053</v>
      </c>
      <c r="E30">
        <f>fp_comp2</f>
        <v>125417.6068494053</v>
      </c>
      <c r="V30" s="27">
        <v>1.26</v>
      </c>
      <c r="W30" s="32">
        <f t="shared" si="47"/>
        <v>181.97008586099841</v>
      </c>
      <c r="X30">
        <f t="shared" si="18"/>
        <v>4.8607609737258892</v>
      </c>
      <c r="Y30" s="28">
        <f t="shared" si="33"/>
        <v>-0.57802942557167158</v>
      </c>
      <c r="Z30" s="28">
        <f t="shared" si="34"/>
        <v>-20.671796324205669</v>
      </c>
      <c r="AA30" s="28">
        <f t="shared" si="35"/>
        <v>1.1864296524107664E-4</v>
      </c>
      <c r="AB30" s="28">
        <f t="shared" si="36"/>
        <v>-0.29946804284558559</v>
      </c>
      <c r="AC30" s="28">
        <f t="shared" si="48"/>
        <v>2.4730443998933589E-8</v>
      </c>
      <c r="AD30" s="28">
        <f t="shared" si="37"/>
        <v>4.3236092318505422E-3</v>
      </c>
      <c r="AE30" s="28">
        <f t="shared" si="49"/>
        <v>4.2828502158499022</v>
      </c>
      <c r="AF30" s="28">
        <f t="shared" si="50"/>
        <v>-20.966940757819405</v>
      </c>
      <c r="AG30" s="28">
        <f t="shared" si="5"/>
        <v>92.110410468749379</v>
      </c>
      <c r="AH30" s="28">
        <f t="shared" si="38"/>
        <v>-61.660272743078046</v>
      </c>
      <c r="AI30" s="28">
        <f t="shared" si="39"/>
        <v>-89.952672992514422</v>
      </c>
      <c r="AJ30" s="28">
        <f t="shared" si="51"/>
        <v>0.26855817511990182</v>
      </c>
      <c r="AK30" s="28">
        <f t="shared" si="40"/>
        <v>14.174554247892388</v>
      </c>
      <c r="AL30" s="29">
        <f t="shared" si="41"/>
        <v>-9.1425392838021152E-6</v>
      </c>
      <c r="AM30" s="28">
        <f t="shared" si="42"/>
        <v>-8.3131155690262595E-2</v>
      </c>
      <c r="AN30" s="28">
        <f t="shared" si="52"/>
        <v>30.718686758251952</v>
      </c>
      <c r="AO30" s="28">
        <f t="shared" si="53"/>
        <v>-75.861249900312302</v>
      </c>
      <c r="AP30">
        <f t="shared" si="11"/>
        <v>23.609121289162623</v>
      </c>
      <c r="AQ30">
        <f t="shared" si="12"/>
        <v>-23.521825181113627</v>
      </c>
      <c r="AR30" s="28">
        <f t="shared" si="54"/>
        <v>35.088833082150849</v>
      </c>
      <c r="AS30" s="30">
        <f t="shared" si="55"/>
        <v>-96.828190658131703</v>
      </c>
      <c r="AT30" s="28">
        <f t="shared" si="43"/>
        <v>1.439543362796777E-7</v>
      </c>
      <c r="AU30" s="28">
        <f t="shared" si="44"/>
        <v>1.0431406080597809E-2</v>
      </c>
      <c r="AV30" s="29">
        <f t="shared" si="45"/>
        <v>-6.3979655829287363E-10</v>
      </c>
      <c r="AW30" s="28">
        <f t="shared" si="46"/>
        <v>-6.9542707968941098E-4</v>
      </c>
      <c r="AX30" s="31">
        <f t="shared" si="56"/>
        <v>1.4331453972138483E-7</v>
      </c>
      <c r="AY30" s="28">
        <f t="shared" si="57"/>
        <v>9.7359790009083971E-3</v>
      </c>
      <c r="AZ30" s="8">
        <f t="shared" si="58"/>
        <v>35.088833225465386</v>
      </c>
      <c r="BA30" s="8">
        <f t="shared" si="59"/>
        <v>-96.818454679130795</v>
      </c>
      <c r="BB30" s="8">
        <f t="shared" si="60"/>
        <v>83.181545320869205</v>
      </c>
      <c r="BD30" s="32">
        <f t="shared" si="61"/>
        <v>35</v>
      </c>
      <c r="BE30" s="32">
        <f t="shared" si="62"/>
        <v>-97</v>
      </c>
      <c r="BF30" s="32">
        <f t="shared" si="63"/>
        <v>83</v>
      </c>
    </row>
    <row r="31" spans="1:58" x14ac:dyDescent="0.2">
      <c r="A31" t="s">
        <v>107</v>
      </c>
      <c r="B31">
        <f>20*LOG(D24*D4)</f>
        <v>92.110410468749379</v>
      </c>
      <c r="C31" t="s">
        <v>97</v>
      </c>
      <c r="D31">
        <f>DC_gain_comp</f>
        <v>92.110410468749379</v>
      </c>
      <c r="E31">
        <f>DC_gain_comp</f>
        <v>92.110410468749379</v>
      </c>
      <c r="F31">
        <v>100</v>
      </c>
      <c r="G31">
        <v>1000000</v>
      </c>
      <c r="V31" s="27">
        <v>1.27</v>
      </c>
      <c r="W31" s="32">
        <f t="shared" si="47"/>
        <v>186.2087136662868</v>
      </c>
      <c r="X31">
        <f t="shared" si="18"/>
        <v>4.8607609737258892</v>
      </c>
      <c r="Y31" s="28">
        <f t="shared" si="33"/>
        <v>-0.6034614436649266</v>
      </c>
      <c r="Z31" s="28">
        <f t="shared" si="34"/>
        <v>-21.11130903470216</v>
      </c>
      <c r="AA31" s="28">
        <f t="shared" si="35"/>
        <v>1.2423435595513134E-4</v>
      </c>
      <c r="AB31" s="28">
        <f t="shared" si="36"/>
        <v>-0.30644341814364701</v>
      </c>
      <c r="AC31" s="28">
        <f t="shared" si="48"/>
        <v>2.5895953315472455E-8</v>
      </c>
      <c r="AD31" s="28">
        <f t="shared" si="37"/>
        <v>4.4243190279172513E-3</v>
      </c>
      <c r="AE31" s="28">
        <f t="shared" si="49"/>
        <v>4.2574237903128713</v>
      </c>
      <c r="AF31" s="28">
        <f t="shared" si="50"/>
        <v>-21.413328133817888</v>
      </c>
      <c r="AG31" s="28">
        <f t="shared" si="5"/>
        <v>92.110410468749379</v>
      </c>
      <c r="AH31" s="28">
        <f t="shared" si="38"/>
        <v>-61.860272609713284</v>
      </c>
      <c r="AI31" s="28">
        <f t="shared" si="39"/>
        <v>-89.953750286255229</v>
      </c>
      <c r="AJ31" s="28">
        <f t="shared" si="51"/>
        <v>0.28081423221272372</v>
      </c>
      <c r="AK31" s="28">
        <f t="shared" si="40"/>
        <v>14.490969264666026</v>
      </c>
      <c r="AL31" s="29">
        <f t="shared" si="41"/>
        <v>-9.5734134115620853E-6</v>
      </c>
      <c r="AM31" s="28">
        <f t="shared" si="42"/>
        <v>-8.5067526244793065E-2</v>
      </c>
      <c r="AN31" s="28">
        <f t="shared" si="52"/>
        <v>30.530942517835406</v>
      </c>
      <c r="AO31" s="28">
        <f t="shared" si="53"/>
        <v>-75.547848547834008</v>
      </c>
      <c r="AP31">
        <f t="shared" si="11"/>
        <v>23.609121289162623</v>
      </c>
      <c r="AQ31">
        <f t="shared" si="12"/>
        <v>-23.521825181113627</v>
      </c>
      <c r="AR31" s="28">
        <f t="shared" si="54"/>
        <v>34.875662416197272</v>
      </c>
      <c r="AS31" s="30">
        <f t="shared" si="55"/>
        <v>-96.961176681651892</v>
      </c>
      <c r="AT31" s="28">
        <f t="shared" si="43"/>
        <v>1.5073869619119992E-7</v>
      </c>
      <c r="AU31" s="28">
        <f t="shared" si="44"/>
        <v>1.0674384736352231E-2</v>
      </c>
      <c r="AV31" s="29">
        <f t="shared" si="45"/>
        <v>-6.6994914951933515E-10</v>
      </c>
      <c r="AW31" s="28">
        <f t="shared" si="46"/>
        <v>-7.1162565728679684E-4</v>
      </c>
      <c r="AX31" s="31">
        <f t="shared" si="56"/>
        <v>1.5006874704168059E-7</v>
      </c>
      <c r="AY31" s="28">
        <f t="shared" si="57"/>
        <v>9.9627590790654346E-3</v>
      </c>
      <c r="AZ31" s="8">
        <f t="shared" si="58"/>
        <v>34.875662566266023</v>
      </c>
      <c r="BA31" s="8">
        <f t="shared" si="59"/>
        <v>-96.951213922572833</v>
      </c>
      <c r="BB31" s="8">
        <f t="shared" si="60"/>
        <v>83.048786077427167</v>
      </c>
      <c r="BD31" s="32">
        <f t="shared" si="61"/>
        <v>35</v>
      </c>
      <c r="BE31" s="32">
        <f t="shared" si="62"/>
        <v>-97</v>
      </c>
      <c r="BF31" s="32">
        <f t="shared" si="63"/>
        <v>83</v>
      </c>
    </row>
    <row r="32" spans="1:58" x14ac:dyDescent="0.2">
      <c r="A32" t="s">
        <v>108</v>
      </c>
      <c r="B32">
        <f>20*LOG(D25*D4)</f>
        <v>18.547407260780471</v>
      </c>
      <c r="C32" t="s">
        <v>97</v>
      </c>
      <c r="D32">
        <f>B32</f>
        <v>18.547407260780471</v>
      </c>
      <c r="E32">
        <f>B32</f>
        <v>18.547407260780471</v>
      </c>
      <c r="V32" s="27">
        <v>1.28</v>
      </c>
      <c r="W32" s="32">
        <f t="shared" si="47"/>
        <v>190.54607179632478</v>
      </c>
      <c r="X32">
        <f t="shared" si="18"/>
        <v>4.8607609737258892</v>
      </c>
      <c r="Y32" s="28">
        <f t="shared" si="33"/>
        <v>-0.62993337177784714</v>
      </c>
      <c r="Z32" s="28">
        <f t="shared" si="34"/>
        <v>-21.558379921534879</v>
      </c>
      <c r="AA32" s="28">
        <f t="shared" si="35"/>
        <v>1.3008925307906037E-4</v>
      </c>
      <c r="AB32" s="28">
        <f t="shared" si="36"/>
        <v>-0.31358126139923792</v>
      </c>
      <c r="AC32" s="28">
        <f t="shared" si="48"/>
        <v>2.7116392652833427E-8</v>
      </c>
      <c r="AD32" s="28">
        <f t="shared" si="37"/>
        <v>4.5273746564580318E-3</v>
      </c>
      <c r="AE32" s="28">
        <f t="shared" si="49"/>
        <v>4.230957718317514</v>
      </c>
      <c r="AF32" s="28">
        <f t="shared" si="50"/>
        <v>-21.86743380827766</v>
      </c>
      <c r="AG32" s="28">
        <f t="shared" si="5"/>
        <v>92.110410468749379</v>
      </c>
      <c r="AH32" s="28">
        <f t="shared" si="38"/>
        <v>-62.060272482350918</v>
      </c>
      <c r="AI32" s="28">
        <f t="shared" si="39"/>
        <v>-89.954803057828229</v>
      </c>
      <c r="AJ32" s="28">
        <f t="shared" si="51"/>
        <v>0.29361093621022061</v>
      </c>
      <c r="AK32" s="28">
        <f t="shared" si="40"/>
        <v>14.813822051264809</v>
      </c>
      <c r="AL32" s="29">
        <f t="shared" si="41"/>
        <v>-1.0024593962773409E-5</v>
      </c>
      <c r="AM32" s="28">
        <f t="shared" si="42"/>
        <v>-8.70490004625014E-2</v>
      </c>
      <c r="AN32" s="28">
        <f t="shared" si="52"/>
        <v>30.34373889801472</v>
      </c>
      <c r="AO32" s="28">
        <f t="shared" si="53"/>
        <v>-75.228030007025922</v>
      </c>
      <c r="AP32">
        <f t="shared" si="11"/>
        <v>23.609121289162623</v>
      </c>
      <c r="AQ32">
        <f t="shared" si="12"/>
        <v>-23.521825181113627</v>
      </c>
      <c r="AR32" s="28">
        <f t="shared" si="54"/>
        <v>34.661992724381228</v>
      </c>
      <c r="AS32" s="30">
        <f t="shared" si="55"/>
        <v>-97.095463815303589</v>
      </c>
      <c r="AT32" s="28">
        <f t="shared" si="43"/>
        <v>1.5784279043508398E-7</v>
      </c>
      <c r="AU32" s="28">
        <f t="shared" si="44"/>
        <v>1.0923023091662003E-2</v>
      </c>
      <c r="AV32" s="29">
        <f t="shared" si="45"/>
        <v>-7.0152315943171564E-10</v>
      </c>
      <c r="AW32" s="28">
        <f t="shared" si="46"/>
        <v>-7.2820154822700008E-4</v>
      </c>
      <c r="AX32" s="31">
        <f t="shared" si="56"/>
        <v>1.5714126727565227E-7</v>
      </c>
      <c r="AY32" s="28">
        <f t="shared" si="57"/>
        <v>1.0194821543435003E-2</v>
      </c>
      <c r="AZ32" s="8">
        <f t="shared" si="58"/>
        <v>34.661992881522494</v>
      </c>
      <c r="BA32" s="8">
        <f t="shared" si="59"/>
        <v>-97.085268993760153</v>
      </c>
      <c r="BB32" s="8">
        <f t="shared" si="60"/>
        <v>82.914731006239847</v>
      </c>
      <c r="BD32" s="32">
        <f t="shared" si="61"/>
        <v>35</v>
      </c>
      <c r="BE32" s="32">
        <f t="shared" si="62"/>
        <v>-97</v>
      </c>
      <c r="BF32" s="32">
        <f t="shared" si="63"/>
        <v>83</v>
      </c>
    </row>
    <row r="33" spans="1:58" x14ac:dyDescent="0.2">
      <c r="V33" s="27">
        <v>1.29</v>
      </c>
      <c r="W33" s="32">
        <f t="shared" si="47"/>
        <v>194.98445997580464</v>
      </c>
      <c r="X33">
        <f t="shared" si="18"/>
        <v>4.8607609737258892</v>
      </c>
      <c r="Y33" s="28">
        <f t="shared" si="33"/>
        <v>-0.65748102074105508</v>
      </c>
      <c r="Z33" s="28">
        <f t="shared" si="34"/>
        <v>-22.01302821094739</v>
      </c>
      <c r="AA33" s="28">
        <f t="shared" si="35"/>
        <v>1.3622007454257664E-4</v>
      </c>
      <c r="AB33" s="28">
        <f t="shared" si="36"/>
        <v>-0.32088535630459553</v>
      </c>
      <c r="AC33" s="28">
        <f t="shared" si="48"/>
        <v>2.8394348337250192E-8</v>
      </c>
      <c r="AD33" s="28">
        <f t="shared" si="37"/>
        <v>4.6328307589285729E-3</v>
      </c>
      <c r="AE33" s="28">
        <f t="shared" si="49"/>
        <v>4.2034162014537255</v>
      </c>
      <c r="AF33" s="28">
        <f t="shared" si="50"/>
        <v>-22.329280736493057</v>
      </c>
      <c r="AG33" s="28">
        <f t="shared" si="5"/>
        <v>92.110410468749379</v>
      </c>
      <c r="AH33" s="28">
        <f t="shared" si="38"/>
        <v>-62.260272360720805</v>
      </c>
      <c r="AI33" s="28">
        <f t="shared" si="39"/>
        <v>-89.955831865424031</v>
      </c>
      <c r="AJ33" s="28">
        <f t="shared" si="51"/>
        <v>0.30697043914989153</v>
      </c>
      <c r="AK33" s="28">
        <f t="shared" si="40"/>
        <v>15.143201746024801</v>
      </c>
      <c r="AL33" s="29">
        <f t="shared" si="41"/>
        <v>-1.049703795190672E-5</v>
      </c>
      <c r="AM33" s="28">
        <f t="shared" si="42"/>
        <v>-8.9076628928276044E-2</v>
      </c>
      <c r="AN33" s="28">
        <f t="shared" si="52"/>
        <v>30.157098050140515</v>
      </c>
      <c r="AO33" s="28">
        <f t="shared" si="53"/>
        <v>-74.901706748327513</v>
      </c>
      <c r="AP33">
        <f t="shared" si="11"/>
        <v>23.609121289162623</v>
      </c>
      <c r="AQ33">
        <f t="shared" si="12"/>
        <v>-23.521825181113627</v>
      </c>
      <c r="AR33" s="28">
        <f t="shared" si="54"/>
        <v>34.447810359643235</v>
      </c>
      <c r="AS33" s="30">
        <f t="shared" si="55"/>
        <v>-97.230987484820574</v>
      </c>
      <c r="AT33" s="28">
        <f t="shared" si="43"/>
        <v>1.652816933772156E-7</v>
      </c>
      <c r="AU33" s="28">
        <f t="shared" si="44"/>
        <v>1.1177452977836743E-2</v>
      </c>
      <c r="AV33" s="29">
        <f t="shared" si="45"/>
        <v>-7.3458416229776162E-10</v>
      </c>
      <c r="AW33" s="28">
        <f t="shared" si="46"/>
        <v>-7.4516354126679394E-4</v>
      </c>
      <c r="AX33" s="31">
        <f t="shared" si="56"/>
        <v>1.6454710921491782E-7</v>
      </c>
      <c r="AY33" s="28">
        <f t="shared" si="57"/>
        <v>1.0432289436569949E-2</v>
      </c>
      <c r="AZ33" s="8">
        <f t="shared" si="58"/>
        <v>34.447810524190345</v>
      </c>
      <c r="BA33" s="8">
        <f t="shared" si="59"/>
        <v>-97.220555195384009</v>
      </c>
      <c r="BB33" s="8">
        <f t="shared" si="60"/>
        <v>82.779444804615991</v>
      </c>
      <c r="BD33" s="32">
        <f t="shared" si="61"/>
        <v>34</v>
      </c>
      <c r="BE33" s="32">
        <f t="shared" si="62"/>
        <v>-97</v>
      </c>
      <c r="BF33" s="32">
        <f t="shared" si="63"/>
        <v>83</v>
      </c>
    </row>
    <row r="34" spans="1:58" x14ac:dyDescent="0.2">
      <c r="A34" s="66" t="s">
        <v>109</v>
      </c>
      <c r="B34" s="66"/>
      <c r="V34" s="27">
        <v>1.3</v>
      </c>
      <c r="W34" s="32">
        <f t="shared" si="47"/>
        <v>199.52623149688804</v>
      </c>
      <c r="X34">
        <f t="shared" si="18"/>
        <v>4.8607609737258892</v>
      </c>
      <c r="Y34" s="28">
        <f t="shared" si="33"/>
        <v>-0.68614088338286294</v>
      </c>
      <c r="Z34" s="28">
        <f t="shared" si="34"/>
        <v>-22.475265885109284</v>
      </c>
      <c r="AA34" s="28">
        <f t="shared" si="35"/>
        <v>1.4263982344589303E-4</v>
      </c>
      <c r="AB34" s="28">
        <f t="shared" si="36"/>
        <v>-0.32835957463736692</v>
      </c>
      <c r="AC34" s="28">
        <f t="shared" si="48"/>
        <v>2.9732533986178946E-8</v>
      </c>
      <c r="AD34" s="28">
        <f t="shared" si="37"/>
        <v>4.740743249547417E-3</v>
      </c>
      <c r="AE34" s="28">
        <f t="shared" si="49"/>
        <v>4.1747627598990062</v>
      </c>
      <c r="AF34" s="28">
        <f t="shared" si="50"/>
        <v>-22.798884716497103</v>
      </c>
      <c r="AG34" s="28">
        <f t="shared" si="5"/>
        <v>92.110410468749379</v>
      </c>
      <c r="AH34" s="28">
        <f t="shared" si="38"/>
        <v>-62.460272244564933</v>
      </c>
      <c r="AI34" s="28">
        <f t="shared" si="39"/>
        <v>-89.956837254527372</v>
      </c>
      <c r="AJ34" s="28">
        <f t="shared" si="51"/>
        <v>0.32091564883601609</v>
      </c>
      <c r="AK34" s="28">
        <f t="shared" si="40"/>
        <v>15.479195871428431</v>
      </c>
      <c r="AL34" s="29">
        <f t="shared" si="41"/>
        <v>-1.0991747482908876E-5</v>
      </c>
      <c r="AM34" s="28">
        <f t="shared" si="42"/>
        <v>-9.1151486697242004E-2</v>
      </c>
      <c r="AN34" s="28">
        <f t="shared" si="52"/>
        <v>29.971042881272979</v>
      </c>
      <c r="AO34" s="28">
        <f t="shared" si="53"/>
        <v>-74.568792869796184</v>
      </c>
      <c r="AP34">
        <f t="shared" si="11"/>
        <v>23.609121289162623</v>
      </c>
      <c r="AQ34">
        <f t="shared" si="12"/>
        <v>-23.521825181113627</v>
      </c>
      <c r="AR34" s="28">
        <f t="shared" si="54"/>
        <v>34.233101749220978</v>
      </c>
      <c r="AS34" s="30">
        <f t="shared" si="55"/>
        <v>-97.367677586293283</v>
      </c>
      <c r="AT34" s="28">
        <f t="shared" si="43"/>
        <v>1.7307117948511818E-7</v>
      </c>
      <c r="AU34" s="28">
        <f t="shared" si="44"/>
        <v>1.1437809296929719E-2</v>
      </c>
      <c r="AV34" s="29">
        <f t="shared" si="45"/>
        <v>-7.6920544700495464E-10</v>
      </c>
      <c r="AW34" s="28">
        <f t="shared" si="46"/>
        <v>-7.6252062987939456E-4</v>
      </c>
      <c r="AX34" s="31">
        <f t="shared" si="56"/>
        <v>1.7230197403811322E-7</v>
      </c>
      <c r="AY34" s="28">
        <f t="shared" si="57"/>
        <v>1.0675288667050324E-2</v>
      </c>
      <c r="AZ34" s="8">
        <f t="shared" si="58"/>
        <v>34.233101921522952</v>
      </c>
      <c r="BA34" s="8">
        <f t="shared" si="59"/>
        <v>-97.357002297626238</v>
      </c>
      <c r="BB34" s="8">
        <f t="shared" si="60"/>
        <v>82.642997702373762</v>
      </c>
      <c r="BD34" s="32">
        <f t="shared" si="61"/>
        <v>34</v>
      </c>
      <c r="BE34" s="32">
        <f t="shared" si="62"/>
        <v>-97</v>
      </c>
      <c r="BF34" s="32">
        <f t="shared" si="63"/>
        <v>83</v>
      </c>
    </row>
    <row r="35" spans="1:58" x14ac:dyDescent="0.2">
      <c r="A35" t="s">
        <v>110</v>
      </c>
      <c r="B35" s="10">
        <f>Sheet1!B21</f>
        <v>10</v>
      </c>
      <c r="C35" t="s">
        <v>16</v>
      </c>
      <c r="D35">
        <f>B35*1000</f>
        <v>10000</v>
      </c>
      <c r="V35" s="27">
        <v>1.31</v>
      </c>
      <c r="W35" s="32">
        <f t="shared" si="47"/>
        <v>204.17379446695298</v>
      </c>
      <c r="X35">
        <f t="shared" si="18"/>
        <v>4.8607609737258892</v>
      </c>
      <c r="Y35" s="28">
        <f t="shared" si="33"/>
        <v>-0.71595010158783223</v>
      </c>
      <c r="Z35" s="28">
        <f t="shared" si="34"/>
        <v>-22.945097288242494</v>
      </c>
      <c r="AA35" s="28">
        <f t="shared" si="35"/>
        <v>1.4936211562307291E-4</v>
      </c>
      <c r="AB35" s="28">
        <f t="shared" si="36"/>
        <v>-0.33600787830894285</v>
      </c>
      <c r="AC35" s="28">
        <f t="shared" si="48"/>
        <v>3.1133784722333369E-8</v>
      </c>
      <c r="AD35" s="28">
        <f t="shared" si="37"/>
        <v>4.8511693449424173E-3</v>
      </c>
      <c r="AE35" s="28">
        <f t="shared" si="49"/>
        <v>4.1449602653874651</v>
      </c>
      <c r="AF35" s="28">
        <f t="shared" si="50"/>
        <v>-23.276253997206496</v>
      </c>
      <c r="AG35" s="28">
        <f t="shared" si="5"/>
        <v>92.110410468749379</v>
      </c>
      <c r="AH35" s="28">
        <f t="shared" si="38"/>
        <v>-62.660272133636937</v>
      </c>
      <c r="AI35" s="28">
        <f t="shared" si="39"/>
        <v>-89.957819758206384</v>
      </c>
      <c r="AJ35" s="28">
        <f t="shared" si="51"/>
        <v>0.33547024105377432</v>
      </c>
      <c r="AK35" s="28">
        <f t="shared" si="40"/>
        <v>15.821890103100992</v>
      </c>
      <c r="AL35" s="29">
        <f t="shared" si="41"/>
        <v>-1.1509771894871791E-5</v>
      </c>
      <c r="AM35" s="28">
        <f t="shared" si="42"/>
        <v>-9.3274673864672364E-2</v>
      </c>
      <c r="AN35" s="28">
        <f t="shared" si="52"/>
        <v>29.78559706639432</v>
      </c>
      <c r="AO35" s="28">
        <f t="shared" si="53"/>
        <v>-74.229204328970056</v>
      </c>
      <c r="AP35">
        <f t="shared" si="11"/>
        <v>23.609121289162623</v>
      </c>
      <c r="AQ35">
        <f t="shared" si="12"/>
        <v>-23.521825181113627</v>
      </c>
      <c r="AR35" s="28">
        <f t="shared" si="54"/>
        <v>34.01785343983078</v>
      </c>
      <c r="AS35" s="30">
        <f t="shared" si="55"/>
        <v>-97.505458326176552</v>
      </c>
      <c r="AT35" s="28">
        <f t="shared" si="43"/>
        <v>1.8122777347297058E-7</v>
      </c>
      <c r="AU35" s="28">
        <f t="shared" si="44"/>
        <v>1.1704230093264502E-2</v>
      </c>
      <c r="AV35" s="29">
        <f t="shared" si="45"/>
        <v>-8.0545644513091179E-10</v>
      </c>
      <c r="AW35" s="28">
        <f t="shared" si="46"/>
        <v>-7.8028201702291984E-4</v>
      </c>
      <c r="AX35" s="31">
        <f t="shared" si="56"/>
        <v>1.8042231702783968E-7</v>
      </c>
      <c r="AY35" s="28">
        <f t="shared" si="57"/>
        <v>1.0923948076241582E-2</v>
      </c>
      <c r="AZ35" s="8">
        <f t="shared" si="58"/>
        <v>34.017853620253099</v>
      </c>
      <c r="BA35" s="8">
        <f t="shared" si="59"/>
        <v>-97.494534378100312</v>
      </c>
      <c r="BB35" s="8">
        <f t="shared" si="60"/>
        <v>82.505465621899688</v>
      </c>
      <c r="BD35" s="32">
        <f t="shared" si="61"/>
        <v>34</v>
      </c>
      <c r="BE35" s="32">
        <f t="shared" si="62"/>
        <v>-97</v>
      </c>
      <c r="BF35" s="32">
        <f t="shared" si="63"/>
        <v>83</v>
      </c>
    </row>
    <row r="36" spans="1:58" x14ac:dyDescent="0.2">
      <c r="A36" t="s">
        <v>111</v>
      </c>
      <c r="B36">
        <f>(B11-B3)/B3*B35</f>
        <v>140.00000000000003</v>
      </c>
      <c r="C36" t="s">
        <v>16</v>
      </c>
      <c r="V36" s="27">
        <v>1.32</v>
      </c>
      <c r="W36" s="32">
        <f t="shared" si="47"/>
        <v>208.92961308540401</v>
      </c>
      <c r="X36">
        <f t="shared" si="18"/>
        <v>4.8607609737258892</v>
      </c>
      <c r="Y36" s="28">
        <f t="shared" si="33"/>
        <v>-0.7469464289930845</v>
      </c>
      <c r="Z36" s="28">
        <f t="shared" si="34"/>
        <v>-23.422518732821562</v>
      </c>
      <c r="AA36" s="28">
        <f t="shared" si="35"/>
        <v>1.5640120851621238E-4</v>
      </c>
      <c r="AB36" s="28">
        <f t="shared" si="36"/>
        <v>-0.34383432146025589</v>
      </c>
      <c r="AC36" s="28">
        <f t="shared" si="48"/>
        <v>3.260107453157862E-8</v>
      </c>
      <c r="AD36" s="28">
        <f t="shared" si="37"/>
        <v>4.9641675944877353E-3</v>
      </c>
      <c r="AE36" s="28">
        <f t="shared" si="49"/>
        <v>4.1139709785423948</v>
      </c>
      <c r="AF36" s="28">
        <f t="shared" si="50"/>
        <v>-23.761388886687332</v>
      </c>
      <c r="AG36" s="28">
        <f t="shared" si="5"/>
        <v>92.110410468749379</v>
      </c>
      <c r="AH36" s="28">
        <f t="shared" si="38"/>
        <v>-62.860272027701534</v>
      </c>
      <c r="AI36" s="28">
        <f t="shared" si="39"/>
        <v>-89.958779897395203</v>
      </c>
      <c r="AJ36" s="28">
        <f t="shared" si="51"/>
        <v>0.3506586706686905</v>
      </c>
      <c r="AK36" s="28">
        <f t="shared" si="40"/>
        <v>16.171368026737969</v>
      </c>
      <c r="AL36" s="29">
        <f t="shared" si="41"/>
        <v>-1.2052209980029706E-5</v>
      </c>
      <c r="AM36" s="28">
        <f t="shared" si="42"/>
        <v>-9.5447316149169278E-2</v>
      </c>
      <c r="AN36" s="28">
        <f t="shared" si="52"/>
        <v>29.600785059506556</v>
      </c>
      <c r="AO36" s="28">
        <f t="shared" si="53"/>
        <v>-73.882859186806414</v>
      </c>
      <c r="AP36">
        <f t="shared" si="11"/>
        <v>23.609121289162623</v>
      </c>
      <c r="AQ36">
        <f t="shared" si="12"/>
        <v>-23.521825181113627</v>
      </c>
      <c r="AR36" s="28">
        <f t="shared" si="54"/>
        <v>33.80205214609795</v>
      </c>
      <c r="AS36" s="30">
        <f t="shared" si="55"/>
        <v>-97.644248073493742</v>
      </c>
      <c r="AT36" s="28">
        <f t="shared" si="43"/>
        <v>1.8976877344545577E-7</v>
      </c>
      <c r="AU36" s="28">
        <f t="shared" si="44"/>
        <v>1.1976856626627702E-2</v>
      </c>
      <c r="AV36" s="29">
        <f t="shared" si="45"/>
        <v>-8.4341623152791842E-10</v>
      </c>
      <c r="AW36" s="28">
        <f t="shared" si="46"/>
        <v>-7.9845712001991981E-4</v>
      </c>
      <c r="AX36" s="31">
        <f t="shared" si="56"/>
        <v>1.8892535721392786E-7</v>
      </c>
      <c r="AY36" s="28">
        <f t="shared" si="57"/>
        <v>1.1178399506607782E-2</v>
      </c>
      <c r="AZ36" s="8">
        <f t="shared" si="58"/>
        <v>33.802052335023305</v>
      </c>
      <c r="BA36" s="8">
        <f t="shared" si="59"/>
        <v>-97.633069673987137</v>
      </c>
      <c r="BB36" s="8">
        <f t="shared" si="60"/>
        <v>82.366930326012863</v>
      </c>
      <c r="BD36" s="32">
        <f t="shared" si="61"/>
        <v>34</v>
      </c>
      <c r="BE36" s="32">
        <f t="shared" si="62"/>
        <v>-98</v>
      </c>
      <c r="BF36" s="32">
        <f t="shared" si="63"/>
        <v>82</v>
      </c>
    </row>
    <row r="37" spans="1:58" x14ac:dyDescent="0.2">
      <c r="V37" s="27">
        <v>1.33</v>
      </c>
      <c r="W37" s="32">
        <f t="shared" si="47"/>
        <v>213.79620895022333</v>
      </c>
      <c r="X37">
        <f t="shared" si="18"/>
        <v>4.8607609737258892</v>
      </c>
      <c r="Y37" s="28">
        <f t="shared" si="33"/>
        <v>-0.77916818916617403</v>
      </c>
      <c r="Z37" s="28">
        <f t="shared" si="34"/>
        <v>-23.907518107840179</v>
      </c>
      <c r="AA37" s="28">
        <f t="shared" si="35"/>
        <v>1.6377203141053679E-4</v>
      </c>
      <c r="AB37" s="28">
        <f t="shared" si="36"/>
        <v>-0.35184305260613297</v>
      </c>
      <c r="AC37" s="28">
        <f t="shared" si="48"/>
        <v>3.4137516262931033E-8</v>
      </c>
      <c r="AD37" s="28">
        <f t="shared" si="37"/>
        <v>5.0797979113474676E-3</v>
      </c>
      <c r="AE37" s="28">
        <f t="shared" si="49"/>
        <v>4.0817565907286424</v>
      </c>
      <c r="AF37" s="28">
        <f t="shared" si="50"/>
        <v>-24.254281362534964</v>
      </c>
      <c r="AG37" s="28">
        <f t="shared" si="5"/>
        <v>92.110410468749379</v>
      </c>
      <c r="AH37" s="28">
        <f t="shared" si="38"/>
        <v>-63.060271926533993</v>
      </c>
      <c r="AI37" s="28">
        <f t="shared" si="39"/>
        <v>-89.959718181170189</v>
      </c>
      <c r="AJ37" s="28">
        <f t="shared" si="51"/>
        <v>0.36650618146478581</v>
      </c>
      <c r="AK37" s="28">
        <f t="shared" si="40"/>
        <v>16.52771088285256</v>
      </c>
      <c r="AL37" s="29">
        <f t="shared" si="41"/>
        <v>-1.2620212311694048E-5</v>
      </c>
      <c r="AM37" s="28">
        <f t="shared" si="42"/>
        <v>-9.7670565489423405E-2</v>
      </c>
      <c r="AN37" s="28">
        <f t="shared" si="52"/>
        <v>29.416632103467858</v>
      </c>
      <c r="AO37" s="28">
        <f t="shared" si="53"/>
        <v>-73.529677863807052</v>
      </c>
      <c r="AP37">
        <f t="shared" si="11"/>
        <v>23.609121289162623</v>
      </c>
      <c r="AQ37">
        <f t="shared" si="12"/>
        <v>-23.521825181113627</v>
      </c>
      <c r="AR37" s="28">
        <f t="shared" si="54"/>
        <v>33.585684802245495</v>
      </c>
      <c r="AS37" s="30">
        <f t="shared" si="55"/>
        <v>-97.78395922634202</v>
      </c>
      <c r="AT37" s="28">
        <f t="shared" si="43"/>
        <v>1.9871230104277661E-7</v>
      </c>
      <c r="AU37" s="28">
        <f t="shared" si="44"/>
        <v>1.2255833447166537E-2</v>
      </c>
      <c r="AV37" s="29">
        <f t="shared" si="45"/>
        <v>-8.8316580970319572E-10</v>
      </c>
      <c r="AW37" s="28">
        <f t="shared" si="46"/>
        <v>-8.1705557555056447E-4</v>
      </c>
      <c r="AX37" s="31">
        <f t="shared" si="56"/>
        <v>1.9782913523307343E-7</v>
      </c>
      <c r="AY37" s="28">
        <f t="shared" si="57"/>
        <v>1.1438777871615973E-2</v>
      </c>
      <c r="AZ37" s="8">
        <f t="shared" si="58"/>
        <v>33.585685000074633</v>
      </c>
      <c r="BA37" s="8">
        <f t="shared" si="59"/>
        <v>-97.772520448470402</v>
      </c>
      <c r="BB37" s="8">
        <f t="shared" si="60"/>
        <v>82.227479551529598</v>
      </c>
      <c r="BD37" s="32">
        <f t="shared" si="61"/>
        <v>34</v>
      </c>
      <c r="BE37" s="32">
        <f t="shared" si="62"/>
        <v>-98</v>
      </c>
      <c r="BF37" s="32">
        <f t="shared" si="63"/>
        <v>82</v>
      </c>
    </row>
    <row r="38" spans="1:58" x14ac:dyDescent="0.2">
      <c r="V38" s="27">
        <v>1.34</v>
      </c>
      <c r="W38" s="32">
        <f t="shared" si="47"/>
        <v>218.77616239495538</v>
      </c>
      <c r="X38">
        <f t="shared" si="18"/>
        <v>4.8607609737258892</v>
      </c>
      <c r="Y38" s="28">
        <f t="shared" si="33"/>
        <v>-0.81265422912633523</v>
      </c>
      <c r="Z38" s="28">
        <f t="shared" si="34"/>
        <v>-24.40007449130308</v>
      </c>
      <c r="AA38" s="28">
        <f t="shared" si="35"/>
        <v>1.7149021707662992E-4</v>
      </c>
      <c r="AB38" s="28">
        <f t="shared" si="36"/>
        <v>-0.36003831682931409</v>
      </c>
      <c r="AC38" s="28">
        <f t="shared" si="48"/>
        <v>3.5746367414522521E-8</v>
      </c>
      <c r="AD38" s="28">
        <f t="shared" si="37"/>
        <v>5.1981216042423905E-3</v>
      </c>
      <c r="AE38" s="28">
        <f t="shared" si="49"/>
        <v>4.0482782705629985</v>
      </c>
      <c r="AF38" s="28">
        <f t="shared" si="50"/>
        <v>-24.754914686528153</v>
      </c>
      <c r="AG38" s="28">
        <f t="shared" si="5"/>
        <v>92.110410468749379</v>
      </c>
      <c r="AH38" s="28">
        <f t="shared" si="38"/>
        <v>-63.260271829919745</v>
      </c>
      <c r="AI38" s="28">
        <f t="shared" si="39"/>
        <v>-89.960635107019812</v>
      </c>
      <c r="AJ38" s="28">
        <f t="shared" si="51"/>
        <v>0.38303881456645955</v>
      </c>
      <c r="AK38" s="28">
        <f t="shared" si="40"/>
        <v>16.890997299289893</v>
      </c>
      <c r="AL38" s="29">
        <f t="shared" si="41"/>
        <v>-1.3214983690805237E-5</v>
      </c>
      <c r="AM38" s="28">
        <f t="shared" si="42"/>
        <v>-9.994560065486785E-2</v>
      </c>
      <c r="AN38" s="28">
        <f t="shared" si="52"/>
        <v>29.2331642384124</v>
      </c>
      <c r="AO38" s="28">
        <f t="shared" si="53"/>
        <v>-73.169583408384781</v>
      </c>
      <c r="AP38">
        <f t="shared" si="11"/>
        <v>23.609121289162623</v>
      </c>
      <c r="AQ38">
        <f t="shared" si="12"/>
        <v>-23.521825181113627</v>
      </c>
      <c r="AR38" s="28">
        <f t="shared" si="54"/>
        <v>33.368738617024391</v>
      </c>
      <c r="AS38" s="30">
        <f t="shared" si="55"/>
        <v>-97.924498094912934</v>
      </c>
      <c r="AT38" s="28">
        <f t="shared" si="43"/>
        <v>2.0807732265584752E-7</v>
      </c>
      <c r="AU38" s="28">
        <f t="shared" si="44"/>
        <v>1.2541308472031004E-2</v>
      </c>
      <c r="AV38" s="29">
        <f t="shared" si="45"/>
        <v>-9.247881118189004E-10</v>
      </c>
      <c r="AW38" s="28">
        <f t="shared" si="46"/>
        <v>-8.3608724476213982E-4</v>
      </c>
      <c r="AX38" s="31">
        <f t="shared" si="56"/>
        <v>2.0715253454402862E-7</v>
      </c>
      <c r="AY38" s="28">
        <f t="shared" si="57"/>
        <v>1.1705221227268863E-2</v>
      </c>
      <c r="AZ38" s="8">
        <f t="shared" si="58"/>
        <v>33.368738824176923</v>
      </c>
      <c r="BA38" s="8">
        <f t="shared" si="59"/>
        <v>-97.91279287368566</v>
      </c>
      <c r="BB38" s="8">
        <f t="shared" si="60"/>
        <v>82.08720712631434</v>
      </c>
      <c r="BD38" s="32">
        <f t="shared" si="61"/>
        <v>33</v>
      </c>
      <c r="BE38" s="32">
        <f t="shared" si="62"/>
        <v>-98</v>
      </c>
      <c r="BF38" s="32">
        <f t="shared" si="63"/>
        <v>82</v>
      </c>
    </row>
    <row r="39" spans="1:58" x14ac:dyDescent="0.2">
      <c r="V39" s="27">
        <v>1.35</v>
      </c>
      <c r="W39" s="32">
        <f t="shared" si="47"/>
        <v>223.87211385683403</v>
      </c>
      <c r="X39">
        <f t="shared" si="18"/>
        <v>4.8607609737258892</v>
      </c>
      <c r="Y39" s="28">
        <f t="shared" si="33"/>
        <v>-0.84744386809229288</v>
      </c>
      <c r="Z39" s="28">
        <f t="shared" si="34"/>
        <v>-24.90015776926586</v>
      </c>
      <c r="AA39" s="28">
        <f t="shared" si="35"/>
        <v>1.7957213492579631E-4</v>
      </c>
      <c r="AB39" s="28">
        <f t="shared" si="36"/>
        <v>-0.36842445802527313</v>
      </c>
      <c r="AC39" s="28">
        <f t="shared" si="48"/>
        <v>3.743104170552975E-8</v>
      </c>
      <c r="AD39" s="28">
        <f t="shared" si="37"/>
        <v>5.319201409956638E-3</v>
      </c>
      <c r="AE39" s="28">
        <f t="shared" si="49"/>
        <v>4.0134967151995635</v>
      </c>
      <c r="AF39" s="28">
        <f t="shared" si="50"/>
        <v>-25.263263025881177</v>
      </c>
      <c r="AG39" s="28">
        <f t="shared" si="5"/>
        <v>92.110410468749379</v>
      </c>
      <c r="AH39" s="28">
        <f t="shared" si="38"/>
        <v>-63.460271737653848</v>
      </c>
      <c r="AI39" s="28">
        <f t="shared" si="39"/>
        <v>-89.961531161108383</v>
      </c>
      <c r="AJ39" s="28">
        <f t="shared" si="51"/>
        <v>0.40028341528098399</v>
      </c>
      <c r="AK39" s="28">
        <f t="shared" si="40"/>
        <v>17.261303011519193</v>
      </c>
      <c r="AL39" s="29">
        <f t="shared" si="41"/>
        <v>-1.3837785691815307E-5</v>
      </c>
      <c r="AM39" s="28">
        <f t="shared" si="42"/>
        <v>-0.10227362787054929</v>
      </c>
      <c r="AN39" s="28">
        <f t="shared" si="52"/>
        <v>29.050408308590825</v>
      </c>
      <c r="AO39" s="28">
        <f t="shared" si="53"/>
        <v>-72.802501777459739</v>
      </c>
      <c r="AP39">
        <f t="shared" si="11"/>
        <v>23.609121289162623</v>
      </c>
      <c r="AQ39">
        <f t="shared" si="12"/>
        <v>-23.521825181113627</v>
      </c>
      <c r="AR39" s="28">
        <f t="shared" si="54"/>
        <v>33.151201131839386</v>
      </c>
      <c r="AS39" s="30">
        <f t="shared" si="55"/>
        <v>-98.065764803340912</v>
      </c>
      <c r="AT39" s="28">
        <f t="shared" si="43"/>
        <v>2.1788370342861797E-7</v>
      </c>
      <c r="AU39" s="28">
        <f t="shared" si="44"/>
        <v>1.2833433063801265E-2</v>
      </c>
      <c r="AV39" s="29">
        <f t="shared" si="45"/>
        <v>-9.6837185600199255E-10</v>
      </c>
      <c r="AW39" s="28">
        <f t="shared" si="46"/>
        <v>-8.5556221849755916E-4</v>
      </c>
      <c r="AX39" s="31">
        <f t="shared" si="56"/>
        <v>2.1691533157261597E-7</v>
      </c>
      <c r="AY39" s="28">
        <f t="shared" si="57"/>
        <v>1.1977870845303705E-2</v>
      </c>
      <c r="AZ39" s="8">
        <f t="shared" si="58"/>
        <v>33.151201348754718</v>
      </c>
      <c r="BA39" s="8">
        <f t="shared" si="59"/>
        <v>-98.053786932495612</v>
      </c>
      <c r="BB39" s="8">
        <f t="shared" si="60"/>
        <v>81.946213067504388</v>
      </c>
      <c r="BD39" s="32">
        <f t="shared" si="61"/>
        <v>33</v>
      </c>
      <c r="BE39" s="32">
        <f t="shared" si="62"/>
        <v>-98</v>
      </c>
      <c r="BF39" s="32">
        <f t="shared" si="63"/>
        <v>82</v>
      </c>
    </row>
    <row r="40" spans="1:58" x14ac:dyDescent="0.2">
      <c r="V40" s="27">
        <v>1.36</v>
      </c>
      <c r="W40" s="32">
        <f t="shared" si="47"/>
        <v>229.08676527677738</v>
      </c>
      <c r="X40">
        <f t="shared" si="18"/>
        <v>4.8607609737258892</v>
      </c>
      <c r="Y40" s="28">
        <f t="shared" si="33"/>
        <v>-0.88357684136435422</v>
      </c>
      <c r="Z40" s="28">
        <f t="shared" si="34"/>
        <v>-25.407728263902889</v>
      </c>
      <c r="AA40" s="28">
        <f t="shared" si="35"/>
        <v>1.8803492570933168E-4</v>
      </c>
      <c r="AB40" s="28">
        <f t="shared" si="36"/>
        <v>-0.37700592119900422</v>
      </c>
      <c r="AC40" s="28">
        <f t="shared" si="48"/>
        <v>3.9195112933483496E-8</v>
      </c>
      <c r="AD40" s="28">
        <f t="shared" si="37"/>
        <v>5.443101526601552E-3</v>
      </c>
      <c r="AE40" s="28">
        <f t="shared" si="49"/>
        <v>3.9773722064823573</v>
      </c>
      <c r="AF40" s="28">
        <f t="shared" si="50"/>
        <v>-25.779291083575291</v>
      </c>
      <c r="AG40" s="28">
        <f t="shared" si="5"/>
        <v>92.110410468749379</v>
      </c>
      <c r="AH40" s="28">
        <f t="shared" si="38"/>
        <v>-63.660271649540604</v>
      </c>
      <c r="AI40" s="28">
        <f t="shared" si="39"/>
        <v>-89.962406818533921</v>
      </c>
      <c r="AJ40" s="28">
        <f t="shared" si="51"/>
        <v>0.41826763819057511</v>
      </c>
      <c r="AK40" s="28">
        <f t="shared" si="40"/>
        <v>17.638700570787488</v>
      </c>
      <c r="AL40" s="29">
        <f t="shared" si="41"/>
        <v>-1.4489939351296654E-5</v>
      </c>
      <c r="AM40" s="28">
        <f t="shared" si="42"/>
        <v>-0.10465588145654751</v>
      </c>
      <c r="AN40" s="28">
        <f t="shared" si="52"/>
        <v>28.868391967459999</v>
      </c>
      <c r="AO40" s="28">
        <f t="shared" si="53"/>
        <v>-72.428362129202981</v>
      </c>
      <c r="AP40">
        <f t="shared" si="11"/>
        <v>23.609121289162623</v>
      </c>
      <c r="AQ40">
        <f t="shared" si="12"/>
        <v>-23.521825181113627</v>
      </c>
      <c r="AR40" s="28">
        <f t="shared" si="54"/>
        <v>32.933060281991352</v>
      </c>
      <c r="AS40" s="30">
        <f t="shared" si="55"/>
        <v>-98.207653212778268</v>
      </c>
      <c r="AT40" s="28">
        <f t="shared" si="43"/>
        <v>2.2815224583115506E-7</v>
      </c>
      <c r="AU40" s="28">
        <f t="shared" si="44"/>
        <v>1.3132362110741825E-2</v>
      </c>
      <c r="AV40" s="29">
        <f t="shared" si="45"/>
        <v>-1.0140096176893012E-9</v>
      </c>
      <c r="AW40" s="28">
        <f t="shared" si="46"/>
        <v>-8.7549082264566094E-4</v>
      </c>
      <c r="AX40" s="31">
        <f t="shared" si="56"/>
        <v>2.2713823621346576E-7</v>
      </c>
      <c r="AY40" s="28">
        <f t="shared" si="57"/>
        <v>1.2256871288096164E-2</v>
      </c>
      <c r="AZ40" s="8">
        <f t="shared" si="58"/>
        <v>32.933060509129589</v>
      </c>
      <c r="BA40" s="8">
        <f t="shared" si="59"/>
        <v>-98.195396341490166</v>
      </c>
      <c r="BB40" s="8">
        <f t="shared" si="60"/>
        <v>81.804603658509834</v>
      </c>
      <c r="BD40" s="32">
        <f t="shared" si="61"/>
        <v>33</v>
      </c>
      <c r="BE40" s="32">
        <f t="shared" si="62"/>
        <v>-98</v>
      </c>
      <c r="BF40" s="32">
        <f t="shared" si="63"/>
        <v>82</v>
      </c>
    </row>
    <row r="41" spans="1:58" x14ac:dyDescent="0.2">
      <c r="V41" s="27">
        <v>1.37</v>
      </c>
      <c r="W41" s="32">
        <f t="shared" si="47"/>
        <v>234.42288153199235</v>
      </c>
      <c r="X41">
        <f t="shared" si="18"/>
        <v>4.8607609737258892</v>
      </c>
      <c r="Y41" s="28">
        <f t="shared" si="33"/>
        <v>-0.9210932392766159</v>
      </c>
      <c r="Z41" s="28">
        <f t="shared" si="34"/>
        <v>-25.922736373232354</v>
      </c>
      <c r="AA41" s="28">
        <f t="shared" si="35"/>
        <v>1.9689653785804365E-4</v>
      </c>
      <c r="AB41" s="28">
        <f t="shared" si="36"/>
        <v>-0.38578725481495807</v>
      </c>
      <c r="AC41" s="28">
        <f t="shared" si="48"/>
        <v>4.1042320760233022E-8</v>
      </c>
      <c r="AD41" s="28">
        <f t="shared" si="37"/>
        <v>5.5698876476543537E-3</v>
      </c>
      <c r="AE41" s="28">
        <f t="shared" si="49"/>
        <v>3.9398646720294521</v>
      </c>
      <c r="AF41" s="28">
        <f t="shared" si="50"/>
        <v>-26.302953740399658</v>
      </c>
      <c r="AG41" s="28">
        <f t="shared" si="5"/>
        <v>92.110410468749379</v>
      </c>
      <c r="AH41" s="28">
        <f t="shared" si="38"/>
        <v>-63.860271565393106</v>
      </c>
      <c r="AI41" s="28">
        <f t="shared" si="39"/>
        <v>-89.96326254357993</v>
      </c>
      <c r="AJ41" s="28">
        <f t="shared" si="51"/>
        <v>0.4370199503155609</v>
      </c>
      <c r="AK41" s="28">
        <f t="shared" si="40"/>
        <v>18.023259040298637</v>
      </c>
      <c r="AL41" s="29">
        <f t="shared" si="41"/>
        <v>-1.5172827961668586E-5</v>
      </c>
      <c r="AM41" s="28">
        <f t="shared" si="42"/>
        <v>-0.10709362448228127</v>
      </c>
      <c r="AN41" s="28">
        <f t="shared" si="52"/>
        <v>28.687143680843874</v>
      </c>
      <c r="AO41" s="28">
        <f t="shared" si="53"/>
        <v>-72.047097127763564</v>
      </c>
      <c r="AP41">
        <f t="shared" si="11"/>
        <v>23.609121289162623</v>
      </c>
      <c r="AQ41">
        <f t="shared" si="12"/>
        <v>-23.521825181113627</v>
      </c>
      <c r="AR41" s="28">
        <f t="shared" si="54"/>
        <v>32.714304460922321</v>
      </c>
      <c r="AS41" s="30">
        <f t="shared" si="55"/>
        <v>-98.350050868163223</v>
      </c>
      <c r="AT41" s="28">
        <f t="shared" si="43"/>
        <v>2.3890473016138022E-7</v>
      </c>
      <c r="AU41" s="28">
        <f t="shared" si="44"/>
        <v>1.3438254108925034E-2</v>
      </c>
      <c r="AV41" s="29">
        <f t="shared" si="45"/>
        <v>-1.0617978296275264E-9</v>
      </c>
      <c r="AW41" s="28">
        <f t="shared" si="46"/>
        <v>-8.9588362361613159E-4</v>
      </c>
      <c r="AX41" s="31">
        <f t="shared" si="56"/>
        <v>2.378429323317527E-7</v>
      </c>
      <c r="AY41" s="28">
        <f t="shared" si="57"/>
        <v>1.2542370485308903E-2</v>
      </c>
      <c r="AZ41" s="8">
        <f t="shared" si="58"/>
        <v>32.714304698765254</v>
      </c>
      <c r="BA41" s="8">
        <f t="shared" si="59"/>
        <v>-98.337508497677916</v>
      </c>
      <c r="BB41" s="8">
        <f t="shared" si="60"/>
        <v>81.662491502322084</v>
      </c>
      <c r="BD41" s="32">
        <f t="shared" si="61"/>
        <v>33</v>
      </c>
      <c r="BE41" s="32">
        <f t="shared" si="62"/>
        <v>-98</v>
      </c>
      <c r="BF41" s="32">
        <f t="shared" si="63"/>
        <v>82</v>
      </c>
    </row>
    <row r="42" spans="1:58" x14ac:dyDescent="0.2">
      <c r="V42" s="27">
        <v>1.38</v>
      </c>
      <c r="W42" s="32">
        <f t="shared" si="47"/>
        <v>239.88329190194906</v>
      </c>
      <c r="X42">
        <f t="shared" si="18"/>
        <v>4.8607609737258892</v>
      </c>
      <c r="Y42" s="28">
        <f t="shared" si="33"/>
        <v>-0.96003344118652012</v>
      </c>
      <c r="Z42" s="28">
        <f t="shared" si="34"/>
        <v>-26.445122225265305</v>
      </c>
      <c r="AA42" s="28">
        <f t="shared" si="35"/>
        <v>2.0617576554292596E-4</v>
      </c>
      <c r="AB42" s="28">
        <f t="shared" si="36"/>
        <v>-0.39477311320134401</v>
      </c>
      <c r="AC42" s="28">
        <f t="shared" si="48"/>
        <v>4.2976586141184903E-8</v>
      </c>
      <c r="AD42" s="28">
        <f t="shared" si="37"/>
        <v>5.6996269967896623E-3</v>
      </c>
      <c r="AE42" s="28">
        <f t="shared" si="49"/>
        <v>3.9009337512814981</v>
      </c>
      <c r="AF42" s="28">
        <f t="shared" si="50"/>
        <v>-26.834195711469857</v>
      </c>
      <c r="AG42" s="28">
        <f t="shared" si="5"/>
        <v>92.110410468749379</v>
      </c>
      <c r="AH42" s="28">
        <f t="shared" si="38"/>
        <v>-64.060271485032857</v>
      </c>
      <c r="AI42" s="28">
        <f t="shared" si="39"/>
        <v>-89.964098789961639</v>
      </c>
      <c r="AJ42" s="28">
        <f t="shared" si="51"/>
        <v>0.45656963216318636</v>
      </c>
      <c r="AK42" s="28">
        <f t="shared" si="40"/>
        <v>18.415043679670536</v>
      </c>
      <c r="AL42" s="29">
        <f t="shared" si="41"/>
        <v>-1.5887900004758107E-5</v>
      </c>
      <c r="AM42" s="28">
        <f t="shared" si="42"/>
        <v>-0.10958814943604703</v>
      </c>
      <c r="AN42" s="28">
        <f t="shared" si="52"/>
        <v>28.506692727979704</v>
      </c>
      <c r="AO42" s="28">
        <f t="shared" si="53"/>
        <v>-71.658643259727157</v>
      </c>
      <c r="AP42">
        <f t="shared" si="11"/>
        <v>23.609121289162623</v>
      </c>
      <c r="AQ42">
        <f t="shared" si="12"/>
        <v>-23.521825181113627</v>
      </c>
      <c r="AR42" s="28">
        <f t="shared" si="54"/>
        <v>32.494922587310199</v>
      </c>
      <c r="AS42" s="30">
        <f t="shared" si="55"/>
        <v>-98.492838971197017</v>
      </c>
      <c r="AT42" s="28">
        <f t="shared" si="43"/>
        <v>2.5016396276142342E-7</v>
      </c>
      <c r="AU42" s="28">
        <f t="shared" si="44"/>
        <v>1.3751271246267485E-2</v>
      </c>
      <c r="AV42" s="29">
        <f t="shared" si="45"/>
        <v>-1.111838710528171E-9</v>
      </c>
      <c r="AW42" s="28">
        <f t="shared" si="46"/>
        <v>-9.1675143394195479E-4</v>
      </c>
      <c r="AX42" s="31">
        <f t="shared" si="56"/>
        <v>2.4905212405089524E-7</v>
      </c>
      <c r="AY42" s="28">
        <f t="shared" si="57"/>
        <v>1.2834519812325529E-2</v>
      </c>
      <c r="AZ42" s="8">
        <f t="shared" si="58"/>
        <v>32.494922836362321</v>
      </c>
      <c r="BA42" s="8">
        <f t="shared" si="59"/>
        <v>-98.480004451384687</v>
      </c>
      <c r="BB42" s="8">
        <f t="shared" si="60"/>
        <v>81.519995548615313</v>
      </c>
      <c r="BD42" s="32">
        <f t="shared" si="61"/>
        <v>32</v>
      </c>
      <c r="BE42" s="32">
        <f t="shared" si="62"/>
        <v>-98</v>
      </c>
      <c r="BF42" s="32">
        <f t="shared" si="63"/>
        <v>82</v>
      </c>
    </row>
    <row r="43" spans="1:58" x14ac:dyDescent="0.2">
      <c r="V43" s="27">
        <v>1.39</v>
      </c>
      <c r="W43" s="32">
        <f t="shared" si="47"/>
        <v>245.47089156850305</v>
      </c>
      <c r="X43">
        <f t="shared" si="18"/>
        <v>4.8607609737258892</v>
      </c>
      <c r="Y43" s="28">
        <f t="shared" si="33"/>
        <v>-1.000438044503873</v>
      </c>
      <c r="Z43" s="28">
        <f t="shared" si="34"/>
        <v>-26.974815349468386</v>
      </c>
      <c r="AA43" s="28">
        <f t="shared" si="35"/>
        <v>2.1589228850509354E-4</v>
      </c>
      <c r="AB43" s="28">
        <f t="shared" si="36"/>
        <v>-0.40396825901003758</v>
      </c>
      <c r="AC43" s="28">
        <f t="shared" si="48"/>
        <v>4.5002009396647498E-8</v>
      </c>
      <c r="AD43" s="28">
        <f t="shared" si="37"/>
        <v>5.8323883635223762E-3</v>
      </c>
      <c r="AE43" s="28">
        <f t="shared" si="49"/>
        <v>3.8605388665125306</v>
      </c>
      <c r="AF43" s="28">
        <f t="shared" si="50"/>
        <v>-27.372951220114903</v>
      </c>
      <c r="AG43" s="28">
        <f t="shared" si="5"/>
        <v>92.110410468749379</v>
      </c>
      <c r="AH43" s="28">
        <f t="shared" si="38"/>
        <v>-64.260271408289427</v>
      </c>
      <c r="AI43" s="28">
        <f t="shared" si="39"/>
        <v>-89.964916001066499</v>
      </c>
      <c r="AJ43" s="28">
        <f t="shared" si="51"/>
        <v>0.47694677647036521</v>
      </c>
      <c r="AK43" s="28">
        <f t="shared" si="40"/>
        <v>18.814115618020242</v>
      </c>
      <c r="AL43" s="29">
        <f t="shared" si="41"/>
        <v>-1.6636672229052894E-5</v>
      </c>
      <c r="AM43" s="28">
        <f t="shared" si="42"/>
        <v>-0.11214077891014507</v>
      </c>
      <c r="AN43" s="28">
        <f t="shared" si="52"/>
        <v>28.327069200258087</v>
      </c>
      <c r="AO43" s="28">
        <f t="shared" si="53"/>
        <v>-71.262941161956405</v>
      </c>
      <c r="AP43">
        <f t="shared" si="11"/>
        <v>23.609121289162623</v>
      </c>
      <c r="AQ43">
        <f t="shared" si="12"/>
        <v>-23.521825181113627</v>
      </c>
      <c r="AR43" s="28">
        <f t="shared" si="54"/>
        <v>32.274904174819611</v>
      </c>
      <c r="AS43" s="30">
        <f t="shared" si="55"/>
        <v>-98.635892382071304</v>
      </c>
      <c r="AT43" s="28">
        <f t="shared" si="43"/>
        <v>2.6195382616263037E-7</v>
      </c>
      <c r="AU43" s="28">
        <f t="shared" si="44"/>
        <v>1.4071579488523901E-2</v>
      </c>
      <c r="AV43" s="29">
        <f t="shared" si="45"/>
        <v>-1.1642383364126088E-9</v>
      </c>
      <c r="AW43" s="28">
        <f t="shared" si="46"/>
        <v>-9.3810531801236195E-4</v>
      </c>
      <c r="AX43" s="31">
        <f t="shared" si="56"/>
        <v>2.6078958782621778E-7</v>
      </c>
      <c r="AY43" s="28">
        <f t="shared" si="57"/>
        <v>1.3133474170511538E-2</v>
      </c>
      <c r="AZ43" s="8">
        <f t="shared" si="58"/>
        <v>32.274904435609201</v>
      </c>
      <c r="BA43" s="8">
        <f t="shared" si="59"/>
        <v>-98.622758907900788</v>
      </c>
      <c r="BB43" s="8">
        <f t="shared" si="60"/>
        <v>81.377241092099212</v>
      </c>
      <c r="BD43" s="32">
        <f t="shared" si="61"/>
        <v>32</v>
      </c>
      <c r="BE43" s="32">
        <f t="shared" si="62"/>
        <v>-99</v>
      </c>
      <c r="BF43" s="32">
        <f t="shared" si="63"/>
        <v>81</v>
      </c>
    </row>
    <row r="44" spans="1:58" x14ac:dyDescent="0.2">
      <c r="V44" s="27">
        <v>1.4</v>
      </c>
      <c r="W44" s="32">
        <f t="shared" si="47"/>
        <v>251.188643150958</v>
      </c>
      <c r="X44">
        <f t="shared" si="18"/>
        <v>4.8607609737258892</v>
      </c>
      <c r="Y44" s="28">
        <f t="shared" si="33"/>
        <v>-1.0423477887996606</v>
      </c>
      <c r="Z44" s="28">
        <f t="shared" si="34"/>
        <v>-27.51173436853508</v>
      </c>
      <c r="AA44" s="28">
        <f t="shared" si="35"/>
        <v>2.2606671378600629E-4</v>
      </c>
      <c r="AB44" s="28">
        <f t="shared" si="36"/>
        <v>-0.41337756573335704</v>
      </c>
      <c r="AC44" s="28">
        <f t="shared" si="48"/>
        <v>4.7122889498379627E-8</v>
      </c>
      <c r="AD44" s="28">
        <f t="shared" si="37"/>
        <v>5.9682421396807317E-3</v>
      </c>
      <c r="AE44" s="28">
        <f t="shared" si="49"/>
        <v>3.8186392987629043</v>
      </c>
      <c r="AF44" s="28">
        <f t="shared" si="50"/>
        <v>-27.919143692128756</v>
      </c>
      <c r="AG44" s="28">
        <f t="shared" si="5"/>
        <v>92.110410468749379</v>
      </c>
      <c r="AH44" s="28">
        <f t="shared" si="38"/>
        <v>-64.460271335000016</v>
      </c>
      <c r="AI44" s="28">
        <f t="shared" si="39"/>
        <v>-89.965714610189352</v>
      </c>
      <c r="AJ44" s="28">
        <f t="shared" si="51"/>
        <v>0.49818228444324819</v>
      </c>
      <c r="AK44" s="28">
        <f t="shared" si="40"/>
        <v>19.22053151613256</v>
      </c>
      <c r="AL44" s="29">
        <f t="shared" si="41"/>
        <v>-1.742073286293255E-5</v>
      </c>
      <c r="AM44" s="28">
        <f t="shared" si="42"/>
        <v>-0.1147528663019543</v>
      </c>
      <c r="AN44" s="28">
        <f t="shared" si="52"/>
        <v>28.148303997459749</v>
      </c>
      <c r="AO44" s="28">
        <f t="shared" si="53"/>
        <v>-70.85993596035874</v>
      </c>
      <c r="AP44">
        <f t="shared" si="11"/>
        <v>23.609121289162623</v>
      </c>
      <c r="AQ44">
        <f t="shared" si="12"/>
        <v>-23.521825181113627</v>
      </c>
      <c r="AR44" s="28">
        <f t="shared" si="54"/>
        <v>32.054239404271648</v>
      </c>
      <c r="AS44" s="30">
        <f t="shared" si="55"/>
        <v>-98.779079652487496</v>
      </c>
      <c r="AT44" s="28">
        <f t="shared" si="43"/>
        <v>2.7429932923056826E-7</v>
      </c>
      <c r="AU44" s="28">
        <f t="shared" si="44"/>
        <v>1.4399348667283965E-2</v>
      </c>
      <c r="AV44" s="29">
        <f t="shared" si="45"/>
        <v>-1.2191085692670189E-9</v>
      </c>
      <c r="AW44" s="28">
        <f t="shared" si="46"/>
        <v>-9.5995659793931566E-4</v>
      </c>
      <c r="AX44" s="31">
        <f t="shared" si="56"/>
        <v>2.7308022066130124E-7</v>
      </c>
      <c r="AY44" s="28">
        <f t="shared" si="57"/>
        <v>1.3439392069344649E-2</v>
      </c>
      <c r="AZ44" s="8">
        <f t="shared" si="58"/>
        <v>32.054239677351866</v>
      </c>
      <c r="BA44" s="8">
        <f t="shared" si="59"/>
        <v>-98.765640260418152</v>
      </c>
      <c r="BB44" s="8">
        <f t="shared" si="60"/>
        <v>81.234359739581848</v>
      </c>
      <c r="BD44" s="32">
        <f t="shared" si="61"/>
        <v>32</v>
      </c>
      <c r="BE44" s="32">
        <f t="shared" si="62"/>
        <v>-99</v>
      </c>
      <c r="BF44" s="32">
        <f t="shared" si="63"/>
        <v>81</v>
      </c>
    </row>
    <row r="45" spans="1:58" x14ac:dyDescent="0.2">
      <c r="V45" s="27">
        <v>1.41</v>
      </c>
      <c r="W45" s="32">
        <f t="shared" si="47"/>
        <v>257.03957827688646</v>
      </c>
      <c r="X45">
        <f t="shared" si="18"/>
        <v>4.8607609737258892</v>
      </c>
      <c r="Y45" s="28">
        <f t="shared" si="33"/>
        <v>-1.0858034750762897</v>
      </c>
      <c r="Z45" s="28">
        <f t="shared" si="34"/>
        <v>-28.055786713545199</v>
      </c>
      <c r="AA45" s="28">
        <f t="shared" si="35"/>
        <v>2.3672061941185294E-4</v>
      </c>
      <c r="AB45" s="28">
        <f t="shared" si="36"/>
        <v>-0.42300602027900736</v>
      </c>
      <c r="AC45" s="28">
        <f t="shared" si="48"/>
        <v>4.9343722140934886E-8</v>
      </c>
      <c r="AD45" s="28">
        <f t="shared" si="37"/>
        <v>6.1072603567289734E-3</v>
      </c>
      <c r="AE45" s="28">
        <f t="shared" si="49"/>
        <v>3.7751942686127333</v>
      </c>
      <c r="AF45" s="28">
        <f t="shared" si="50"/>
        <v>-28.472685473467479</v>
      </c>
      <c r="AG45" s="28">
        <f t="shared" si="5"/>
        <v>92.110410468749379</v>
      </c>
      <c r="AH45" s="28">
        <f t="shared" si="38"/>
        <v>-64.660271265009172</v>
      </c>
      <c r="AI45" s="28">
        <f t="shared" si="39"/>
        <v>-89.966495040762069</v>
      </c>
      <c r="AJ45" s="28">
        <f t="shared" si="51"/>
        <v>0.52030785929209888</v>
      </c>
      <c r="AK45" s="28">
        <f t="shared" si="40"/>
        <v>19.634343218282311</v>
      </c>
      <c r="AL45" s="29">
        <f t="shared" si="41"/>
        <v>-1.8241744986058463E-5</v>
      </c>
      <c r="AM45" s="28">
        <f t="shared" si="42"/>
        <v>-0.11742579653132824</v>
      </c>
      <c r="AN45" s="28">
        <f t="shared" si="52"/>
        <v>27.970428821287321</v>
      </c>
      <c r="AO45" s="28">
        <f t="shared" si="53"/>
        <v>-70.44957761901108</v>
      </c>
      <c r="AP45">
        <f t="shared" si="11"/>
        <v>23.609121289162623</v>
      </c>
      <c r="AQ45">
        <f t="shared" si="12"/>
        <v>-23.521825181113627</v>
      </c>
      <c r="AR45" s="28">
        <f t="shared" si="54"/>
        <v>31.832919197949053</v>
      </c>
      <c r="AS45" s="30">
        <f t="shared" si="55"/>
        <v>-98.922263092478559</v>
      </c>
      <c r="AT45" s="28">
        <f t="shared" si="43"/>
        <v>2.8722665923868352E-7</v>
      </c>
      <c r="AU45" s="28">
        <f t="shared" si="44"/>
        <v>1.4734752570018949E-2</v>
      </c>
      <c r="AV45" s="29">
        <f t="shared" si="45"/>
        <v>-1.2765631997325179E-9</v>
      </c>
      <c r="AW45" s="28">
        <f t="shared" si="46"/>
        <v>-9.8231685956064337E-4</v>
      </c>
      <c r="AX45" s="31">
        <f t="shared" si="56"/>
        <v>2.8595009603895099E-7</v>
      </c>
      <c r="AY45" s="28">
        <f t="shared" si="57"/>
        <v>1.3752435710458305E-2</v>
      </c>
      <c r="AZ45" s="8">
        <f t="shared" si="58"/>
        <v>31.83291948389915</v>
      </c>
      <c r="BA45" s="8">
        <f t="shared" si="59"/>
        <v>-98.908510656768101</v>
      </c>
      <c r="BB45" s="8">
        <f t="shared" si="60"/>
        <v>81.091489343231899</v>
      </c>
      <c r="BD45" s="32">
        <f t="shared" si="61"/>
        <v>32</v>
      </c>
      <c r="BE45" s="32">
        <f t="shared" si="62"/>
        <v>-99</v>
      </c>
      <c r="BF45" s="32">
        <f t="shared" si="63"/>
        <v>81</v>
      </c>
    </row>
    <row r="46" spans="1:58" x14ac:dyDescent="0.2">
      <c r="V46" s="27">
        <v>1.42</v>
      </c>
      <c r="W46" s="32">
        <f t="shared" si="47"/>
        <v>263.02679918953822</v>
      </c>
      <c r="X46">
        <f t="shared" si="18"/>
        <v>4.8607609737258892</v>
      </c>
      <c r="Y46" s="28">
        <f t="shared" si="33"/>
        <v>-1.1308458803252091</v>
      </c>
      <c r="Z46" s="28">
        <f t="shared" si="34"/>
        <v>-28.606868365651565</v>
      </c>
      <c r="AA46" s="28">
        <f t="shared" si="35"/>
        <v>2.4787660012645424E-4</v>
      </c>
      <c r="AB46" s="28">
        <f t="shared" si="36"/>
        <v>-0.43285872560450994</v>
      </c>
      <c r="AC46" s="28">
        <f t="shared" si="48"/>
        <v>5.1669220956865091E-8</v>
      </c>
      <c r="AD46" s="28">
        <f t="shared" si="37"/>
        <v>6.2495167239593483E-3</v>
      </c>
      <c r="AE46" s="28">
        <f t="shared" si="49"/>
        <v>3.7301630216700277</v>
      </c>
      <c r="AF46" s="28">
        <f t="shared" si="50"/>
        <v>-29.033477574532117</v>
      </c>
      <c r="AG46" s="28">
        <f t="shared" si="5"/>
        <v>92.110410468749379</v>
      </c>
      <c r="AH46" s="28">
        <f t="shared" si="38"/>
        <v>-64.860271198168434</v>
      </c>
      <c r="AI46" s="28">
        <f t="shared" si="39"/>
        <v>-89.967257706578124</v>
      </c>
      <c r="AJ46" s="28">
        <f t="shared" si="51"/>
        <v>0.54335599685672686</v>
      </c>
      <c r="AK46" s="28">
        <f t="shared" si="40"/>
        <v>20.055597394403073</v>
      </c>
      <c r="AL46" s="29">
        <f t="shared" si="41"/>
        <v>-1.9101450050244114E-5</v>
      </c>
      <c r="AM46" s="28">
        <f t="shared" si="42"/>
        <v>-0.1201609867746901</v>
      </c>
      <c r="AN46" s="28">
        <f t="shared" si="52"/>
        <v>27.79347616598762</v>
      </c>
      <c r="AO46" s="28">
        <f t="shared" si="53"/>
        <v>-70.031821298949751</v>
      </c>
      <c r="AP46">
        <f t="shared" si="11"/>
        <v>23.609121289162623</v>
      </c>
      <c r="AQ46">
        <f t="shared" si="12"/>
        <v>-23.521825181113627</v>
      </c>
      <c r="AR46" s="28">
        <f t="shared" si="54"/>
        <v>31.610935295706639</v>
      </c>
      <c r="AS46" s="30">
        <f t="shared" si="55"/>
        <v>-99.065298873481865</v>
      </c>
      <c r="AT46" s="28">
        <f t="shared" si="43"/>
        <v>3.0076323394195811E-7</v>
      </c>
      <c r="AU46" s="28">
        <f t="shared" si="44"/>
        <v>1.5077969032225651E-2</v>
      </c>
      <c r="AV46" s="29">
        <f t="shared" si="45"/>
        <v>-1.3367256617248948E-9</v>
      </c>
      <c r="AW46" s="28">
        <f t="shared" si="46"/>
        <v>-1.0051979585830025E-3</v>
      </c>
      <c r="AX46" s="31">
        <f t="shared" si="56"/>
        <v>2.9942650828023319E-7</v>
      </c>
      <c r="AY46" s="28">
        <f t="shared" si="57"/>
        <v>1.4072771073642649E-2</v>
      </c>
      <c r="AZ46" s="8">
        <f t="shared" si="58"/>
        <v>31.610935595133146</v>
      </c>
      <c r="BA46" s="8">
        <f t="shared" si="59"/>
        <v>-99.051226102408222</v>
      </c>
      <c r="BB46" s="8">
        <f t="shared" si="60"/>
        <v>80.948773897591778</v>
      </c>
      <c r="BD46" s="32">
        <f t="shared" si="61"/>
        <v>32</v>
      </c>
      <c r="BE46" s="32">
        <f t="shared" si="62"/>
        <v>-99</v>
      </c>
      <c r="BF46" s="32">
        <f t="shared" si="63"/>
        <v>81</v>
      </c>
    </row>
    <row r="47" spans="1:58" x14ac:dyDescent="0.2">
      <c r="V47" s="27">
        <v>1.43</v>
      </c>
      <c r="W47" s="32">
        <f t="shared" si="47"/>
        <v>269.15348039269156</v>
      </c>
      <c r="X47">
        <f t="shared" si="18"/>
        <v>4.8607609737258892</v>
      </c>
      <c r="Y47" s="28">
        <f t="shared" si="33"/>
        <v>-1.1775156675448808</v>
      </c>
      <c r="Z47" s="28">
        <f t="shared" si="34"/>
        <v>-29.164863627465888</v>
      </c>
      <c r="AA47" s="28">
        <f t="shared" si="35"/>
        <v>2.5955831530174729E-4</v>
      </c>
      <c r="AB47" s="28">
        <f t="shared" si="36"/>
        <v>-0.44294090341247261</v>
      </c>
      <c r="AC47" s="28">
        <f t="shared" si="48"/>
        <v>5.4104315588064479E-8</v>
      </c>
      <c r="AD47" s="28">
        <f t="shared" si="37"/>
        <v>6.3950866675737319E-3</v>
      </c>
      <c r="AE47" s="28">
        <f t="shared" si="49"/>
        <v>3.6835049186006259</v>
      </c>
      <c r="AF47" s="28">
        <f t="shared" si="50"/>
        <v>-29.601409444210788</v>
      </c>
      <c r="AG47" s="28">
        <f t="shared" si="5"/>
        <v>92.110410468749379</v>
      </c>
      <c r="AH47" s="28">
        <f t="shared" si="38"/>
        <v>-65.06027113433602</v>
      </c>
      <c r="AI47" s="28">
        <f t="shared" si="39"/>
        <v>-89.968003012011906</v>
      </c>
      <c r="AJ47" s="28">
        <f t="shared" si="51"/>
        <v>0.56735997311591202</v>
      </c>
      <c r="AK47" s="28">
        <f t="shared" si="40"/>
        <v>20.484335173426935</v>
      </c>
      <c r="AL47" s="29">
        <f t="shared" si="41"/>
        <v>-2.0001671583558385E-5</v>
      </c>
      <c r="AM47" s="28">
        <f t="shared" si="42"/>
        <v>-0.12295988721621655</v>
      </c>
      <c r="AN47" s="28">
        <f t="shared" si="52"/>
        <v>27.617479305857689</v>
      </c>
      <c r="AO47" s="28">
        <f t="shared" si="53"/>
        <v>-69.606627725801189</v>
      </c>
      <c r="AP47">
        <f t="shared" si="11"/>
        <v>23.609121289162623</v>
      </c>
      <c r="AQ47">
        <f t="shared" si="12"/>
        <v>-23.521825181113627</v>
      </c>
      <c r="AR47" s="28">
        <f t="shared" si="54"/>
        <v>31.388280332507307</v>
      </c>
      <c r="AS47" s="30">
        <f t="shared" si="55"/>
        <v>-99.208037170011977</v>
      </c>
      <c r="AT47" s="28">
        <f t="shared" si="43"/>
        <v>3.1493776715114661E-7</v>
      </c>
      <c r="AU47" s="28">
        <f t="shared" si="44"/>
        <v>1.5429180031716774E-2</v>
      </c>
      <c r="AV47" s="29">
        <f t="shared" si="45"/>
        <v>-1.3997232464698113E-9</v>
      </c>
      <c r="AW47" s="28">
        <f t="shared" si="46"/>
        <v>-1.0286120268679325E-3</v>
      </c>
      <c r="AX47" s="31">
        <f t="shared" si="56"/>
        <v>3.135380439046768E-7</v>
      </c>
      <c r="AY47" s="28">
        <f t="shared" si="57"/>
        <v>1.4400568004848841E-2</v>
      </c>
      <c r="AZ47" s="8">
        <f t="shared" si="58"/>
        <v>31.388280646045352</v>
      </c>
      <c r="BA47" s="8">
        <f t="shared" si="59"/>
        <v>-99.193636602007132</v>
      </c>
      <c r="BB47" s="8">
        <f t="shared" si="60"/>
        <v>80.806363397992868</v>
      </c>
      <c r="BD47" s="32">
        <f t="shared" si="61"/>
        <v>31</v>
      </c>
      <c r="BE47" s="32">
        <f t="shared" si="62"/>
        <v>-99</v>
      </c>
      <c r="BF47" s="32">
        <f t="shared" si="63"/>
        <v>81</v>
      </c>
    </row>
    <row r="48" spans="1:58" x14ac:dyDescent="0.2">
      <c r="V48" s="27">
        <v>1.44</v>
      </c>
      <c r="W48" s="32">
        <f t="shared" si="47"/>
        <v>275.42287033381666</v>
      </c>
      <c r="X48">
        <f t="shared" si="18"/>
        <v>4.8607609737258892</v>
      </c>
      <c r="Y48" s="28">
        <f t="shared" si="33"/>
        <v>-1.2258532914411489</v>
      </c>
      <c r="Z48" s="28">
        <f t="shared" si="34"/>
        <v>-29.7296449273165</v>
      </c>
      <c r="AA48" s="28">
        <f t="shared" si="35"/>
        <v>2.7179053907196561E-4</v>
      </c>
      <c r="AB48" s="28">
        <f t="shared" si="36"/>
        <v>-0.45325789690807516</v>
      </c>
      <c r="AC48" s="28">
        <f t="shared" si="48"/>
        <v>5.6654174829627897E-8</v>
      </c>
      <c r="AD48" s="28">
        <f t="shared" si="37"/>
        <v>6.5440473706755526E-3</v>
      </c>
      <c r="AE48" s="28">
        <f t="shared" si="49"/>
        <v>3.6351795294779872</v>
      </c>
      <c r="AF48" s="28">
        <f t="shared" si="50"/>
        <v>-30.176358776853899</v>
      </c>
      <c r="AG48" s="28">
        <f t="shared" si="5"/>
        <v>92.110410468749379</v>
      </c>
      <c r="AH48" s="28">
        <f t="shared" si="38"/>
        <v>-65.260271073376543</v>
      </c>
      <c r="AI48" s="28">
        <f t="shared" si="39"/>
        <v>-89.968731352233263</v>
      </c>
      <c r="AJ48" s="28">
        <f t="shared" si="51"/>
        <v>0.5923538283740396</v>
      </c>
      <c r="AK48" s="28">
        <f t="shared" si="40"/>
        <v>20.920591768758282</v>
      </c>
      <c r="AL48" s="29">
        <f t="shared" si="41"/>
        <v>-2.094431905162589E-5</v>
      </c>
      <c r="AM48" s="28">
        <f t="shared" si="42"/>
        <v>-0.12582398181650606</v>
      </c>
      <c r="AN48" s="28">
        <f t="shared" si="52"/>
        <v>27.442472279427825</v>
      </c>
      <c r="AO48" s="28">
        <f t="shared" si="53"/>
        <v>-69.173963565291487</v>
      </c>
      <c r="AP48">
        <f t="shared" si="11"/>
        <v>23.609121289162623</v>
      </c>
      <c r="AQ48">
        <f t="shared" si="12"/>
        <v>-23.521825181113627</v>
      </c>
      <c r="AR48" s="28">
        <f t="shared" si="54"/>
        <v>31.164947916954809</v>
      </c>
      <c r="AS48" s="30">
        <f t="shared" si="55"/>
        <v>-99.35032234214539</v>
      </c>
      <c r="AT48" s="28">
        <f t="shared" si="43"/>
        <v>3.2978032659239128E-7</v>
      </c>
      <c r="AU48" s="28">
        <f t="shared" si="44"/>
        <v>1.5788571785107449E-2</v>
      </c>
      <c r="AV48" s="29">
        <f t="shared" si="45"/>
        <v>-1.4656890311577362E-9</v>
      </c>
      <c r="AW48" s="28">
        <f t="shared" si="46"/>
        <v>-1.0525714788643286E-3</v>
      </c>
      <c r="AX48" s="31">
        <f t="shared" si="56"/>
        <v>3.2831463756123354E-7</v>
      </c>
      <c r="AY48" s="28">
        <f t="shared" si="57"/>
        <v>1.473600030624312E-2</v>
      </c>
      <c r="AZ48" s="8">
        <f t="shared" si="58"/>
        <v>31.164948245269446</v>
      </c>
      <c r="BA48" s="8">
        <f t="shared" si="59"/>
        <v>-99.335586341839146</v>
      </c>
      <c r="BB48" s="8">
        <f t="shared" si="60"/>
        <v>80.664413658160854</v>
      </c>
      <c r="BD48" s="32">
        <f t="shared" si="61"/>
        <v>31</v>
      </c>
      <c r="BE48" s="32">
        <f t="shared" si="62"/>
        <v>-99</v>
      </c>
      <c r="BF48" s="32">
        <f t="shared" si="63"/>
        <v>81</v>
      </c>
    </row>
    <row r="49" spans="1:58" x14ac:dyDescent="0.2">
      <c r="V49" s="27">
        <v>1.45</v>
      </c>
      <c r="W49" s="32">
        <f t="shared" si="47"/>
        <v>281.83829312644548</v>
      </c>
      <c r="X49">
        <f t="shared" si="18"/>
        <v>4.8607609737258892</v>
      </c>
      <c r="Y49" s="28">
        <f t="shared" si="33"/>
        <v>-1.275898900083285</v>
      </c>
      <c r="Z49" s="28">
        <f t="shared" si="34"/>
        <v>-30.301072659518965</v>
      </c>
      <c r="AA49" s="28">
        <f t="shared" si="35"/>
        <v>2.8459921286297374E-4</v>
      </c>
      <c r="AB49" s="28">
        <f t="shared" si="36"/>
        <v>-0.46381517362018193</v>
      </c>
      <c r="AC49" s="28">
        <f t="shared" si="48"/>
        <v>5.9324202772539927E-8</v>
      </c>
      <c r="AD49" s="28">
        <f t="shared" si="37"/>
        <v>6.6964778141932659E-3</v>
      </c>
      <c r="AE49" s="28">
        <f t="shared" si="49"/>
        <v>3.5851467321796702</v>
      </c>
      <c r="AF49" s="28">
        <f t="shared" si="50"/>
        <v>-30.758191355324957</v>
      </c>
      <c r="AG49" s="28">
        <f t="shared" si="5"/>
        <v>92.110410468749379</v>
      </c>
      <c r="AH49" s="28">
        <f t="shared" si="38"/>
        <v>-65.460271015160686</v>
      </c>
      <c r="AI49" s="28">
        <f t="shared" si="39"/>
        <v>-89.969443113416844</v>
      </c>
      <c r="AJ49" s="28">
        <f t="shared" si="51"/>
        <v>0.61837234791969808</v>
      </c>
      <c r="AK49" s="28">
        <f t="shared" si="40"/>
        <v>21.36439609699179</v>
      </c>
      <c r="AL49" s="29">
        <f t="shared" si="41"/>
        <v>-2.1931391905055348E-5</v>
      </c>
      <c r="AM49" s="28">
        <f t="shared" si="42"/>
        <v>-0.12875478909913957</v>
      </c>
      <c r="AN49" s="28">
        <f t="shared" si="52"/>
        <v>27.268489870116486</v>
      </c>
      <c r="AO49" s="28">
        <f t="shared" si="53"/>
        <v>-68.733801805524195</v>
      </c>
      <c r="AP49">
        <f t="shared" si="11"/>
        <v>23.609121289162623</v>
      </c>
      <c r="AQ49">
        <f t="shared" si="12"/>
        <v>-23.521825181113627</v>
      </c>
      <c r="AR49" s="28">
        <f t="shared" si="54"/>
        <v>30.940932710345152</v>
      </c>
      <c r="AS49" s="30">
        <f t="shared" si="55"/>
        <v>-99.491993160849148</v>
      </c>
      <c r="AT49" s="28">
        <f t="shared" si="43"/>
        <v>3.4532239369548914E-7</v>
      </c>
      <c r="AU49" s="28">
        <f t="shared" si="44"/>
        <v>1.6156334846549235E-2</v>
      </c>
      <c r="AV49" s="29">
        <f t="shared" si="45"/>
        <v>-1.5347657362538124E-9</v>
      </c>
      <c r="AW49" s="28">
        <f t="shared" si="46"/>
        <v>-1.0770890181907473E-3</v>
      </c>
      <c r="AX49" s="31">
        <f t="shared" si="56"/>
        <v>3.4378762795923533E-7</v>
      </c>
      <c r="AY49" s="28">
        <f t="shared" si="57"/>
        <v>1.5079245828358488E-2</v>
      </c>
      <c r="AZ49" s="8">
        <f t="shared" si="58"/>
        <v>30.940933054132781</v>
      </c>
      <c r="BA49" s="8">
        <f t="shared" si="59"/>
        <v>-99.476913915020788</v>
      </c>
      <c r="BB49" s="8">
        <f t="shared" si="60"/>
        <v>80.523086084979212</v>
      </c>
      <c r="BD49" s="32">
        <f t="shared" si="61"/>
        <v>31</v>
      </c>
      <c r="BE49" s="32">
        <f t="shared" si="62"/>
        <v>-99</v>
      </c>
      <c r="BF49" s="32">
        <f t="shared" si="63"/>
        <v>81</v>
      </c>
    </row>
    <row r="50" spans="1:58" x14ac:dyDescent="0.2">
      <c r="A50" s="66" t="s">
        <v>112</v>
      </c>
      <c r="B50" s="66"/>
      <c r="V50" s="27">
        <v>1.46</v>
      </c>
      <c r="W50" s="32">
        <f t="shared" si="47"/>
        <v>288.40315031266067</v>
      </c>
      <c r="X50">
        <f t="shared" si="18"/>
        <v>4.8607609737258892</v>
      </c>
      <c r="Y50" s="28">
        <f t="shared" si="33"/>
        <v>-1.3276922328411391</v>
      </c>
      <c r="Z50" s="28">
        <f t="shared" si="34"/>
        <v>-30.878995063730887</v>
      </c>
      <c r="AA50" s="28">
        <f t="shared" si="35"/>
        <v>2.9801150036283769E-4</v>
      </c>
      <c r="AB50" s="28">
        <f t="shared" si="36"/>
        <v>-0.47461832828752049</v>
      </c>
      <c r="AC50" s="28">
        <f t="shared" si="48"/>
        <v>6.2120067733497612E-8</v>
      </c>
      <c r="AD50" s="28">
        <f t="shared" si="37"/>
        <v>6.8524588187570384E-3</v>
      </c>
      <c r="AE50" s="28">
        <f t="shared" si="49"/>
        <v>3.5333668145051806</v>
      </c>
      <c r="AF50" s="28">
        <f t="shared" si="50"/>
        <v>-31.346760933199651</v>
      </c>
      <c r="AG50" s="28">
        <f t="shared" si="5"/>
        <v>92.110410468749379</v>
      </c>
      <c r="AH50" s="28">
        <f t="shared" si="38"/>
        <v>-65.660270959564983</v>
      </c>
      <c r="AI50" s="28">
        <f t="shared" si="39"/>
        <v>-89.970138672947002</v>
      </c>
      <c r="AJ50" s="28">
        <f t="shared" si="51"/>
        <v>0.64545103895456357</v>
      </c>
      <c r="AK50" s="28">
        <f t="shared" si="40"/>
        <v>21.815770391137459</v>
      </c>
      <c r="AL50" s="29">
        <f t="shared" si="41"/>
        <v>-2.2964983829390882E-5</v>
      </c>
      <c r="AM50" s="28">
        <f t="shared" si="42"/>
        <v>-0.13175386295554786</v>
      </c>
      <c r="AN50" s="28">
        <f t="shared" si="52"/>
        <v>27.095567583155127</v>
      </c>
      <c r="AO50" s="28">
        <f t="shared" si="53"/>
        <v>-68.286122144765088</v>
      </c>
      <c r="AP50">
        <f t="shared" si="11"/>
        <v>23.609121289162623</v>
      </c>
      <c r="AQ50">
        <f t="shared" si="12"/>
        <v>-23.521825181113627</v>
      </c>
      <c r="AR50" s="28">
        <f t="shared" si="54"/>
        <v>30.716230505709305</v>
      </c>
      <c r="AS50" s="30">
        <f t="shared" si="55"/>
        <v>-99.632883077964735</v>
      </c>
      <c r="AT50" s="28">
        <f t="shared" si="43"/>
        <v>3.6159693688273931E-7</v>
      </c>
      <c r="AU50" s="28">
        <f t="shared" si="44"/>
        <v>1.653266420876395E-2</v>
      </c>
      <c r="AV50" s="29">
        <f t="shared" si="45"/>
        <v>-1.6070980108781233E-9</v>
      </c>
      <c r="AW50" s="28">
        <f t="shared" si="46"/>
        <v>-1.1021776443710305E-3</v>
      </c>
      <c r="AX50" s="31">
        <f t="shared" si="56"/>
        <v>3.5998983887186121E-7</v>
      </c>
      <c r="AY50" s="28">
        <f t="shared" si="57"/>
        <v>1.543048656439292E-2</v>
      </c>
      <c r="AZ50" s="8">
        <f t="shared" si="58"/>
        <v>30.716230865699146</v>
      </c>
      <c r="BA50" s="8">
        <f t="shared" si="59"/>
        <v>-99.617452591400337</v>
      </c>
      <c r="BB50" s="8">
        <f t="shared" si="60"/>
        <v>80.382547408599663</v>
      </c>
      <c r="BD50" s="32">
        <f t="shared" si="61"/>
        <v>31</v>
      </c>
      <c r="BE50" s="32">
        <f t="shared" si="62"/>
        <v>-100</v>
      </c>
      <c r="BF50" s="32">
        <f t="shared" si="63"/>
        <v>80</v>
      </c>
    </row>
    <row r="51" spans="1:58" x14ac:dyDescent="0.2">
      <c r="A51" t="s">
        <v>113</v>
      </c>
      <c r="B51" s="35">
        <f>Sheet1!B51*10^-12</f>
        <v>1.1373976342129208E-12</v>
      </c>
      <c r="C51" t="s">
        <v>114</v>
      </c>
      <c r="V51" s="27">
        <v>1.47</v>
      </c>
      <c r="W51" s="32">
        <f t="shared" si="47"/>
        <v>295.12092266663865</v>
      </c>
      <c r="X51">
        <f t="shared" si="18"/>
        <v>4.8607609737258892</v>
      </c>
      <c r="Y51" s="28">
        <f t="shared" si="33"/>
        <v>-1.3812725149819636</v>
      </c>
      <c r="Z51" s="28">
        <f t="shared" si="34"/>
        <v>-31.46324814635442</v>
      </c>
      <c r="AA51" s="28">
        <f t="shared" si="35"/>
        <v>3.1205584510312143E-4</v>
      </c>
      <c r="AB51" s="28">
        <f t="shared" si="36"/>
        <v>-0.4856730858113949</v>
      </c>
      <c r="AC51" s="28">
        <f t="shared" si="48"/>
        <v>6.5047694540289577E-8</v>
      </c>
      <c r="AD51" s="28">
        <f t="shared" si="37"/>
        <v>7.0120730875508925E-3</v>
      </c>
      <c r="AE51" s="28">
        <f t="shared" si="49"/>
        <v>3.4798005796367231</v>
      </c>
      <c r="AF51" s="28">
        <f t="shared" si="50"/>
        <v>-31.941909159078264</v>
      </c>
      <c r="AG51" s="28">
        <f t="shared" si="5"/>
        <v>92.110410468749379</v>
      </c>
      <c r="AH51" s="28">
        <f t="shared" si="38"/>
        <v>-65.860270906471484</v>
      </c>
      <c r="AI51" s="28">
        <f t="shared" si="39"/>
        <v>-89.970818399617755</v>
      </c>
      <c r="AJ51" s="28">
        <f t="shared" si="51"/>
        <v>0.67362610359673036</v>
      </c>
      <c r="AK51" s="28">
        <f t="shared" si="40"/>
        <v>22.274729809774648</v>
      </c>
      <c r="AL51" s="29">
        <f t="shared" si="41"/>
        <v>-2.4047287176372257E-5</v>
      </c>
      <c r="AM51" s="28">
        <f t="shared" si="42"/>
        <v>-0.13482279346861295</v>
      </c>
      <c r="AN51" s="28">
        <f t="shared" si="52"/>
        <v>26.923741618587449</v>
      </c>
      <c r="AO51" s="28">
        <f t="shared" si="53"/>
        <v>-67.830911383311715</v>
      </c>
      <c r="AP51">
        <f t="shared" si="11"/>
        <v>23.609121289162623</v>
      </c>
      <c r="AQ51">
        <f t="shared" si="12"/>
        <v>-23.521825181113627</v>
      </c>
      <c r="AR51" s="28">
        <f t="shared" si="54"/>
        <v>30.490838306273169</v>
      </c>
      <c r="AS51" s="30">
        <f t="shared" si="55"/>
        <v>-99.772820542389979</v>
      </c>
      <c r="AT51" s="28">
        <f t="shared" si="43"/>
        <v>3.7863847521451256E-7</v>
      </c>
      <c r="AU51" s="28">
        <f t="shared" si="44"/>
        <v>1.6917759406430786E-2</v>
      </c>
      <c r="AV51" s="29">
        <f t="shared" si="45"/>
        <v>-1.6828382187704956E-9</v>
      </c>
      <c r="AW51" s="28">
        <f t="shared" si="46"/>
        <v>-1.1278506597268282E-3</v>
      </c>
      <c r="AX51" s="31">
        <f t="shared" si="56"/>
        <v>3.7695563699574208E-7</v>
      </c>
      <c r="AY51" s="28">
        <f t="shared" si="57"/>
        <v>1.5789908746703957E-2</v>
      </c>
      <c r="AZ51" s="8">
        <f t="shared" si="58"/>
        <v>30.490838683228805</v>
      </c>
      <c r="BA51" s="8">
        <f t="shared" si="59"/>
        <v>-99.757030633643282</v>
      </c>
      <c r="BB51" s="8">
        <f t="shared" si="60"/>
        <v>80.242969366356718</v>
      </c>
      <c r="BD51" s="32">
        <f t="shared" si="61"/>
        <v>30</v>
      </c>
      <c r="BE51" s="32">
        <f t="shared" si="62"/>
        <v>-100</v>
      </c>
      <c r="BF51" s="32">
        <f t="shared" si="63"/>
        <v>80</v>
      </c>
    </row>
    <row r="52" spans="1:58" x14ac:dyDescent="0.2">
      <c r="A52" t="s">
        <v>110</v>
      </c>
      <c r="B52" s="10">
        <f>B35*1000</f>
        <v>10000</v>
      </c>
      <c r="C52" t="s">
        <v>87</v>
      </c>
      <c r="V52" s="27">
        <v>1.48</v>
      </c>
      <c r="W52" s="32">
        <f t="shared" si="47"/>
        <v>301.99517204020162</v>
      </c>
      <c r="X52">
        <f t="shared" si="18"/>
        <v>4.8607609737258892</v>
      </c>
      <c r="Y52" s="28">
        <f t="shared" si="33"/>
        <v>-1.4366783493583337</v>
      </c>
      <c r="Z52" s="28">
        <f t="shared" si="34"/>
        <v>-32.0536556468005</v>
      </c>
      <c r="AA52" s="28">
        <f t="shared" si="35"/>
        <v>3.2676203074130813E-4</v>
      </c>
      <c r="AB52" s="28">
        <f t="shared" si="36"/>
        <v>-0.49698530427643373</v>
      </c>
      <c r="AC52" s="28">
        <f t="shared" si="48"/>
        <v>6.8113299247583226E-8</v>
      </c>
      <c r="AD52" s="28">
        <f t="shared" si="37"/>
        <v>7.1754052501629686E-3</v>
      </c>
      <c r="AE52" s="28">
        <f t="shared" si="49"/>
        <v>3.4244094545115962</v>
      </c>
      <c r="AF52" s="28">
        <f t="shared" si="50"/>
        <v>-32.54346554582677</v>
      </c>
      <c r="AG52" s="28">
        <f t="shared" si="5"/>
        <v>92.110410468749379</v>
      </c>
      <c r="AH52" s="28">
        <f t="shared" si="38"/>
        <v>-66.060270855767598</v>
      </c>
      <c r="AI52" s="28">
        <f t="shared" si="39"/>
        <v>-89.971482653828431</v>
      </c>
      <c r="AJ52" s="28">
        <f t="shared" si="51"/>
        <v>0.70293440777081606</v>
      </c>
      <c r="AK52" s="28">
        <f t="shared" si="40"/>
        <v>22.741282043720105</v>
      </c>
      <c r="AL52" s="29">
        <f t="shared" si="41"/>
        <v>-2.5180597620864707E-5</v>
      </c>
      <c r="AM52" s="28">
        <f t="shared" si="42"/>
        <v>-0.13796320775543663</v>
      </c>
      <c r="AN52" s="28">
        <f t="shared" si="52"/>
        <v>26.753048840154975</v>
      </c>
      <c r="AO52" s="28">
        <f t="shared" si="53"/>
        <v>-67.36816381786376</v>
      </c>
      <c r="AP52">
        <f t="shared" si="11"/>
        <v>23.609121289162623</v>
      </c>
      <c r="AQ52">
        <f t="shared" si="12"/>
        <v>-23.521825181113627</v>
      </c>
      <c r="AR52" s="28">
        <f t="shared" si="54"/>
        <v>30.264754402715567</v>
      </c>
      <c r="AS52" s="30">
        <f t="shared" si="55"/>
        <v>-99.911629363690537</v>
      </c>
      <c r="AT52" s="28">
        <f t="shared" si="43"/>
        <v>3.9648315553540071E-7</v>
      </c>
      <c r="AU52" s="28">
        <f t="shared" si="44"/>
        <v>1.731182462198164E-2</v>
      </c>
      <c r="AV52" s="29">
        <f t="shared" si="45"/>
        <v>-1.7621464382904985E-9</v>
      </c>
      <c r="AW52" s="28">
        <f t="shared" si="46"/>
        <v>-1.1541216764306629E-3</v>
      </c>
      <c r="AX52" s="31">
        <f t="shared" si="56"/>
        <v>3.9472100909711019E-7</v>
      </c>
      <c r="AY52" s="28">
        <f t="shared" si="57"/>
        <v>1.6157702945550977E-2</v>
      </c>
      <c r="AZ52" s="8">
        <f t="shared" si="58"/>
        <v>30.264754797436577</v>
      </c>
      <c r="BA52" s="8">
        <f t="shared" si="59"/>
        <v>-99.895471660744988</v>
      </c>
      <c r="BB52" s="8">
        <f t="shared" si="60"/>
        <v>80.104528339255012</v>
      </c>
      <c r="BD52" s="32">
        <f t="shared" si="61"/>
        <v>30</v>
      </c>
      <c r="BE52" s="32">
        <f t="shared" si="62"/>
        <v>-100</v>
      </c>
      <c r="BF52" s="32">
        <f t="shared" si="63"/>
        <v>80</v>
      </c>
    </row>
    <row r="53" spans="1:58" x14ac:dyDescent="0.2">
      <c r="A53" t="s">
        <v>111</v>
      </c>
      <c r="B53">
        <f>(B11/B3-1)*B52</f>
        <v>140000</v>
      </c>
      <c r="C53" s="33" t="s">
        <v>87</v>
      </c>
      <c r="V53" s="27">
        <v>1.49</v>
      </c>
      <c r="W53" s="32">
        <f t="shared" si="47"/>
        <v>309.0295432513592</v>
      </c>
      <c r="X53">
        <f t="shared" si="18"/>
        <v>4.8607609737258892</v>
      </c>
      <c r="Y53" s="28">
        <f t="shared" si="33"/>
        <v>-1.4939476056708294</v>
      </c>
      <c r="Z53" s="28">
        <f t="shared" si="34"/>
        <v>-32.650029051237453</v>
      </c>
      <c r="AA53" s="28">
        <f t="shared" si="35"/>
        <v>3.4216124418293207E-4</v>
      </c>
      <c r="AB53" s="28">
        <f t="shared" si="36"/>
        <v>-0.50856097804090539</v>
      </c>
      <c r="AC53" s="28">
        <f t="shared" si="48"/>
        <v>7.1323379493648771E-8</v>
      </c>
      <c r="AD53" s="28">
        <f t="shared" si="37"/>
        <v>7.3425419074572259E-3</v>
      </c>
      <c r="AE53" s="28">
        <f t="shared" si="49"/>
        <v>3.3671556006226222</v>
      </c>
      <c r="AF53" s="28">
        <f t="shared" si="50"/>
        <v>-33.151247487370902</v>
      </c>
      <c r="AG53" s="28">
        <f t="shared" si="5"/>
        <v>92.110410468749379</v>
      </c>
      <c r="AH53" s="28">
        <f t="shared" si="38"/>
        <v>-66.260270807345762</v>
      </c>
      <c r="AI53" s="28">
        <f t="shared" si="39"/>
        <v>-89.972131787774686</v>
      </c>
      <c r="AJ53" s="28">
        <f t="shared" si="51"/>
        <v>0.73341344580811219</v>
      </c>
      <c r="AK53" s="28">
        <f t="shared" si="40"/>
        <v>23.215426921961768</v>
      </c>
      <c r="AL53" s="29">
        <f t="shared" si="41"/>
        <v>-2.6367319023209102E-5</v>
      </c>
      <c r="AM53" s="28">
        <f t="shared" si="42"/>
        <v>-0.14117677082972341</v>
      </c>
      <c r="AN53" s="28">
        <f t="shared" si="52"/>
        <v>26.583526739892704</v>
      </c>
      <c r="AO53" s="28">
        <f t="shared" si="53"/>
        <v>-66.897881636642651</v>
      </c>
      <c r="AP53">
        <f t="shared" si="11"/>
        <v>23.609121289162623</v>
      </c>
      <c r="AQ53">
        <f t="shared" si="12"/>
        <v>-23.521825181113627</v>
      </c>
      <c r="AR53" s="28">
        <f t="shared" si="54"/>
        <v>30.037978448564324</v>
      </c>
      <c r="AS53" s="30">
        <f t="shared" si="55"/>
        <v>-100.04912912401355</v>
      </c>
      <c r="AT53" s="28">
        <f t="shared" si="43"/>
        <v>4.1516882962036181E-7</v>
      </c>
      <c r="AU53" s="28">
        <f t="shared" si="44"/>
        <v>1.7715068793860665E-2</v>
      </c>
      <c r="AV53" s="29">
        <f t="shared" si="45"/>
        <v>-1.845194319727313E-9</v>
      </c>
      <c r="AW53" s="28">
        <f t="shared" si="46"/>
        <v>-1.1810046237232862E-3</v>
      </c>
      <c r="AX53" s="31">
        <f t="shared" si="56"/>
        <v>4.1332363530063449E-7</v>
      </c>
      <c r="AY53" s="28">
        <f t="shared" si="57"/>
        <v>1.6534064170137378E-2</v>
      </c>
      <c r="AZ53" s="8">
        <f t="shared" si="58"/>
        <v>30.037978861887961</v>
      </c>
      <c r="BA53" s="8">
        <f t="shared" si="59"/>
        <v>-100.03259505984342</v>
      </c>
      <c r="BB53" s="8">
        <f t="shared" si="60"/>
        <v>79.967404940156584</v>
      </c>
      <c r="BD53" s="32">
        <f t="shared" si="61"/>
        <v>30</v>
      </c>
      <c r="BE53" s="32">
        <f t="shared" si="62"/>
        <v>-100</v>
      </c>
      <c r="BF53" s="32">
        <f t="shared" si="63"/>
        <v>80</v>
      </c>
    </row>
    <row r="54" spans="1:58" x14ac:dyDescent="0.2">
      <c r="A54" t="s">
        <v>115</v>
      </c>
      <c r="B54">
        <f>1/2/PI()/B53/B51</f>
        <v>999493.04261710285</v>
      </c>
      <c r="C54" t="s">
        <v>93</v>
      </c>
      <c r="V54" s="27">
        <v>1.5</v>
      </c>
      <c r="W54" s="32">
        <f t="shared" si="47"/>
        <v>316.22776601683802</v>
      </c>
      <c r="X54">
        <f t="shared" si="18"/>
        <v>4.8607609737258892</v>
      </c>
      <c r="Y54" s="28">
        <f t="shared" si="33"/>
        <v>-1.5531173078397154</v>
      </c>
      <c r="Z54" s="28">
        <f t="shared" si="34"/>
        <v>-33.25216765621127</v>
      </c>
      <c r="AA54" s="28">
        <f t="shared" si="35"/>
        <v>3.5828614167041285E-4</v>
      </c>
      <c r="AB54" s="28">
        <f t="shared" si="36"/>
        <v>-0.52040624089816245</v>
      </c>
      <c r="AC54" s="28">
        <f t="shared" si="48"/>
        <v>7.4684747287491193E-8</v>
      </c>
      <c r="AD54" s="28">
        <f t="shared" si="37"/>
        <v>7.5135716774902776E-3</v>
      </c>
      <c r="AE54" s="28">
        <f t="shared" si="49"/>
        <v>3.3080020267125914</v>
      </c>
      <c r="AF54" s="28">
        <f t="shared" si="50"/>
        <v>-33.765060325431939</v>
      </c>
      <c r="AG54" s="28">
        <f t="shared" si="5"/>
        <v>92.110410468749379</v>
      </c>
      <c r="AH54" s="28">
        <f t="shared" si="38"/>
        <v>-66.46027076110326</v>
      </c>
      <c r="AI54" s="28">
        <f t="shared" si="39"/>
        <v>-89.972766145635262</v>
      </c>
      <c r="AJ54" s="28">
        <f t="shared" si="51"/>
        <v>0.76510130059368286</v>
      </c>
      <c r="AK54" s="28">
        <f t="shared" si="40"/>
        <v>23.697156018777836</v>
      </c>
      <c r="AL54" s="29">
        <f t="shared" si="41"/>
        <v>-2.7609968534602968E-5</v>
      </c>
      <c r="AM54" s="28">
        <f t="shared" si="42"/>
        <v>-0.14446518648423184</v>
      </c>
      <c r="AN54" s="28">
        <f t="shared" si="52"/>
        <v>26.41521339827127</v>
      </c>
      <c r="AO54" s="28">
        <f t="shared" si="53"/>
        <v>-66.420075313341655</v>
      </c>
      <c r="AP54">
        <f t="shared" si="11"/>
        <v>23.609121289162623</v>
      </c>
      <c r="AQ54">
        <f t="shared" si="12"/>
        <v>-23.521825181113627</v>
      </c>
      <c r="AR54" s="28">
        <f t="shared" si="54"/>
        <v>29.810511533032859</v>
      </c>
      <c r="AS54" s="30">
        <f t="shared" si="55"/>
        <v>-100.1851356387736</v>
      </c>
      <c r="AT54" s="28">
        <f t="shared" si="43"/>
        <v>4.3473513324951474E-7</v>
      </c>
      <c r="AU54" s="28">
        <f t="shared" si="44"/>
        <v>1.8127705727305453E-2</v>
      </c>
      <c r="AV54" s="29">
        <f t="shared" si="45"/>
        <v>-1.9321554420250643E-9</v>
      </c>
      <c r="AW54" s="28">
        <f t="shared" si="46"/>
        <v>-1.208513755299141E-3</v>
      </c>
      <c r="AX54" s="31">
        <f t="shared" si="56"/>
        <v>4.328029778074897E-7</v>
      </c>
      <c r="AY54" s="28">
        <f t="shared" si="57"/>
        <v>1.6919191972006312E-2</v>
      </c>
      <c r="AZ54" s="8">
        <f t="shared" si="58"/>
        <v>29.810511965835836</v>
      </c>
      <c r="BA54" s="8">
        <f t="shared" si="59"/>
        <v>-100.16821644680159</v>
      </c>
      <c r="BB54" s="8">
        <f t="shared" si="60"/>
        <v>79.831783553198406</v>
      </c>
      <c r="BD54" s="32">
        <f t="shared" si="61"/>
        <v>30</v>
      </c>
      <c r="BE54" s="32">
        <f t="shared" si="62"/>
        <v>-100</v>
      </c>
      <c r="BF54" s="32">
        <f t="shared" si="63"/>
        <v>80</v>
      </c>
    </row>
    <row r="55" spans="1:58" x14ac:dyDescent="0.2">
      <c r="A55" t="s">
        <v>116</v>
      </c>
      <c r="B55">
        <f>1/2/PI()/(B53*B52/(B53+B52))/(B51)</f>
        <v>14992395.639256543</v>
      </c>
      <c r="C55" t="s">
        <v>93</v>
      </c>
      <c r="V55" s="27">
        <v>1.51</v>
      </c>
      <c r="W55" s="32">
        <f t="shared" si="47"/>
        <v>323.59365692962831</v>
      </c>
      <c r="X55">
        <f t="shared" si="18"/>
        <v>4.8607609737258892</v>
      </c>
      <c r="Y55" s="28">
        <f t="shared" si="33"/>
        <v>-1.6142235200679855</v>
      </c>
      <c r="Z55" s="28">
        <f t="shared" si="34"/>
        <v>-33.859858684246937</v>
      </c>
      <c r="AA55" s="28">
        <f t="shared" si="35"/>
        <v>3.7517091799833813E-4</v>
      </c>
      <c r="AB55" s="28">
        <f t="shared" si="36"/>
        <v>-0.53252736931081457</v>
      </c>
      <c r="AC55" s="28">
        <f t="shared" si="48"/>
        <v>7.8204530937503431E-8</v>
      </c>
      <c r="AD55" s="28">
        <f t="shared" si="37"/>
        <v>7.6885852424978538E-3</v>
      </c>
      <c r="AE55" s="28">
        <f t="shared" si="49"/>
        <v>3.246912702780433</v>
      </c>
      <c r="AF55" s="28">
        <f t="shared" si="50"/>
        <v>-34.384697468315252</v>
      </c>
      <c r="AG55" s="28">
        <f t="shared" si="5"/>
        <v>92.110410468749379</v>
      </c>
      <c r="AH55" s="28">
        <f t="shared" si="38"/>
        <v>-66.660270716942009</v>
      </c>
      <c r="AI55" s="28">
        <f t="shared" si="39"/>
        <v>-89.973386063754489</v>
      </c>
      <c r="AJ55" s="28">
        <f t="shared" si="51"/>
        <v>0.79803659911411784</v>
      </c>
      <c r="AK55" s="28">
        <f t="shared" si="40"/>
        <v>24.186452264128693</v>
      </c>
      <c r="AL55" s="29">
        <f t="shared" si="41"/>
        <v>-2.8911181932978141E-5</v>
      </c>
      <c r="AM55" s="28">
        <f t="shared" si="42"/>
        <v>-0.14783019819376239</v>
      </c>
      <c r="AN55" s="28">
        <f t="shared" si="52"/>
        <v>26.248147439739554</v>
      </c>
      <c r="AO55" s="28">
        <f t="shared" si="53"/>
        <v>-65.934763997819559</v>
      </c>
      <c r="AP55">
        <f t="shared" si="11"/>
        <v>23.609121289162623</v>
      </c>
      <c r="AQ55">
        <f t="shared" si="12"/>
        <v>-23.521825181113627</v>
      </c>
      <c r="AR55" s="28">
        <f t="shared" si="54"/>
        <v>29.582356250568985</v>
      </c>
      <c r="AS55" s="30">
        <f t="shared" si="55"/>
        <v>-100.31946146613481</v>
      </c>
      <c r="AT55" s="28">
        <f t="shared" si="43"/>
        <v>4.552235672115839E-7</v>
      </c>
      <c r="AU55" s="28">
        <f t="shared" si="44"/>
        <v>1.8549954207708712E-2</v>
      </c>
      <c r="AV55" s="29">
        <f t="shared" si="45"/>
        <v>-2.0232149560574916E-9</v>
      </c>
      <c r="AW55" s="28">
        <f t="shared" si="46"/>
        <v>-1.2366636568638659E-3</v>
      </c>
      <c r="AX55" s="31">
        <f t="shared" si="56"/>
        <v>4.532003522555264E-7</v>
      </c>
      <c r="AY55" s="28">
        <f t="shared" si="57"/>
        <v>1.7313290550844847E-2</v>
      </c>
      <c r="AZ55" s="8">
        <f t="shared" si="58"/>
        <v>29.582356703769339</v>
      </c>
      <c r="BA55" s="8">
        <f t="shared" si="59"/>
        <v>-100.30214817558397</v>
      </c>
      <c r="BB55" s="8">
        <f t="shared" si="60"/>
        <v>79.697851824416034</v>
      </c>
      <c r="BD55" s="32">
        <f t="shared" si="61"/>
        <v>30</v>
      </c>
      <c r="BE55" s="32">
        <f t="shared" si="62"/>
        <v>-100</v>
      </c>
      <c r="BF55" s="32">
        <f t="shared" si="63"/>
        <v>80</v>
      </c>
    </row>
    <row r="56" spans="1:58" x14ac:dyDescent="0.2">
      <c r="B56">
        <f>1/2/PI()/(B53*B52/(B53+B52))/(B51+0.000000000005)</f>
        <v>2778427.6573863123</v>
      </c>
      <c r="V56" s="27">
        <v>1.52</v>
      </c>
      <c r="W56" s="32">
        <f t="shared" si="47"/>
        <v>331.13112148259125</v>
      </c>
      <c r="X56">
        <f t="shared" si="18"/>
        <v>4.8607609737258892</v>
      </c>
      <c r="Y56" s="28">
        <f t="shared" si="33"/>
        <v>-1.6773012322228553</v>
      </c>
      <c r="Z56" s="28">
        <f t="shared" si="34"/>
        <v>-34.472877453218736</v>
      </c>
      <c r="AA56" s="28">
        <f t="shared" si="35"/>
        <v>3.9285137895705334E-4</v>
      </c>
      <c r="AB56" s="28">
        <f t="shared" si="36"/>
        <v>-0.54493078571925457</v>
      </c>
      <c r="AC56" s="28">
        <f t="shared" si="48"/>
        <v>8.1890196266668561E-8</v>
      </c>
      <c r="AD56" s="28">
        <f t="shared" si="37"/>
        <v>7.8676753969756288E-3</v>
      </c>
      <c r="AE56" s="28">
        <f t="shared" si="49"/>
        <v>3.1838526747721874</v>
      </c>
      <c r="AF56" s="28">
        <f t="shared" si="50"/>
        <v>-35.009940563541015</v>
      </c>
      <c r="AG56" s="28">
        <f t="shared" si="5"/>
        <v>92.110410468749379</v>
      </c>
      <c r="AH56" s="28">
        <f t="shared" si="38"/>
        <v>-66.860270674768358</v>
      </c>
      <c r="AI56" s="28">
        <f t="shared" si="39"/>
        <v>-89.973991870820555</v>
      </c>
      <c r="AJ56" s="28">
        <f t="shared" si="51"/>
        <v>0.83225846327945052</v>
      </c>
      <c r="AK56" s="28">
        <f t="shared" si="40"/>
        <v>24.683289559573922</v>
      </c>
      <c r="AL56" s="29">
        <f t="shared" si="41"/>
        <v>-3.0273719211556619E-5</v>
      </c>
      <c r="AM56" s="28">
        <f t="shared" si="42"/>
        <v>-0.15127359003915652</v>
      </c>
      <c r="AN56" s="28">
        <f t="shared" si="52"/>
        <v>26.082367983541261</v>
      </c>
      <c r="AO56" s="28">
        <f t="shared" si="53"/>
        <v>-65.441975901285787</v>
      </c>
      <c r="AP56">
        <f t="shared" si="11"/>
        <v>23.609121289162623</v>
      </c>
      <c r="AQ56">
        <f t="shared" si="12"/>
        <v>-23.521825181113627</v>
      </c>
      <c r="AR56" s="28">
        <f t="shared" si="54"/>
        <v>29.353516766362446</v>
      </c>
      <c r="AS56" s="30">
        <f t="shared" si="55"/>
        <v>-100.45191646482681</v>
      </c>
      <c r="AT56" s="28">
        <f t="shared" si="43"/>
        <v>4.7667759180792162E-7</v>
      </c>
      <c r="AU56" s="28">
        <f t="shared" si="44"/>
        <v>1.8982038116620307E-2</v>
      </c>
      <c r="AV56" s="29">
        <f t="shared" si="45"/>
        <v>-2.1185676559730147E-9</v>
      </c>
      <c r="AW56" s="28">
        <f t="shared" si="46"/>
        <v>-1.2654692538678241E-3</v>
      </c>
      <c r="AX56" s="31">
        <f t="shared" si="56"/>
        <v>4.7455902415194859E-7</v>
      </c>
      <c r="AY56" s="28">
        <f t="shared" si="57"/>
        <v>1.7716568862752483E-2</v>
      </c>
      <c r="AZ56" s="8">
        <f t="shared" si="58"/>
        <v>29.35351724092147</v>
      </c>
      <c r="BA56" s="8">
        <f t="shared" si="59"/>
        <v>-100.43419989596406</v>
      </c>
      <c r="BB56" s="8">
        <f t="shared" si="60"/>
        <v>79.565800104035944</v>
      </c>
      <c r="BD56" s="32">
        <f t="shared" si="61"/>
        <v>29</v>
      </c>
      <c r="BE56" s="32">
        <f t="shared" si="62"/>
        <v>-100</v>
      </c>
      <c r="BF56" s="32">
        <f t="shared" si="63"/>
        <v>80</v>
      </c>
    </row>
    <row r="57" spans="1:58" x14ac:dyDescent="0.2">
      <c r="A57" s="66" t="s">
        <v>117</v>
      </c>
      <c r="B57" s="66"/>
      <c r="V57" s="27">
        <v>1.53</v>
      </c>
      <c r="W57" s="32">
        <f t="shared" si="47"/>
        <v>338.84415613920271</v>
      </c>
      <c r="X57">
        <f t="shared" si="18"/>
        <v>4.8607609737258892</v>
      </c>
      <c r="Y57" s="28">
        <f t="shared" si="33"/>
        <v>-1.7423842452034148</v>
      </c>
      <c r="Z57" s="28">
        <f t="shared" si="34"/>
        <v>-35.090987600915625</v>
      </c>
      <c r="AA57" s="28">
        <f t="shared" si="35"/>
        <v>4.1136501722402393E-4</v>
      </c>
      <c r="AB57" s="28">
        <f t="shared" si="36"/>
        <v>-0.55762306192620159</v>
      </c>
      <c r="AC57" s="28">
        <f t="shared" si="48"/>
        <v>8.5749562041797062E-8</v>
      </c>
      <c r="AD57" s="28">
        <f t="shared" si="37"/>
        <v>8.0509370968800346E-3</v>
      </c>
      <c r="AE57" s="28">
        <f t="shared" si="49"/>
        <v>3.1187881792892607</v>
      </c>
      <c r="AF57" s="28">
        <f t="shared" si="50"/>
        <v>-35.640559725744943</v>
      </c>
      <c r="AG57" s="28">
        <f t="shared" si="5"/>
        <v>92.110410468749379</v>
      </c>
      <c r="AH57" s="28">
        <f t="shared" si="38"/>
        <v>-67.060270634492824</v>
      </c>
      <c r="AI57" s="28">
        <f t="shared" si="39"/>
        <v>-89.974583888039859</v>
      </c>
      <c r="AJ57" s="28">
        <f t="shared" si="51"/>
        <v>0.86780645591596661</v>
      </c>
      <c r="AK57" s="28">
        <f t="shared" si="40"/>
        <v>25.187632402127637</v>
      </c>
      <c r="AL57" s="29">
        <f t="shared" si="41"/>
        <v>-3.170047043455207E-5</v>
      </c>
      <c r="AM57" s="28">
        <f t="shared" si="42"/>
        <v>-0.1547971876527964</v>
      </c>
      <c r="AN57" s="28">
        <f t="shared" si="52"/>
        <v>25.91791458970209</v>
      </c>
      <c r="AO57" s="28">
        <f t="shared" si="53"/>
        <v>-64.941748673565016</v>
      </c>
      <c r="AP57">
        <f t="shared" si="11"/>
        <v>23.609121289162623</v>
      </c>
      <c r="AQ57">
        <f t="shared" si="12"/>
        <v>-23.521825181113627</v>
      </c>
      <c r="AR57" s="28">
        <f t="shared" si="54"/>
        <v>29.12399887704035</v>
      </c>
      <c r="AS57" s="30">
        <f t="shared" si="55"/>
        <v>-100.58230839930997</v>
      </c>
      <c r="AT57" s="28">
        <f t="shared" si="43"/>
        <v>4.9914271364190439E-7</v>
      </c>
      <c r="AU57" s="28">
        <f t="shared" si="44"/>
        <v>1.9424186550451344E-2</v>
      </c>
      <c r="AV57" s="29">
        <f t="shared" si="45"/>
        <v>-2.2184121932299356E-9</v>
      </c>
      <c r="AW57" s="28">
        <f t="shared" si="46"/>
        <v>-1.2949458194197753E-3</v>
      </c>
      <c r="AX57" s="31">
        <f t="shared" si="56"/>
        <v>4.9692430144867443E-7</v>
      </c>
      <c r="AY57" s="28">
        <f t="shared" si="57"/>
        <v>1.812924073103157E-2</v>
      </c>
      <c r="AZ57" s="8">
        <f t="shared" si="58"/>
        <v>29.123999373964651</v>
      </c>
      <c r="BA57" s="8">
        <f t="shared" si="59"/>
        <v>-100.56417915857894</v>
      </c>
      <c r="BB57" s="8">
        <f t="shared" si="60"/>
        <v>79.435820841421062</v>
      </c>
      <c r="BD57" s="32">
        <f t="shared" si="61"/>
        <v>29</v>
      </c>
      <c r="BE57" s="32">
        <f t="shared" si="62"/>
        <v>-101</v>
      </c>
      <c r="BF57" s="32">
        <f t="shared" si="63"/>
        <v>79</v>
      </c>
    </row>
    <row r="58" spans="1:58" x14ac:dyDescent="0.2">
      <c r="A58" t="s">
        <v>118</v>
      </c>
      <c r="B58" s="10" t="s">
        <v>121</v>
      </c>
      <c r="C58" s="33" t="s">
        <v>87</v>
      </c>
      <c r="V58" s="27">
        <v>1.54</v>
      </c>
      <c r="W58" s="32">
        <f t="shared" si="47"/>
        <v>346.73685045253183</v>
      </c>
      <c r="X58">
        <f t="shared" si="18"/>
        <v>4.8607609737258892</v>
      </c>
      <c r="Y58" s="28">
        <f t="shared" si="33"/>
        <v>-1.8095050569973599</v>
      </c>
      <c r="Z58" s="28">
        <f t="shared" si="34"/>
        <v>-35.713941365826706</v>
      </c>
      <c r="AA58" s="28">
        <f t="shared" si="35"/>
        <v>4.3075109179318665E-4</v>
      </c>
      <c r="AB58" s="28">
        <f t="shared" si="36"/>
        <v>-0.57061092255895829</v>
      </c>
      <c r="AC58" s="28">
        <f t="shared" si="48"/>
        <v>8.9790815402763786E-8</v>
      </c>
      <c r="AD58" s="28">
        <f t="shared" si="37"/>
        <v>8.2384675099751118E-3</v>
      </c>
      <c r="AE58" s="28">
        <f t="shared" si="49"/>
        <v>3.0516867576111379</v>
      </c>
      <c r="AF58" s="28">
        <f t="shared" si="50"/>
        <v>-36.276313820875686</v>
      </c>
      <c r="AG58" s="28">
        <f t="shared" si="5"/>
        <v>92.110410468749379</v>
      </c>
      <c r="AH58" s="28">
        <f t="shared" si="38"/>
        <v>-67.260270596029997</v>
      </c>
      <c r="AI58" s="28">
        <f t="shared" si="39"/>
        <v>-89.975162429307247</v>
      </c>
      <c r="AJ58" s="28">
        <f t="shared" si="51"/>
        <v>0.90472052185319296</v>
      </c>
      <c r="AK58" s="28">
        <f t="shared" si="40"/>
        <v>25.699435518618117</v>
      </c>
      <c r="AL58" s="29">
        <f t="shared" si="41"/>
        <v>-3.3194461868698351E-5</v>
      </c>
      <c r="AM58" s="28">
        <f t="shared" si="42"/>
        <v>-0.15840285918610456</v>
      </c>
      <c r="AN58" s="28">
        <f t="shared" si="52"/>
        <v>25.754827200110707</v>
      </c>
      <c r="AO58" s="28">
        <f t="shared" si="53"/>
        <v>-64.434129769875241</v>
      </c>
      <c r="AP58">
        <f t="shared" si="11"/>
        <v>23.609121289162623</v>
      </c>
      <c r="AQ58">
        <f t="shared" si="12"/>
        <v>-23.521825181113627</v>
      </c>
      <c r="AR58" s="28">
        <f t="shared" si="54"/>
        <v>28.893810065770836</v>
      </c>
      <c r="AS58" s="30">
        <f t="shared" si="55"/>
        <v>-100.71044359075093</v>
      </c>
      <c r="AT58" s="28">
        <f t="shared" si="43"/>
        <v>5.2266658398025217E-7</v>
      </c>
      <c r="AU58" s="28">
        <f t="shared" si="44"/>
        <v>1.9876633941943202E-2</v>
      </c>
      <c r="AV58" s="29">
        <f t="shared" si="45"/>
        <v>-2.3229626485260415E-9</v>
      </c>
      <c r="AW58" s="28">
        <f t="shared" si="46"/>
        <v>-1.3251089823848817E-3</v>
      </c>
      <c r="AX58" s="31">
        <f t="shared" si="56"/>
        <v>5.2034362133172613E-7</v>
      </c>
      <c r="AY58" s="28">
        <f t="shared" si="57"/>
        <v>1.8551524959558321E-2</v>
      </c>
      <c r="AZ58" s="8">
        <f t="shared" si="58"/>
        <v>28.893810586114459</v>
      </c>
      <c r="BA58" s="8">
        <f t="shared" si="59"/>
        <v>-100.69189206579136</v>
      </c>
      <c r="BB58" s="8">
        <f t="shared" si="60"/>
        <v>79.308107934208635</v>
      </c>
      <c r="BD58" s="32">
        <f t="shared" si="61"/>
        <v>29</v>
      </c>
      <c r="BE58" s="32">
        <f t="shared" si="62"/>
        <v>-101</v>
      </c>
      <c r="BF58" s="32">
        <f t="shared" si="63"/>
        <v>79</v>
      </c>
    </row>
    <row r="59" spans="1:58" x14ac:dyDescent="0.2">
      <c r="A59" t="s">
        <v>119</v>
      </c>
      <c r="B59" s="10" t="s">
        <v>121</v>
      </c>
      <c r="C59" t="s">
        <v>114</v>
      </c>
      <c r="V59" s="27">
        <v>1.55</v>
      </c>
      <c r="W59" s="32">
        <f t="shared" si="47"/>
        <v>354.81338923357555</v>
      </c>
      <c r="X59">
        <f t="shared" si="18"/>
        <v>4.8607609737258892</v>
      </c>
      <c r="Y59" s="28">
        <f t="shared" si="33"/>
        <v>-1.8786947501591245</v>
      </c>
      <c r="Z59" s="28">
        <f t="shared" si="34"/>
        <v>-36.341479924735303</v>
      </c>
      <c r="AA59" s="28">
        <f t="shared" si="35"/>
        <v>4.5105071115974528E-4</v>
      </c>
      <c r="AB59" s="28">
        <f t="shared" si="36"/>
        <v>-0.58390124861110948</v>
      </c>
      <c r="AC59" s="28">
        <f t="shared" si="48"/>
        <v>9.4022525363089903E-8</v>
      </c>
      <c r="AD59" s="28">
        <f t="shared" si="37"/>
        <v>8.4303660673520544E-3</v>
      </c>
      <c r="AE59" s="28">
        <f t="shared" si="49"/>
        <v>2.9825173683004498</v>
      </c>
      <c r="AF59" s="28">
        <f t="shared" si="50"/>
        <v>-36.916950807279058</v>
      </c>
      <c r="AG59" s="28">
        <f t="shared" si="5"/>
        <v>92.110410468749379</v>
      </c>
      <c r="AH59" s="28">
        <f t="shared" si="38"/>
        <v>-67.460270559298266</v>
      </c>
      <c r="AI59" s="28">
        <f t="shared" si="39"/>
        <v>-89.975727801372486</v>
      </c>
      <c r="AJ59" s="28">
        <f t="shared" si="51"/>
        <v>0.94304092405828721</v>
      </c>
      <c r="AK59" s="28">
        <f t="shared" si="40"/>
        <v>26.218643513260545</v>
      </c>
      <c r="AL59" s="29">
        <f t="shared" si="41"/>
        <v>-3.4758862400251263E-5</v>
      </c>
      <c r="AM59" s="28">
        <f t="shared" si="42"/>
        <v>-0.16209251629955287</v>
      </c>
      <c r="AN59" s="28">
        <f t="shared" si="52"/>
        <v>25.593146074646999</v>
      </c>
      <c r="AO59" s="28">
        <f t="shared" si="53"/>
        <v>-63.919176804411492</v>
      </c>
      <c r="AP59">
        <f t="shared" si="11"/>
        <v>23.609121289162623</v>
      </c>
      <c r="AQ59">
        <f t="shared" si="12"/>
        <v>-23.521825181113627</v>
      </c>
      <c r="AR59" s="28">
        <f t="shared" si="54"/>
        <v>28.662959550996447</v>
      </c>
      <c r="AS59" s="30">
        <f t="shared" si="55"/>
        <v>-100.83612761169056</v>
      </c>
      <c r="AT59" s="28">
        <f t="shared" si="43"/>
        <v>5.4729909904299333E-7</v>
      </c>
      <c r="AU59" s="28">
        <f t="shared" si="44"/>
        <v>2.0339620184465852E-2</v>
      </c>
      <c r="AV59" s="29">
        <f t="shared" si="45"/>
        <v>-2.4324408171788718E-9</v>
      </c>
      <c r="AW59" s="28">
        <f t="shared" si="46"/>
        <v>-1.3559747356713364E-3</v>
      </c>
      <c r="AX59" s="31">
        <f t="shared" si="56"/>
        <v>5.4486665822581447E-7</v>
      </c>
      <c r="AY59" s="28">
        <f t="shared" si="57"/>
        <v>1.8983645448794516E-2</v>
      </c>
      <c r="AZ59" s="8">
        <f t="shared" si="58"/>
        <v>28.662960095863106</v>
      </c>
      <c r="BA59" s="8">
        <f t="shared" si="59"/>
        <v>-100.81714396624176</v>
      </c>
      <c r="BB59" s="8">
        <f t="shared" si="60"/>
        <v>79.182856033758242</v>
      </c>
      <c r="BD59" s="32">
        <f t="shared" si="61"/>
        <v>29</v>
      </c>
      <c r="BE59" s="32">
        <f t="shared" si="62"/>
        <v>-101</v>
      </c>
      <c r="BF59" s="32">
        <f t="shared" si="63"/>
        <v>79</v>
      </c>
    </row>
    <row r="60" spans="1:58" x14ac:dyDescent="0.2">
      <c r="A60" t="s">
        <v>120</v>
      </c>
      <c r="B60" t="e">
        <f>1/2/PI()/B58/B59</f>
        <v>#VALUE!</v>
      </c>
      <c r="C60" t="s">
        <v>93</v>
      </c>
      <c r="V60" s="27">
        <v>1.56</v>
      </c>
      <c r="W60" s="32">
        <f t="shared" si="47"/>
        <v>363.07805477010157</v>
      </c>
      <c r="X60">
        <f t="shared" si="18"/>
        <v>4.8607609737258892</v>
      </c>
      <c r="Y60" s="28">
        <f t="shared" si="33"/>
        <v>-1.9499828814641595</v>
      </c>
      <c r="Z60" s="28">
        <f t="shared" si="34"/>
        <v>-36.973333787243114</v>
      </c>
      <c r="AA60" s="28">
        <f t="shared" si="35"/>
        <v>4.7230692041803901E-4</v>
      </c>
      <c r="AB60" s="28">
        <f t="shared" si="36"/>
        <v>-0.59750108106542954</v>
      </c>
      <c r="AC60" s="28">
        <f t="shared" si="48"/>
        <v>9.8453671739763808E-8</v>
      </c>
      <c r="AD60" s="28">
        <f t="shared" si="37"/>
        <v>8.6267345161488429E-3</v>
      </c>
      <c r="AE60" s="28">
        <f t="shared" si="49"/>
        <v>2.9112504976358196</v>
      </c>
      <c r="AF60" s="28">
        <f t="shared" si="50"/>
        <v>-37.562208133792396</v>
      </c>
      <c r="AG60" s="28">
        <f t="shared" si="5"/>
        <v>92.110410468749379</v>
      </c>
      <c r="AH60" s="28">
        <f t="shared" si="38"/>
        <v>-67.66027052421974</v>
      </c>
      <c r="AI60" s="28">
        <f t="shared" si="39"/>
        <v>-89.976280304002898</v>
      </c>
      <c r="AJ60" s="28">
        <f t="shared" si="51"/>
        <v>0.98280817480450589</v>
      </c>
      <c r="AK60" s="28">
        <f t="shared" si="40"/>
        <v>26.745190531281629</v>
      </c>
      <c r="AL60" s="29">
        <f t="shared" si="41"/>
        <v>-3.6396990252895818E-5</v>
      </c>
      <c r="AM60" s="28">
        <f t="shared" si="42"/>
        <v>-0.16586811517570516</v>
      </c>
      <c r="AN60" s="28">
        <f t="shared" si="52"/>
        <v>25.432911722343892</v>
      </c>
      <c r="AO60" s="28">
        <f t="shared" si="53"/>
        <v>-63.396957887896974</v>
      </c>
      <c r="AP60">
        <f t="shared" si="11"/>
        <v>23.609121289162623</v>
      </c>
      <c r="AQ60">
        <f t="shared" si="12"/>
        <v>-23.521825181113627</v>
      </c>
      <c r="AR60" s="28">
        <f t="shared" si="54"/>
        <v>28.431458328028711</v>
      </c>
      <c r="AS60" s="30">
        <f t="shared" si="55"/>
        <v>-100.95916602168937</v>
      </c>
      <c r="AT60" s="28">
        <f t="shared" si="43"/>
        <v>5.7309250993669594E-7</v>
      </c>
      <c r="AU60" s="28">
        <f t="shared" si="44"/>
        <v>2.0813390759211462E-2</v>
      </c>
      <c r="AV60" s="29">
        <f t="shared" si="45"/>
        <v>-2.547078137780654E-9</v>
      </c>
      <c r="AW60" s="28">
        <f t="shared" si="46"/>
        <v>-1.3875594447100184E-3</v>
      </c>
      <c r="AX60" s="31">
        <f t="shared" si="56"/>
        <v>5.7054543179891526E-7</v>
      </c>
      <c r="AY60" s="28">
        <f t="shared" si="57"/>
        <v>1.9425831314501443E-2</v>
      </c>
      <c r="AZ60" s="8">
        <f t="shared" si="58"/>
        <v>28.431458898574142</v>
      </c>
      <c r="BA60" s="8">
        <f t="shared" si="59"/>
        <v>-100.93974019037486</v>
      </c>
      <c r="BB60" s="8">
        <f t="shared" si="60"/>
        <v>79.060259809625137</v>
      </c>
      <c r="BD60" s="32">
        <f t="shared" si="61"/>
        <v>28</v>
      </c>
      <c r="BE60" s="32">
        <f t="shared" si="62"/>
        <v>-101</v>
      </c>
      <c r="BF60" s="32">
        <f t="shared" si="63"/>
        <v>79</v>
      </c>
    </row>
    <row r="61" spans="1:58" x14ac:dyDescent="0.2">
      <c r="V61" s="27">
        <v>1.57</v>
      </c>
      <c r="W61" s="32">
        <f t="shared" si="47"/>
        <v>371.53522909717276</v>
      </c>
      <c r="X61">
        <f t="shared" si="18"/>
        <v>4.8607609737258892</v>
      </c>
      <c r="Y61" s="28">
        <f t="shared" si="33"/>
        <v>-2.0233973745088472</v>
      </c>
      <c r="Z61" s="28">
        <f t="shared" si="34"/>
        <v>-37.609223246851492</v>
      </c>
      <c r="AA61" s="28">
        <f t="shared" si="35"/>
        <v>4.9456479244741809E-4</v>
      </c>
      <c r="AB61" s="28">
        <f t="shared" si="36"/>
        <v>-0.61141762459979332</v>
      </c>
      <c r="AC61" s="28">
        <f t="shared" si="48"/>
        <v>1.0309364901054795E-7</v>
      </c>
      <c r="AD61" s="28">
        <f t="shared" si="37"/>
        <v>8.8276769734977993E-3</v>
      </c>
      <c r="AE61" s="28">
        <f t="shared" si="49"/>
        <v>2.8378582671031385</v>
      </c>
      <c r="AF61" s="28">
        <f t="shared" si="50"/>
        <v>-38.211813194477791</v>
      </c>
      <c r="AG61" s="28">
        <f t="shared" si="5"/>
        <v>92.110410468749379</v>
      </c>
      <c r="AH61" s="28">
        <f t="shared" si="38"/>
        <v>-67.860270490720012</v>
      </c>
      <c r="AI61" s="28">
        <f t="shared" si="39"/>
        <v>-89.97682023014228</v>
      </c>
      <c r="AJ61" s="28">
        <f t="shared" si="51"/>
        <v>1.0240629618971295</v>
      </c>
      <c r="AK61" s="28">
        <f t="shared" si="40"/>
        <v>27.27899994154776</v>
      </c>
      <c r="AL61" s="29">
        <f t="shared" si="41"/>
        <v>-3.811232002970642E-5</v>
      </c>
      <c r="AM61" s="28">
        <f t="shared" si="42"/>
        <v>-0.16973165755582564</v>
      </c>
      <c r="AN61" s="28">
        <f t="shared" si="52"/>
        <v>25.274164827606466</v>
      </c>
      <c r="AO61" s="28">
        <f t="shared" si="53"/>
        <v>-62.86755194615035</v>
      </c>
      <c r="AP61">
        <f t="shared" si="11"/>
        <v>23.609121289162623</v>
      </c>
      <c r="AQ61">
        <f t="shared" si="12"/>
        <v>-23.521825181113627</v>
      </c>
      <c r="AR61" s="28">
        <f t="shared" si="54"/>
        <v>28.199319202758602</v>
      </c>
      <c r="AS61" s="30">
        <f t="shared" si="55"/>
        <v>-101.07936514062814</v>
      </c>
      <c r="AT61" s="28">
        <f t="shared" si="43"/>
        <v>6.0010152487307106E-7</v>
      </c>
      <c r="AU61" s="28">
        <f t="shared" si="44"/>
        <v>2.1298196865350533E-2</v>
      </c>
      <c r="AV61" s="29">
        <f t="shared" si="45"/>
        <v>-2.6671176208532376E-9</v>
      </c>
      <c r="AW61" s="28">
        <f t="shared" si="46"/>
        <v>-1.419879856131654E-3</v>
      </c>
      <c r="AX61" s="31">
        <f t="shared" si="56"/>
        <v>5.9743440725221779E-7</v>
      </c>
      <c r="AY61" s="28">
        <f t="shared" si="57"/>
        <v>1.9878317009218879E-2</v>
      </c>
      <c r="AZ61" s="8">
        <f t="shared" si="58"/>
        <v>28.19931980019301</v>
      </c>
      <c r="BA61" s="8">
        <f t="shared" si="59"/>
        <v>-101.05948682361893</v>
      </c>
      <c r="BB61" s="8">
        <f t="shared" si="60"/>
        <v>78.940513176381074</v>
      </c>
      <c r="BD61" s="32">
        <f t="shared" si="61"/>
        <v>28</v>
      </c>
      <c r="BE61" s="32">
        <f t="shared" si="62"/>
        <v>-101</v>
      </c>
      <c r="BF61" s="32">
        <f t="shared" si="63"/>
        <v>79</v>
      </c>
    </row>
    <row r="62" spans="1:58" x14ac:dyDescent="0.2">
      <c r="V62" s="27">
        <v>1.58</v>
      </c>
      <c r="W62" s="32">
        <f t="shared" si="47"/>
        <v>380.1893963205614</v>
      </c>
      <c r="X62">
        <f t="shared" si="18"/>
        <v>4.8607609737258892</v>
      </c>
      <c r="Y62" s="28">
        <f t="shared" si="33"/>
        <v>-2.0989644160322025</v>
      </c>
      <c r="Z62" s="28">
        <f t="shared" si="34"/>
        <v>-38.248858887713951</v>
      </c>
      <c r="AA62" s="28">
        <f t="shared" si="35"/>
        <v>5.1787152340536044E-4</v>
      </c>
      <c r="AB62" s="28">
        <f t="shared" si="36"/>
        <v>-0.62565825137793185</v>
      </c>
      <c r="AC62" s="28">
        <f t="shared" si="48"/>
        <v>1.0795230295841876E-7</v>
      </c>
      <c r="AD62" s="28">
        <f t="shared" si="37"/>
        <v>9.0332999817298171E-3</v>
      </c>
      <c r="AE62" s="28">
        <f t="shared" si="49"/>
        <v>2.7623145371693951</v>
      </c>
      <c r="AF62" s="28">
        <f t="shared" si="50"/>
        <v>-38.865483839110155</v>
      </c>
      <c r="AG62" s="28">
        <f t="shared" si="5"/>
        <v>92.110410468749379</v>
      </c>
      <c r="AH62" s="28">
        <f t="shared" si="38"/>
        <v>-68.060270458728013</v>
      </c>
      <c r="AI62" s="28">
        <f t="shared" si="39"/>
        <v>-89.977347866066211</v>
      </c>
      <c r="AJ62" s="28">
        <f t="shared" si="51"/>
        <v>1.0668460700203295</v>
      </c>
      <c r="AK62" s="28">
        <f t="shared" si="40"/>
        <v>27.819984041242797</v>
      </c>
      <c r="AL62" s="29">
        <f t="shared" si="41"/>
        <v>-3.9908490082056505E-5</v>
      </c>
      <c r="AM62" s="28">
        <f t="shared" si="42"/>
        <v>-0.17368519180060313</v>
      </c>
      <c r="AN62" s="28">
        <f t="shared" si="52"/>
        <v>25.116946171551614</v>
      </c>
      <c r="AO62" s="28">
        <f t="shared" si="53"/>
        <v>-62.331049016624014</v>
      </c>
      <c r="AP62">
        <f t="shared" si="11"/>
        <v>23.609121289162623</v>
      </c>
      <c r="AQ62">
        <f t="shared" si="12"/>
        <v>-23.521825181113627</v>
      </c>
      <c r="AR62" s="28">
        <f t="shared" si="54"/>
        <v>27.966556816770009</v>
      </c>
      <c r="AS62" s="30">
        <f t="shared" si="55"/>
        <v>-101.19653285573418</v>
      </c>
      <c r="AT62" s="28">
        <f t="shared" si="43"/>
        <v>6.2838343646007689E-7</v>
      </c>
      <c r="AU62" s="28">
        <f t="shared" si="44"/>
        <v>2.1794295553219878E-2</v>
      </c>
      <c r="AV62" s="29">
        <f t="shared" si="45"/>
        <v>-2.7928157775030318E-9</v>
      </c>
      <c r="AW62" s="28">
        <f t="shared" si="46"/>
        <v>-1.4529531066461094E-3</v>
      </c>
      <c r="AX62" s="31">
        <f t="shared" si="56"/>
        <v>6.2559062068257383E-7</v>
      </c>
      <c r="AY62" s="28">
        <f t="shared" si="57"/>
        <v>2.0341342446573769E-2</v>
      </c>
      <c r="AZ62" s="8">
        <f t="shared" si="58"/>
        <v>27.966557442360628</v>
      </c>
      <c r="BA62" s="8">
        <f t="shared" si="59"/>
        <v>-101.17619151328761</v>
      </c>
      <c r="BB62" s="8">
        <f t="shared" si="60"/>
        <v>78.823808486712394</v>
      </c>
      <c r="BD62" s="32">
        <f t="shared" si="61"/>
        <v>28</v>
      </c>
      <c r="BE62" s="32">
        <f t="shared" si="62"/>
        <v>-101</v>
      </c>
      <c r="BF62" s="32">
        <f t="shared" si="63"/>
        <v>79</v>
      </c>
    </row>
    <row r="63" spans="1:58" x14ac:dyDescent="0.2">
      <c r="V63" s="27">
        <v>1.59</v>
      </c>
      <c r="W63" s="32">
        <f t="shared" si="47"/>
        <v>389.04514499428075</v>
      </c>
      <c r="X63">
        <f t="shared" si="18"/>
        <v>4.8607609737258892</v>
      </c>
      <c r="Y63" s="28">
        <f t="shared" si="33"/>
        <v>-2.1767083567330223</v>
      </c>
      <c r="Z63" s="28">
        <f t="shared" si="34"/>
        <v>-38.891942145646269</v>
      </c>
      <c r="AA63" s="28">
        <f t="shared" si="35"/>
        <v>5.4227653269686422E-4</v>
      </c>
      <c r="AB63" s="28">
        <f t="shared" si="36"/>
        <v>-0.64023050492689804</v>
      </c>
      <c r="AC63" s="28">
        <f t="shared" si="48"/>
        <v>1.1303993838618279E-7</v>
      </c>
      <c r="AD63" s="28">
        <f t="shared" si="37"/>
        <v>9.2437125648644047E-3</v>
      </c>
      <c r="AE63" s="28">
        <f t="shared" si="49"/>
        <v>2.6845950065655022</v>
      </c>
      <c r="AF63" s="28">
        <f t="shared" si="50"/>
        <v>-39.522928938008299</v>
      </c>
      <c r="AG63" s="28">
        <f t="shared" si="5"/>
        <v>92.110410468749379</v>
      </c>
      <c r="AH63" s="28">
        <f t="shared" si="38"/>
        <v>-68.260270428175886</v>
      </c>
      <c r="AI63" s="28">
        <f t="shared" si="39"/>
        <v>-89.977863491533924</v>
      </c>
      <c r="AJ63" s="28">
        <f t="shared" si="51"/>
        <v>1.1111982973113981</v>
      </c>
      <c r="AK63" s="28">
        <f t="shared" si="40"/>
        <v>28.368043785711851</v>
      </c>
      <c r="AL63" s="29">
        <f t="shared" si="41"/>
        <v>-4.178931022573278E-5</v>
      </c>
      <c r="AM63" s="28">
        <f t="shared" si="42"/>
        <v>-0.17773081397554708</v>
      </c>
      <c r="AN63" s="28">
        <f t="shared" si="52"/>
        <v>24.961296548574662</v>
      </c>
      <c r="AO63" s="28">
        <f t="shared" si="53"/>
        <v>-61.787550519797627</v>
      </c>
      <c r="AP63">
        <f t="shared" si="11"/>
        <v>23.609121289162623</v>
      </c>
      <c r="AQ63">
        <f t="shared" si="12"/>
        <v>-23.521825181113627</v>
      </c>
      <c r="AR63" s="28">
        <f t="shared" si="54"/>
        <v>27.733187663189156</v>
      </c>
      <c r="AS63" s="30">
        <f t="shared" si="55"/>
        <v>-101.31047945780593</v>
      </c>
      <c r="AT63" s="28">
        <f t="shared" si="43"/>
        <v>6.5799823356377447E-7</v>
      </c>
      <c r="AU63" s="28">
        <f t="shared" si="44"/>
        <v>2.2301949860612728E-2</v>
      </c>
      <c r="AV63" s="29">
        <f t="shared" si="45"/>
        <v>-2.9244368334562084E-9</v>
      </c>
      <c r="AW63" s="28">
        <f t="shared" si="46"/>
        <v>-1.4867967321284946E-3</v>
      </c>
      <c r="AX63" s="31">
        <f t="shared" si="56"/>
        <v>6.5507379673031827E-7</v>
      </c>
      <c r="AY63" s="28">
        <f t="shared" si="57"/>
        <v>2.0815153128484233E-2</v>
      </c>
      <c r="AZ63" s="8">
        <f t="shared" si="58"/>
        <v>27.733188318262954</v>
      </c>
      <c r="BA63" s="8">
        <f t="shared" si="59"/>
        <v>-101.28966430467744</v>
      </c>
      <c r="BB63" s="8">
        <f t="shared" si="60"/>
        <v>78.710335695322556</v>
      </c>
      <c r="BD63" s="32">
        <f t="shared" si="61"/>
        <v>28</v>
      </c>
      <c r="BE63" s="32">
        <f t="shared" si="62"/>
        <v>-101</v>
      </c>
      <c r="BF63" s="32">
        <f t="shared" si="63"/>
        <v>79</v>
      </c>
    </row>
    <row r="64" spans="1:58" x14ac:dyDescent="0.2">
      <c r="V64" s="27">
        <v>1.6</v>
      </c>
      <c r="W64" s="32">
        <f t="shared" si="47"/>
        <v>398.10717055349755</v>
      </c>
      <c r="X64">
        <f t="shared" si="18"/>
        <v>4.8607609737258892</v>
      </c>
      <c r="Y64" s="28">
        <f t="shared" si="33"/>
        <v>-2.2566516173447173</v>
      </c>
      <c r="Z64" s="28">
        <f t="shared" si="34"/>
        <v>-39.538165921447181</v>
      </c>
      <c r="AA64" s="28">
        <f t="shared" si="35"/>
        <v>5.6783156765079614E-4</v>
      </c>
      <c r="AB64" s="28">
        <f t="shared" si="36"/>
        <v>-0.65514210410315121</v>
      </c>
      <c r="AC64" s="28">
        <f t="shared" si="48"/>
        <v>1.1836734804629629E-7</v>
      </c>
      <c r="AD64" s="28">
        <f t="shared" si="37"/>
        <v>9.4590262864155672E-3</v>
      </c>
      <c r="AE64" s="28">
        <f t="shared" si="49"/>
        <v>2.6046773063161708</v>
      </c>
      <c r="AF64" s="28">
        <f t="shared" si="50"/>
        <v>-40.183848999263915</v>
      </c>
      <c r="AG64" s="28">
        <f t="shared" si="5"/>
        <v>92.110410468749379</v>
      </c>
      <c r="AH64" s="28">
        <f t="shared" si="38"/>
        <v>-68.460270398998844</v>
      </c>
      <c r="AI64" s="28">
        <f t="shared" si="39"/>
        <v>-89.9783673799365</v>
      </c>
      <c r="AJ64" s="28">
        <f t="shared" si="51"/>
        <v>1.1571603673147144</v>
      </c>
      <c r="AK64" s="28">
        <f t="shared" si="40"/>
        <v>28.923068546632432</v>
      </c>
      <c r="AL64" s="29">
        <f t="shared" si="41"/>
        <v>-4.3758769819687688E-5</v>
      </c>
      <c r="AM64" s="28">
        <f t="shared" si="42"/>
        <v>-0.1818706689616304</v>
      </c>
      <c r="AN64" s="28">
        <f t="shared" si="52"/>
        <v>24.807256678295428</v>
      </c>
      <c r="AO64" s="28">
        <f t="shared" si="53"/>
        <v>-61.237169502265694</v>
      </c>
      <c r="AP64">
        <f t="shared" si="11"/>
        <v>23.609121289162623</v>
      </c>
      <c r="AQ64">
        <f t="shared" si="12"/>
        <v>-23.521825181113627</v>
      </c>
      <c r="AR64" s="28">
        <f t="shared" si="54"/>
        <v>27.499230092660596</v>
      </c>
      <c r="AS64" s="30">
        <f t="shared" si="55"/>
        <v>-101.4210185015296</v>
      </c>
      <c r="AT64" s="28">
        <f t="shared" si="43"/>
        <v>6.8900873245671932E-7</v>
      </c>
      <c r="AU64" s="28">
        <f t="shared" si="44"/>
        <v>2.2821428952243473E-2</v>
      </c>
      <c r="AV64" s="29">
        <f t="shared" si="45"/>
        <v>-3.0622604436784342E-9</v>
      </c>
      <c r="AW64" s="28">
        <f t="shared" si="46"/>
        <v>-1.5214286769169203E-3</v>
      </c>
      <c r="AX64" s="31">
        <f t="shared" si="56"/>
        <v>6.859464720130409E-7</v>
      </c>
      <c r="AY64" s="28">
        <f t="shared" si="57"/>
        <v>2.1300000275326553E-2</v>
      </c>
      <c r="AZ64" s="8">
        <f t="shared" si="58"/>
        <v>27.499230778607068</v>
      </c>
      <c r="BA64" s="8">
        <f t="shared" si="59"/>
        <v>-101.39971850125427</v>
      </c>
      <c r="BB64" s="8">
        <f t="shared" si="60"/>
        <v>78.60028149874573</v>
      </c>
      <c r="BD64" s="32">
        <f t="shared" si="61"/>
        <v>27</v>
      </c>
      <c r="BE64" s="32">
        <f t="shared" si="62"/>
        <v>-101</v>
      </c>
      <c r="BF64" s="32">
        <f t="shared" si="63"/>
        <v>79</v>
      </c>
    </row>
    <row r="65" spans="22:58" x14ac:dyDescent="0.2">
      <c r="V65" s="27">
        <v>1.61</v>
      </c>
      <c r="W65" s="32">
        <f t="shared" si="47"/>
        <v>407.38027780411301</v>
      </c>
      <c r="X65">
        <f t="shared" si="18"/>
        <v>4.8607609737258892</v>
      </c>
      <c r="Y65" s="28">
        <f t="shared" si="33"/>
        <v>-2.3388146007088917</v>
      </c>
      <c r="Z65" s="28">
        <f t="shared" si="34"/>
        <v>-40.187215244051302</v>
      </c>
      <c r="AA65" s="28">
        <f t="shared" si="35"/>
        <v>5.9459081312994726E-4</v>
      </c>
      <c r="AB65" s="28">
        <f t="shared" si="36"/>
        <v>-0.67040094714920107</v>
      </c>
      <c r="AC65" s="28">
        <f t="shared" si="48"/>
        <v>1.2394582807010002E-7</v>
      </c>
      <c r="AD65" s="28">
        <f t="shared" si="37"/>
        <v>9.6793553085441422E-3</v>
      </c>
      <c r="AE65" s="28">
        <f t="shared" si="49"/>
        <v>2.5225410877759558</v>
      </c>
      <c r="AF65" s="28">
        <f t="shared" si="50"/>
        <v>-40.847936835891964</v>
      </c>
      <c r="AG65" s="28">
        <f t="shared" si="5"/>
        <v>92.110410468749379</v>
      </c>
      <c r="AH65" s="28">
        <f t="shared" si="38"/>
        <v>-68.660270371134985</v>
      </c>
      <c r="AI65" s="28">
        <f t="shared" si="39"/>
        <v>-89.978859798441945</v>
      </c>
      <c r="AJ65" s="28">
        <f t="shared" si="51"/>
        <v>1.204772836516057</v>
      </c>
      <c r="AK65" s="28">
        <f t="shared" si="40"/>
        <v>29.484935901689354</v>
      </c>
      <c r="AL65" s="29">
        <f t="shared" si="41"/>
        <v>-4.5821046224793003E-5</v>
      </c>
      <c r="AM65" s="28">
        <f t="shared" si="42"/>
        <v>-0.18610695159176263</v>
      </c>
      <c r="AN65" s="28">
        <f t="shared" si="52"/>
        <v>24.654867113084226</v>
      </c>
      <c r="AO65" s="28">
        <f t="shared" si="53"/>
        <v>-60.680030848344352</v>
      </c>
      <c r="AP65">
        <f t="shared" si="11"/>
        <v>23.609121289162623</v>
      </c>
      <c r="AQ65">
        <f t="shared" si="12"/>
        <v>-23.521825181113627</v>
      </c>
      <c r="AR65" s="28">
        <f t="shared" si="54"/>
        <v>27.264704308909174</v>
      </c>
      <c r="AS65" s="30">
        <f t="shared" si="55"/>
        <v>-101.52796768423632</v>
      </c>
      <c r="AT65" s="28">
        <f t="shared" si="43"/>
        <v>7.2148070989499227E-7</v>
      </c>
      <c r="AU65" s="28">
        <f t="shared" si="44"/>
        <v>2.335300826246077E-2</v>
      </c>
      <c r="AV65" s="29">
        <f t="shared" si="45"/>
        <v>-3.2065797637199459E-9</v>
      </c>
      <c r="AW65" s="28">
        <f t="shared" si="46"/>
        <v>-1.5568673033268187E-3</v>
      </c>
      <c r="AX65" s="31">
        <f t="shared" si="56"/>
        <v>7.1827413013127236E-7</v>
      </c>
      <c r="AY65" s="28">
        <f t="shared" si="57"/>
        <v>2.1796140959133951E-2</v>
      </c>
      <c r="AZ65" s="8">
        <f t="shared" si="58"/>
        <v>27.264705027183304</v>
      </c>
      <c r="BA65" s="8">
        <f t="shared" si="59"/>
        <v>-101.50617154327718</v>
      </c>
      <c r="BB65" s="8">
        <f t="shared" si="60"/>
        <v>78.493828456722824</v>
      </c>
      <c r="BD65" s="32">
        <f t="shared" si="61"/>
        <v>27</v>
      </c>
      <c r="BE65" s="32">
        <f t="shared" si="62"/>
        <v>-102</v>
      </c>
      <c r="BF65" s="32">
        <f t="shared" si="63"/>
        <v>78</v>
      </c>
    </row>
    <row r="66" spans="22:58" x14ac:dyDescent="0.2">
      <c r="V66" s="27">
        <v>1.62</v>
      </c>
      <c r="W66" s="32">
        <f t="shared" si="47"/>
        <v>416.86938347033561</v>
      </c>
      <c r="X66">
        <f t="shared" si="18"/>
        <v>4.8607609737258892</v>
      </c>
      <c r="Y66" s="28">
        <f t="shared" si="33"/>
        <v>-2.4232156105581</v>
      </c>
      <c r="Z66" s="28">
        <f t="shared" si="34"/>
        <v>-40.838767980514149</v>
      </c>
      <c r="AA66" s="28">
        <f t="shared" si="35"/>
        <v>6.2261100627832456E-4</v>
      </c>
      <c r="AB66" s="28">
        <f t="shared" si="36"/>
        <v>-0.68601511584279484</v>
      </c>
      <c r="AC66" s="28">
        <f t="shared" si="48"/>
        <v>1.2978721461225794E-7</v>
      </c>
      <c r="AD66" s="28">
        <f t="shared" si="37"/>
        <v>9.9048164525879778E-3</v>
      </c>
      <c r="AE66" s="28">
        <f t="shared" si="49"/>
        <v>2.4381681039612824</v>
      </c>
      <c r="AF66" s="28">
        <f t="shared" si="50"/>
        <v>-41.514878279904352</v>
      </c>
      <c r="AG66" s="28">
        <f t="shared" si="5"/>
        <v>92.110410468749379</v>
      </c>
      <c r="AH66" s="28">
        <f t="shared" si="38"/>
        <v>-68.860270344525205</v>
      </c>
      <c r="AI66" s="28">
        <f t="shared" si="39"/>
        <v>-89.979341008136771</v>
      </c>
      <c r="AJ66" s="28">
        <f t="shared" si="51"/>
        <v>1.2540759977082485</v>
      </c>
      <c r="AK66" s="28">
        <f t="shared" si="40"/>
        <v>30.053511458912539</v>
      </c>
      <c r="AL66" s="29">
        <f t="shared" si="41"/>
        <v>-4.7980513674422792E-5</v>
      </c>
      <c r="AM66" s="28">
        <f t="shared" si="42"/>
        <v>-0.19044190781369416</v>
      </c>
      <c r="AN66" s="28">
        <f t="shared" si="52"/>
        <v>24.504168141418749</v>
      </c>
      <c r="AO66" s="28">
        <f t="shared" si="53"/>
        <v>-60.116271457037925</v>
      </c>
      <c r="AP66">
        <f t="shared" si="11"/>
        <v>23.609121289162623</v>
      </c>
      <c r="AQ66">
        <f t="shared" si="12"/>
        <v>-23.521825181113627</v>
      </c>
      <c r="AR66" s="28">
        <f t="shared" si="54"/>
        <v>27.029632353429022</v>
      </c>
      <c r="AS66" s="30">
        <f t="shared" si="55"/>
        <v>-101.63114973694228</v>
      </c>
      <c r="AT66" s="28">
        <f t="shared" si="43"/>
        <v>7.5548304583849265E-7</v>
      </c>
      <c r="AU66" s="28">
        <f t="shared" si="44"/>
        <v>2.3896969641284918E-2</v>
      </c>
      <c r="AV66" s="29">
        <f t="shared" si="45"/>
        <v>-3.3577014497155485E-9</v>
      </c>
      <c r="AW66" s="28">
        <f t="shared" si="46"/>
        <v>-1.5931314013868897E-3</v>
      </c>
      <c r="AX66" s="31">
        <f t="shared" si="56"/>
        <v>7.5212534438877711E-7</v>
      </c>
      <c r="AY66" s="28">
        <f t="shared" si="57"/>
        <v>2.2303838239898028E-2</v>
      </c>
      <c r="AZ66" s="8">
        <f t="shared" si="58"/>
        <v>27.029633105554367</v>
      </c>
      <c r="BA66" s="8">
        <f t="shared" si="59"/>
        <v>-101.60884589870238</v>
      </c>
      <c r="BB66" s="8">
        <f t="shared" si="60"/>
        <v>78.391154101297616</v>
      </c>
      <c r="BD66" s="32">
        <f t="shared" si="61"/>
        <v>27</v>
      </c>
      <c r="BE66" s="32">
        <f t="shared" si="62"/>
        <v>-102</v>
      </c>
      <c r="BF66" s="32">
        <f t="shared" si="63"/>
        <v>78</v>
      </c>
    </row>
    <row r="67" spans="22:58" x14ac:dyDescent="0.2">
      <c r="V67" s="27">
        <v>1.63</v>
      </c>
      <c r="W67" s="32">
        <f t="shared" si="47"/>
        <v>426.57951880159266</v>
      </c>
      <c r="X67">
        <f t="shared" si="18"/>
        <v>4.8607609737258892</v>
      </c>
      <c r="Y67" s="28">
        <f t="shared" si="33"/>
        <v>-2.5098707776779712</v>
      </c>
      <c r="Z67" s="28">
        <f t="shared" si="34"/>
        <v>-41.492495589325756</v>
      </c>
      <c r="AA67" s="28">
        <f t="shared" si="35"/>
        <v>6.5195155668433579E-4</v>
      </c>
      <c r="AB67" s="28">
        <f t="shared" si="36"/>
        <v>-0.70199287974065872</v>
      </c>
      <c r="AC67" s="28">
        <f t="shared" si="48"/>
        <v>1.35903897351336E-7</v>
      </c>
      <c r="AD67" s="28">
        <f t="shared" si="37"/>
        <v>1.0135529261002037E-2</v>
      </c>
      <c r="AE67" s="28">
        <f t="shared" si="49"/>
        <v>2.3515422835085</v>
      </c>
      <c r="AF67" s="28">
        <f t="shared" si="50"/>
        <v>-42.184352939805414</v>
      </c>
      <c r="AG67" s="28">
        <f t="shared" si="5"/>
        <v>92.110410468749379</v>
      </c>
      <c r="AH67" s="28">
        <f t="shared" si="38"/>
        <v>-69.060270319113044</v>
      </c>
      <c r="AI67" s="28">
        <f t="shared" si="39"/>
        <v>-89.979811264164439</v>
      </c>
      <c r="AJ67" s="28">
        <f t="shared" si="51"/>
        <v>1.3051097794908697</v>
      </c>
      <c r="AK67" s="28">
        <f t="shared" si="40"/>
        <v>30.628648718783552</v>
      </c>
      <c r="AL67" s="29">
        <f t="shared" si="41"/>
        <v>-5.0241752540477933E-5</v>
      </c>
      <c r="AM67" s="28">
        <f t="shared" si="42"/>
        <v>-0.1948778358799621</v>
      </c>
      <c r="AN67" s="28">
        <f t="shared" si="52"/>
        <v>24.355199687374665</v>
      </c>
      <c r="AO67" s="28">
        <f t="shared" si="53"/>
        <v>-59.546040381260852</v>
      </c>
      <c r="AP67">
        <f t="shared" si="11"/>
        <v>23.609121289162623</v>
      </c>
      <c r="AQ67">
        <f t="shared" si="12"/>
        <v>-23.521825181113627</v>
      </c>
      <c r="AR67" s="28">
        <f t="shared" si="54"/>
        <v>26.794038078932161</v>
      </c>
      <c r="AS67" s="30">
        <f t="shared" si="55"/>
        <v>-101.73039332106626</v>
      </c>
      <c r="AT67" s="28">
        <f t="shared" si="43"/>
        <v>7.9108786231390305E-7</v>
      </c>
      <c r="AU67" s="28">
        <f t="shared" si="44"/>
        <v>2.4453601503846688E-2</v>
      </c>
      <c r="AV67" s="29">
        <f t="shared" si="45"/>
        <v>-3.5159456583846235E-9</v>
      </c>
      <c r="AW67" s="28">
        <f t="shared" si="46"/>
        <v>-1.6302401988018205E-3</v>
      </c>
      <c r="AX67" s="31">
        <f t="shared" si="56"/>
        <v>7.8757191665551845E-7</v>
      </c>
      <c r="AY67" s="28">
        <f t="shared" si="57"/>
        <v>2.2823361305044868E-2</v>
      </c>
      <c r="AZ67" s="8">
        <f t="shared" si="58"/>
        <v>26.794038866504078</v>
      </c>
      <c r="BA67" s="8">
        <f t="shared" si="59"/>
        <v>-101.70756995976122</v>
      </c>
      <c r="BB67" s="8">
        <f t="shared" si="60"/>
        <v>78.292430040238784</v>
      </c>
      <c r="BD67" s="32">
        <f t="shared" si="61"/>
        <v>27</v>
      </c>
      <c r="BE67" s="32">
        <f t="shared" si="62"/>
        <v>-102</v>
      </c>
      <c r="BF67" s="32">
        <f t="shared" si="63"/>
        <v>78</v>
      </c>
    </row>
    <row r="68" spans="22:58" x14ac:dyDescent="0.2">
      <c r="V68" s="27">
        <v>1.64</v>
      </c>
      <c r="W68" s="32">
        <f t="shared" si="47"/>
        <v>436.51583224016611</v>
      </c>
      <c r="X68">
        <f t="shared" si="18"/>
        <v>4.8607609737258892</v>
      </c>
      <c r="Y68" s="28">
        <f t="shared" si="33"/>
        <v>-2.5987939940695122</v>
      </c>
      <c r="Z68" s="28">
        <f t="shared" si="34"/>
        <v>-42.148063913072875</v>
      </c>
      <c r="AA68" s="28">
        <f t="shared" si="35"/>
        <v>6.8267467217478228E-4</v>
      </c>
      <c r="AB68" s="28">
        <f t="shared" si="36"/>
        <v>-0.71834270051885107</v>
      </c>
      <c r="AC68" s="28">
        <f t="shared" si="48"/>
        <v>1.4230885034827506E-7</v>
      </c>
      <c r="AD68" s="28">
        <f t="shared" si="37"/>
        <v>1.0371616060741249E-2</v>
      </c>
      <c r="AE68" s="28">
        <f t="shared" si="49"/>
        <v>2.2626497966374024</v>
      </c>
      <c r="AF68" s="28">
        <f t="shared" si="50"/>
        <v>-42.856034997530983</v>
      </c>
      <c r="AG68" s="28">
        <f t="shared" ref="AG68:AG131" si="64">DC_gain_comp</f>
        <v>92.110410468749379</v>
      </c>
      <c r="AH68" s="28">
        <f t="shared" si="38"/>
        <v>-69.260270294844645</v>
      </c>
      <c r="AI68" s="28">
        <f t="shared" si="39"/>
        <v>-89.980270815860706</v>
      </c>
      <c r="AJ68" s="28">
        <f t="shared" si="51"/>
        <v>1.3579136422596862</v>
      </c>
      <c r="AK68" s="28">
        <f t="shared" si="40"/>
        <v>31.210188977126055</v>
      </c>
      <c r="AL68" s="29">
        <f t="shared" si="41"/>
        <v>-5.2609559047896948E-5</v>
      </c>
      <c r="AM68" s="28">
        <f t="shared" si="42"/>
        <v>-0.19941708756550666</v>
      </c>
      <c r="AN68" s="28">
        <f t="shared" si="52"/>
        <v>24.20800120660537</v>
      </c>
      <c r="AO68" s="28">
        <f t="shared" si="53"/>
        <v>-58.969498926300162</v>
      </c>
      <c r="AP68">
        <f t="shared" ref="AP68:AP131" si="65">-20*LOG(GmPS*Rsns)</f>
        <v>23.609121289162623</v>
      </c>
      <c r="AQ68">
        <f t="shared" ref="AQ68:AQ131" si="66">20*LOG(Vref/Vout)</f>
        <v>-23.521825181113627</v>
      </c>
      <c r="AR68" s="28">
        <f t="shared" si="54"/>
        <v>26.557947111291767</v>
      </c>
      <c r="AS68" s="30">
        <f t="shared" si="55"/>
        <v>-101.82553392383114</v>
      </c>
      <c r="AT68" s="28">
        <f t="shared" si="43"/>
        <v>8.2837068156418528E-7</v>
      </c>
      <c r="AU68" s="28">
        <f t="shared" si="44"/>
        <v>2.5023198983306995E-2</v>
      </c>
      <c r="AV68" s="29">
        <f t="shared" si="45"/>
        <v>-3.6816479756860634E-9</v>
      </c>
      <c r="AW68" s="28">
        <f t="shared" si="46"/>
        <v>-1.6682133711470703E-3</v>
      </c>
      <c r="AX68" s="31">
        <f t="shared" si="56"/>
        <v>8.2468903358849927E-7</v>
      </c>
      <c r="AY68" s="28">
        <f t="shared" si="57"/>
        <v>2.3354985612159925E-2</v>
      </c>
      <c r="AZ68" s="8">
        <f t="shared" si="58"/>
        <v>26.557947935980803</v>
      </c>
      <c r="BA68" s="8">
        <f t="shared" si="59"/>
        <v>-101.80217893821899</v>
      </c>
      <c r="BB68" s="8">
        <f t="shared" si="60"/>
        <v>78.197821061781013</v>
      </c>
      <c r="BD68" s="32">
        <f t="shared" si="61"/>
        <v>27</v>
      </c>
      <c r="BE68" s="32">
        <f t="shared" si="62"/>
        <v>-102</v>
      </c>
      <c r="BF68" s="32">
        <f t="shared" si="63"/>
        <v>78</v>
      </c>
    </row>
    <row r="69" spans="22:58" x14ac:dyDescent="0.2">
      <c r="V69" s="27">
        <v>1.65</v>
      </c>
      <c r="W69" s="32">
        <f t="shared" si="47"/>
        <v>446.68359215096325</v>
      </c>
      <c r="X69">
        <f t="shared" ref="X69:X132" si="67">DC_gain_power</f>
        <v>4.8607609737258892</v>
      </c>
      <c r="Y69" s="28">
        <f t="shared" si="33"/>
        <v>-2.689996855674146</v>
      </c>
      <c r="Z69" s="28">
        <f t="shared" si="34"/>
        <v>-42.805134006028105</v>
      </c>
      <c r="AA69" s="28">
        <f t="shared" si="35"/>
        <v>7.1484549054319057E-4</v>
      </c>
      <c r="AB69" s="28">
        <f t="shared" si="36"/>
        <v>-0.73507323641181199</v>
      </c>
      <c r="AC69" s="28">
        <f t="shared" si="48"/>
        <v>1.4901566097620807E-7</v>
      </c>
      <c r="AD69" s="28">
        <f t="shared" si="37"/>
        <v>1.0613202028119719E-2</v>
      </c>
      <c r="AE69" s="28">
        <f t="shared" si="49"/>
        <v>2.1714791125579476</v>
      </c>
      <c r="AF69" s="28">
        <f t="shared" si="50"/>
        <v>-43.529594040411801</v>
      </c>
      <c r="AG69" s="28">
        <f t="shared" si="64"/>
        <v>92.110410468749379</v>
      </c>
      <c r="AH69" s="28">
        <f t="shared" si="38"/>
        <v>-69.460270271668492</v>
      </c>
      <c r="AI69" s="28">
        <f t="shared" si="39"/>
        <v>-89.980719906885696</v>
      </c>
      <c r="AJ69" s="28">
        <f t="shared" si="51"/>
        <v>1.4125264710943823</v>
      </c>
      <c r="AK69" s="28">
        <f t="shared" si="40"/>
        <v>31.797961271663794</v>
      </c>
      <c r="AL69" s="29">
        <f t="shared" si="41"/>
        <v>-5.5088955453089352E-5</v>
      </c>
      <c r="AM69" s="28">
        <f t="shared" si="42"/>
        <v>-0.20406206941359656</v>
      </c>
      <c r="AN69" s="28">
        <f t="shared" si="52"/>
        <v>24.062611579219816</v>
      </c>
      <c r="AO69" s="28">
        <f t="shared" si="53"/>
        <v>-58.386820704635497</v>
      </c>
      <c r="AP69">
        <f t="shared" si="65"/>
        <v>23.609121289162623</v>
      </c>
      <c r="AQ69">
        <f t="shared" si="66"/>
        <v>-23.521825181113627</v>
      </c>
      <c r="AR69" s="28">
        <f t="shared" si="54"/>
        <v>26.321386799826755</v>
      </c>
      <c r="AS69" s="30">
        <f t="shared" si="55"/>
        <v>-101.91641474504729</v>
      </c>
      <c r="AT69" s="28">
        <f t="shared" si="43"/>
        <v>8.6741058419805707E-7</v>
      </c>
      <c r="AU69" s="28">
        <f t="shared" si="44"/>
        <v>2.5606064087338329E-2</v>
      </c>
      <c r="AV69" s="29">
        <f t="shared" si="45"/>
        <v>-3.8551574881633409E-9</v>
      </c>
      <c r="AW69" s="28">
        <f t="shared" si="46"/>
        <v>-1.7070710523011162E-3</v>
      </c>
      <c r="AX69" s="31">
        <f t="shared" si="56"/>
        <v>8.6355542670989372E-7</v>
      </c>
      <c r="AY69" s="28">
        <f t="shared" si="57"/>
        <v>2.3898993035037213E-2</v>
      </c>
      <c r="AZ69" s="8">
        <f t="shared" si="58"/>
        <v>26.321387663382183</v>
      </c>
      <c r="BA69" s="8">
        <f t="shared" si="59"/>
        <v>-101.89251575201226</v>
      </c>
      <c r="BB69" s="8">
        <f t="shared" si="60"/>
        <v>78.107484247987742</v>
      </c>
      <c r="BD69" s="32">
        <f t="shared" si="61"/>
        <v>26</v>
      </c>
      <c r="BE69" s="32">
        <f t="shared" si="62"/>
        <v>-102</v>
      </c>
      <c r="BF69" s="32">
        <f t="shared" si="63"/>
        <v>78</v>
      </c>
    </row>
    <row r="70" spans="22:58" x14ac:dyDescent="0.2">
      <c r="V70" s="27">
        <v>1.66</v>
      </c>
      <c r="W70" s="32">
        <f t="shared" si="47"/>
        <v>457.08818961487509</v>
      </c>
      <c r="X70">
        <f t="shared" si="67"/>
        <v>4.8607609737258892</v>
      </c>
      <c r="Y70" s="28">
        <f t="shared" ref="Y70:Y133" si="68">20*LOG(1/SQRT((W70/fp)^2+1))</f>
        <v>-2.7834886141577848</v>
      </c>
      <c r="Z70" s="28">
        <f t="shared" ref="Z70:Z133" si="69">-180/PI()*ATAN(W70/fp)</f>
        <v>-43.463362991845955</v>
      </c>
      <c r="AA70" s="28">
        <f t="shared" ref="AA70:AA133" si="70">20*LOG(SQRT((W70/fzRHP)^2+1))</f>
        <v>7.4853221745417695E-4</v>
      </c>
      <c r="AB70" s="28">
        <f t="shared" ref="AB70:AB133" si="71">-180/PI()*ATAN(W70/fzRHP)</f>
        <v>-0.75219334675224681</v>
      </c>
      <c r="AC70" s="28">
        <f t="shared" si="48"/>
        <v>1.5603855113565698E-7</v>
      </c>
      <c r="AD70" s="28">
        <f t="shared" ref="AD70:AD133" si="72">180/PI()*ATAN(W70/fzESR)</f>
        <v>1.0860415255180739E-2</v>
      </c>
      <c r="AE70" s="28">
        <f t="shared" si="49"/>
        <v>2.0780210478241097</v>
      </c>
      <c r="AF70" s="28">
        <f t="shared" si="50"/>
        <v>-44.204695923343024</v>
      </c>
      <c r="AG70" s="28">
        <f t="shared" si="64"/>
        <v>92.110410468749379</v>
      </c>
      <c r="AH70" s="28">
        <f t="shared" ref="AH70:AH133" si="73">20*LOG(1/SQRT((W70/fp_comp1)^2+1))</f>
        <v>-69.660270249535444</v>
      </c>
      <c r="AI70" s="28">
        <f t="shared" ref="AI70:AI133" si="74">-180/PI()*ATAN(W70/fp_comp1)</f>
        <v>-89.981158775353208</v>
      </c>
      <c r="AJ70" s="28">
        <f t="shared" si="51"/>
        <v>1.4689864660058998</v>
      </c>
      <c r="AK70" s="28">
        <f t="shared" ref="AK70:AK133" si="75">180/PI()*ATAN(W70/fz_comp)</f>
        <v>32.391782374956769</v>
      </c>
      <c r="AL70" s="29">
        <f t="shared" ref="AL70:AL133" si="76">20*LOG(1/SQRT((W70/fp_comp2)^2+1))</f>
        <v>-5.7685200694014061E-5</v>
      </c>
      <c r="AM70" s="28">
        <f t="shared" ref="AM70:AM133" si="77">-180/PI()*ATAN(W70/fp_comp2)</f>
        <v>-0.20881524401072216</v>
      </c>
      <c r="AN70" s="28">
        <f t="shared" si="52"/>
        <v>23.919069000019142</v>
      </c>
      <c r="AO70" s="28">
        <f t="shared" si="53"/>
        <v>-57.798191644407162</v>
      </c>
      <c r="AP70">
        <f t="shared" si="65"/>
        <v>23.609121289162623</v>
      </c>
      <c r="AQ70">
        <f t="shared" si="66"/>
        <v>-23.521825181113627</v>
      </c>
      <c r="AR70" s="28">
        <f t="shared" si="54"/>
        <v>26.084386155892247</v>
      </c>
      <c r="AS70" s="30">
        <f t="shared" si="55"/>
        <v>-102.00288756775018</v>
      </c>
      <c r="AT70" s="28">
        <f t="shared" ref="AT70:AT133" si="78">20*LOG(SQRT((W70/fz_ff)^2+1))</f>
        <v>9.0829038084002946E-7</v>
      </c>
      <c r="AU70" s="28">
        <f t="shared" ref="AU70:AU133" si="79">180/PI()*ATAN(W70/fz_ff)</f>
        <v>2.6202505858251148E-2</v>
      </c>
      <c r="AV70" s="29">
        <f t="shared" ref="AV70:AV133" si="80">20*LOG(1/SQRT((W70/fp_ff)^2+1))</f>
        <v>-4.0368464262191876E-9</v>
      </c>
      <c r="AW70" s="28">
        <f t="shared" ref="AW70:AW133" si="81">-180/PI()*ATAN(W70/fp_ff)</f>
        <v>-1.7468338451207047E-3</v>
      </c>
      <c r="AX70" s="31">
        <f t="shared" si="56"/>
        <v>9.0425353441381029E-7</v>
      </c>
      <c r="AY70" s="28">
        <f t="shared" si="57"/>
        <v>2.4455672013130442E-2</v>
      </c>
      <c r="AZ70" s="8">
        <f t="shared" si="58"/>
        <v>26.084387060145783</v>
      </c>
      <c r="BA70" s="8">
        <f t="shared" si="59"/>
        <v>-101.97843189573705</v>
      </c>
      <c r="BB70" s="8">
        <f t="shared" si="60"/>
        <v>78.021568104262954</v>
      </c>
      <c r="BD70" s="32">
        <f t="shared" si="61"/>
        <v>26</v>
      </c>
      <c r="BE70" s="32">
        <f t="shared" si="62"/>
        <v>-102</v>
      </c>
      <c r="BF70" s="32">
        <f t="shared" si="63"/>
        <v>78</v>
      </c>
    </row>
    <row r="71" spans="22:58" x14ac:dyDescent="0.2">
      <c r="V71" s="27">
        <v>1.67</v>
      </c>
      <c r="W71" s="32">
        <f t="shared" ref="W71:W134" si="82">10*10^V71</f>
        <v>467.73514128719819</v>
      </c>
      <c r="X71">
        <f t="shared" si="67"/>
        <v>4.8607609737258892</v>
      </c>
      <c r="Y71" s="28">
        <f t="shared" si="68"/>
        <v>-2.8792761381765768</v>
      </c>
      <c r="Z71" s="28">
        <f t="shared" si="69"/>
        <v>-44.122404946196205</v>
      </c>
      <c r="AA71" s="28">
        <f t="shared" si="70"/>
        <v>7.8380627083484626E-4</v>
      </c>
      <c r="AB71" s="28">
        <f t="shared" si="71"/>
        <v>-0.76971209661399698</v>
      </c>
      <c r="AC71" s="28">
        <f t="shared" ref="AC71:AC134" si="83">20*LOG(SQRT((W71/fzESR)^2+1))</f>
        <v>1.6339242161358805E-7</v>
      </c>
      <c r="AD71" s="28">
        <f t="shared" si="72"/>
        <v>1.1113386817612711E-2</v>
      </c>
      <c r="AE71" s="28">
        <f t="shared" ref="AE71:AE134" si="84">X71+Y71+AA71+AC71</f>
        <v>1.9822688052125688</v>
      </c>
      <c r="AF71" s="28">
        <f t="shared" ref="AF71:AF134" si="85">Z71+AB71+AD71</f>
        <v>-44.881003655992586</v>
      </c>
      <c r="AG71" s="28">
        <f t="shared" si="64"/>
        <v>92.110410468749379</v>
      </c>
      <c r="AH71" s="28">
        <f t="shared" si="73"/>
        <v>-69.86027022839852</v>
      </c>
      <c r="AI71" s="28">
        <f t="shared" si="74"/>
        <v>-89.981587653956893</v>
      </c>
      <c r="AJ71" s="28">
        <f t="shared" ref="AJ71:AJ134" si="86">20*LOG(SQRT((W71/fz_comp)^2+1))</f>
        <v>1.5273310300560023</v>
      </c>
      <c r="AK71" s="28">
        <f t="shared" si="75"/>
        <v>32.991456836209778</v>
      </c>
      <c r="AL71" s="29">
        <f t="shared" si="76"/>
        <v>-6.0403801541805481E-5</v>
      </c>
      <c r="AM71" s="28">
        <f t="shared" si="77"/>
        <v>-0.21367913129112498</v>
      </c>
      <c r="AN71" s="28">
        <f t="shared" ref="AN71:AN134" si="87">AG71+AH71+AJ71+AL71</f>
        <v>23.777410866605322</v>
      </c>
      <c r="AO71" s="28">
        <f t="shared" ref="AO71:AO134" si="88">AI71+AK71+AM71</f>
        <v>-57.203809949038238</v>
      </c>
      <c r="AP71">
        <f t="shared" si="65"/>
        <v>23.609121289162623</v>
      </c>
      <c r="AQ71">
        <f t="shared" si="66"/>
        <v>-23.521825181113627</v>
      </c>
      <c r="AR71" s="28">
        <f t="shared" ref="AR71:AR134" si="89">AE71+AN71+AP71+AQ71</f>
        <v>25.846975779866888</v>
      </c>
      <c r="AS71" s="30">
        <f t="shared" ref="AS71:AS134" si="90">AF71+AO71</f>
        <v>-102.08481360503083</v>
      </c>
      <c r="AT71" s="28">
        <f t="shared" si="78"/>
        <v>9.5109678378042245E-7</v>
      </c>
      <c r="AU71" s="28">
        <f t="shared" si="79"/>
        <v>2.6812840536849868E-2</v>
      </c>
      <c r="AV71" s="29">
        <f t="shared" si="80"/>
        <v>-4.2270966635310558E-9</v>
      </c>
      <c r="AW71" s="28">
        <f t="shared" si="81"/>
        <v>-1.7875228323647593E-3</v>
      </c>
      <c r="AX71" s="31">
        <f t="shared" ref="AX71:AX134" si="91">AT71+AV71</f>
        <v>9.4686968711689143E-7</v>
      </c>
      <c r="AY71" s="28">
        <f t="shared" ref="AY71:AY134" si="92">AU71+AW71</f>
        <v>2.5025317704485107E-2</v>
      </c>
      <c r="AZ71" s="8">
        <f t="shared" ref="AZ71:AZ134" si="93">AR71+AX71</f>
        <v>25.846976726736575</v>
      </c>
      <c r="BA71" s="8">
        <f t="shared" ref="BA71:BA134" si="94">AS71+AY71</f>
        <v>-102.05978828732634</v>
      </c>
      <c r="BB71" s="8">
        <f t="shared" ref="BB71:BB134" si="95">BA71+180</f>
        <v>77.940211712673658</v>
      </c>
      <c r="BD71" s="32">
        <f t="shared" ref="BD71:BD134" si="96">ROUND(AZ71,0)</f>
        <v>26</v>
      </c>
      <c r="BE71" s="32">
        <f t="shared" ref="BE71:BE134" si="97">ROUND(BA71,0)</f>
        <v>-102</v>
      </c>
      <c r="BF71" s="32">
        <f t="shared" ref="BF71:BF134" si="98">ROUND(BB71,0)</f>
        <v>78</v>
      </c>
    </row>
    <row r="72" spans="22:58" x14ac:dyDescent="0.2">
      <c r="V72" s="27">
        <v>1.68</v>
      </c>
      <c r="W72" s="32">
        <f t="shared" si="82"/>
        <v>478.63009232263857</v>
      </c>
      <c r="X72">
        <f t="shared" si="67"/>
        <v>4.8607609737258892</v>
      </c>
      <c r="Y72" s="28">
        <f t="shared" si="68"/>
        <v>-2.9773638844670836</v>
      </c>
      <c r="Z72" s="28">
        <f t="shared" si="69"/>
        <v>-44.781911798873359</v>
      </c>
      <c r="AA72" s="28">
        <f t="shared" si="70"/>
        <v>8.2074243206601584E-4</v>
      </c>
      <c r="AB72" s="28">
        <f t="shared" si="71"/>
        <v>-0.78763876156011026</v>
      </c>
      <c r="AC72" s="28">
        <f t="shared" si="83"/>
        <v>1.7109286944129745E-7</v>
      </c>
      <c r="AD72" s="28">
        <f t="shared" si="72"/>
        <v>1.1372250844247049E-2</v>
      </c>
      <c r="AE72" s="28">
        <f t="shared" si="84"/>
        <v>1.8842180027837412</v>
      </c>
      <c r="AF72" s="28">
        <f t="shared" si="85"/>
        <v>-45.558178309589223</v>
      </c>
      <c r="AG72" s="28">
        <f t="shared" si="64"/>
        <v>92.110410468749379</v>
      </c>
      <c r="AH72" s="28">
        <f t="shared" si="73"/>
        <v>-70.060270208212941</v>
      </c>
      <c r="AI72" s="28">
        <f t="shared" si="74"/>
        <v>-89.982006770093676</v>
      </c>
      <c r="AJ72" s="28">
        <f t="shared" si="86"/>
        <v>1.5875966559110213</v>
      </c>
      <c r="AK72" s="28">
        <f t="shared" si="75"/>
        <v>33.596777074188061</v>
      </c>
      <c r="AL72" s="29">
        <f t="shared" si="76"/>
        <v>-6.3250524276136237E-5</v>
      </c>
      <c r="AM72" s="28">
        <f t="shared" si="77"/>
        <v>-0.21865630987165013</v>
      </c>
      <c r="AN72" s="28">
        <f t="shared" si="87"/>
        <v>23.637673665923181</v>
      </c>
      <c r="AO72" s="28">
        <f t="shared" si="88"/>
        <v>-56.603886005777262</v>
      </c>
      <c r="AP72">
        <f t="shared" si="65"/>
        <v>23.609121289162623</v>
      </c>
      <c r="AQ72">
        <f t="shared" si="66"/>
        <v>-23.521825181113627</v>
      </c>
      <c r="AR72" s="28">
        <f t="shared" si="89"/>
        <v>25.609187776755917</v>
      </c>
      <c r="AS72" s="30">
        <f t="shared" si="90"/>
        <v>-102.16206431536648</v>
      </c>
      <c r="AT72" s="28">
        <f t="shared" si="78"/>
        <v>9.9592058826862718E-7</v>
      </c>
      <c r="AU72" s="28">
        <f t="shared" si="79"/>
        <v>2.7437391730105471E-2</v>
      </c>
      <c r="AV72" s="29">
        <f t="shared" si="80"/>
        <v>-4.4263132176356693E-9</v>
      </c>
      <c r="AW72" s="28">
        <f t="shared" si="81"/>
        <v>-1.8291595878727352E-3</v>
      </c>
      <c r="AX72" s="31">
        <f t="shared" si="91"/>
        <v>9.9149427505099143E-7</v>
      </c>
      <c r="AY72" s="28">
        <f t="shared" si="92"/>
        <v>2.5608232142232734E-2</v>
      </c>
      <c r="AZ72" s="8">
        <f t="shared" si="93"/>
        <v>25.609188768250192</v>
      </c>
      <c r="BA72" s="8">
        <f t="shared" si="94"/>
        <v>-102.13645608322425</v>
      </c>
      <c r="BB72" s="8">
        <f t="shared" si="95"/>
        <v>77.863543916775754</v>
      </c>
      <c r="BD72" s="32">
        <f t="shared" si="96"/>
        <v>26</v>
      </c>
      <c r="BE72" s="32">
        <f t="shared" si="97"/>
        <v>-102</v>
      </c>
      <c r="BF72" s="32">
        <f t="shared" si="98"/>
        <v>78</v>
      </c>
    </row>
    <row r="73" spans="22:58" x14ac:dyDescent="0.2">
      <c r="V73" s="27">
        <v>1.69</v>
      </c>
      <c r="W73" s="32">
        <f t="shared" si="82"/>
        <v>489.77881936844631</v>
      </c>
      <c r="X73">
        <f t="shared" si="67"/>
        <v>4.8607609737258892</v>
      </c>
      <c r="Y73" s="28">
        <f t="shared" si="68"/>
        <v>-3.0777538790185321</v>
      </c>
      <c r="Z73" s="28">
        <f t="shared" si="69"/>
        <v>-45.441534249689902</v>
      </c>
      <c r="AA73" s="28">
        <f t="shared" si="70"/>
        <v>8.5941900425697459E-4</v>
      </c>
      <c r="AB73" s="28">
        <f t="shared" si="71"/>
        <v>-0.80598283249834035</v>
      </c>
      <c r="AC73" s="28">
        <f t="shared" si="83"/>
        <v>1.7915622839615498E-7</v>
      </c>
      <c r="AD73" s="28">
        <f t="shared" si="72"/>
        <v>1.1637144588174832E-2</v>
      </c>
      <c r="AE73" s="28">
        <f t="shared" si="84"/>
        <v>1.7838666928678424</v>
      </c>
      <c r="AF73" s="28">
        <f t="shared" si="85"/>
        <v>-46.23587993760006</v>
      </c>
      <c r="AG73" s="28">
        <f t="shared" si="64"/>
        <v>92.110410468749379</v>
      </c>
      <c r="AH73" s="28">
        <f t="shared" si="73"/>
        <v>-70.260270188935863</v>
      </c>
      <c r="AI73" s="28">
        <f t="shared" si="74"/>
        <v>-89.982416345984319</v>
      </c>
      <c r="AJ73" s="28">
        <f t="shared" si="86"/>
        <v>1.6498188114380068</v>
      </c>
      <c r="AK73" s="28">
        <f t="shared" si="75"/>
        <v>34.20752352317178</v>
      </c>
      <c r="AL73" s="29">
        <f t="shared" si="76"/>
        <v>-6.623140691807848E-5</v>
      </c>
      <c r="AM73" s="28">
        <f t="shared" si="77"/>
        <v>-0.22374941841762352</v>
      </c>
      <c r="AN73" s="28">
        <f t="shared" si="87"/>
        <v>23.499892859844604</v>
      </c>
      <c r="AO73" s="28">
        <f t="shared" si="88"/>
        <v>-55.998642241230165</v>
      </c>
      <c r="AP73">
        <f t="shared" si="65"/>
        <v>23.609121289162623</v>
      </c>
      <c r="AQ73">
        <f t="shared" si="66"/>
        <v>-23.521825181113627</v>
      </c>
      <c r="AR73" s="28">
        <f t="shared" si="89"/>
        <v>25.371055660761442</v>
      </c>
      <c r="AS73" s="30">
        <f t="shared" si="90"/>
        <v>-102.23452217883022</v>
      </c>
      <c r="AT73" s="28">
        <f t="shared" si="78"/>
        <v>1.0428568750215432E-6</v>
      </c>
      <c r="AU73" s="28">
        <f t="shared" si="79"/>
        <v>2.8076490582733472E-2</v>
      </c>
      <c r="AV73" s="29">
        <f t="shared" si="80"/>
        <v>-4.6349203926191535E-9</v>
      </c>
      <c r="AW73" s="28">
        <f t="shared" si="81"/>
        <v>-1.8717661880033533E-3</v>
      </c>
      <c r="AX73" s="31">
        <f t="shared" si="91"/>
        <v>1.038221954628924E-6</v>
      </c>
      <c r="AY73" s="28">
        <f t="shared" si="92"/>
        <v>2.6204724394730119E-2</v>
      </c>
      <c r="AZ73" s="8">
        <f t="shared" si="93"/>
        <v>25.371056698983395</v>
      </c>
      <c r="BA73" s="8">
        <f t="shared" si="94"/>
        <v>-102.20831745443549</v>
      </c>
      <c r="BB73" s="8">
        <f t="shared" si="95"/>
        <v>77.791682545564512</v>
      </c>
      <c r="BD73" s="32">
        <f t="shared" si="96"/>
        <v>25</v>
      </c>
      <c r="BE73" s="32">
        <f t="shared" si="97"/>
        <v>-102</v>
      </c>
      <c r="BF73" s="32">
        <f t="shared" si="98"/>
        <v>78</v>
      </c>
    </row>
    <row r="74" spans="22:58" x14ac:dyDescent="0.2">
      <c r="V74" s="27">
        <v>1.7</v>
      </c>
      <c r="W74" s="32">
        <f t="shared" si="82"/>
        <v>501.18723362727235</v>
      </c>
      <c r="X74">
        <f t="shared" si="67"/>
        <v>4.8607609737258892</v>
      </c>
      <c r="Y74" s="28">
        <f t="shared" si="68"/>
        <v>-3.1804457084958222</v>
      </c>
      <c r="Z74" s="28">
        <f t="shared" si="69"/>
        <v>-46.10092269229731</v>
      </c>
      <c r="AA74" s="28">
        <f t="shared" si="70"/>
        <v>8.9991797797024848E-4</v>
      </c>
      <c r="AB74" s="28">
        <f t="shared" si="71"/>
        <v>-0.8247540206463666</v>
      </c>
      <c r="AC74" s="28">
        <f t="shared" si="83"/>
        <v>1.8759959986007245E-7</v>
      </c>
      <c r="AD74" s="28">
        <f t="shared" si="72"/>
        <v>1.1908208499520059E-2</v>
      </c>
      <c r="AE74" s="28">
        <f t="shared" si="84"/>
        <v>1.6812153708076372</v>
      </c>
      <c r="AF74" s="28">
        <f t="shared" si="85"/>
        <v>-46.913768504444157</v>
      </c>
      <c r="AG74" s="28">
        <f t="shared" si="64"/>
        <v>92.110410468749379</v>
      </c>
      <c r="AH74" s="28">
        <f t="shared" si="73"/>
        <v>-70.460270170526385</v>
      </c>
      <c r="AI74" s="28">
        <f t="shared" si="74"/>
        <v>-89.982816598791175</v>
      </c>
      <c r="AJ74" s="28">
        <f t="shared" si="86"/>
        <v>1.714031824994076</v>
      </c>
      <c r="AK74" s="28">
        <f t="shared" si="75"/>
        <v>34.823464833537031</v>
      </c>
      <c r="AL74" s="29">
        <f t="shared" si="76"/>
        <v>-6.9352772039761341E-5</v>
      </c>
      <c r="AM74" s="28">
        <f t="shared" si="77"/>
        <v>-0.22896115704047298</v>
      </c>
      <c r="AN74" s="28">
        <f t="shared" si="87"/>
        <v>23.364102770445029</v>
      </c>
      <c r="AO74" s="28">
        <f t="shared" si="88"/>
        <v>-55.388312922294617</v>
      </c>
      <c r="AP74">
        <f t="shared" si="65"/>
        <v>23.609121289162623</v>
      </c>
      <c r="AQ74">
        <f t="shared" si="66"/>
        <v>-23.521825181113627</v>
      </c>
      <c r="AR74" s="28">
        <f t="shared" si="89"/>
        <v>25.132614249301668</v>
      </c>
      <c r="AS74" s="30">
        <f t="shared" si="90"/>
        <v>-102.30208142673877</v>
      </c>
      <c r="AT74" s="28">
        <f t="shared" si="78"/>
        <v>1.0920051992314007E-6</v>
      </c>
      <c r="AU74" s="28">
        <f t="shared" si="79"/>
        <v>2.8730475952768536E-2</v>
      </c>
      <c r="AV74" s="29">
        <f t="shared" si="80"/>
        <v>-4.8533559931522447E-9</v>
      </c>
      <c r="AW74" s="28">
        <f t="shared" si="81"/>
        <v>-1.9153652233397792E-3</v>
      </c>
      <c r="AX74" s="31">
        <f t="shared" si="91"/>
        <v>1.0871518432382484E-6</v>
      </c>
      <c r="AY74" s="28">
        <f t="shared" si="92"/>
        <v>2.6815110729428757E-2</v>
      </c>
      <c r="AZ74" s="8">
        <f t="shared" si="93"/>
        <v>25.132615336453512</v>
      </c>
      <c r="BA74" s="8">
        <f t="shared" si="94"/>
        <v>-102.27526631600934</v>
      </c>
      <c r="BB74" s="8">
        <f t="shared" si="95"/>
        <v>77.724733683990664</v>
      </c>
      <c r="BD74" s="32">
        <f t="shared" si="96"/>
        <v>25</v>
      </c>
      <c r="BE74" s="32">
        <f t="shared" si="97"/>
        <v>-102</v>
      </c>
      <c r="BF74" s="32">
        <f t="shared" si="98"/>
        <v>78</v>
      </c>
    </row>
    <row r="75" spans="22:58" x14ac:dyDescent="0.2">
      <c r="V75" s="27">
        <v>1.71</v>
      </c>
      <c r="W75" s="32">
        <f t="shared" si="82"/>
        <v>512.86138399136485</v>
      </c>
      <c r="X75">
        <f t="shared" si="67"/>
        <v>4.8607609737258892</v>
      </c>
      <c r="Y75" s="28">
        <f t="shared" si="68"/>
        <v>-3.2854365219902775</v>
      </c>
      <c r="Z75" s="28">
        <f t="shared" si="69"/>
        <v>-46.759728139983167</v>
      </c>
      <c r="AA75" s="28">
        <f t="shared" si="70"/>
        <v>9.4232520473566455E-4</v>
      </c>
      <c r="AB75" s="28">
        <f t="shared" si="71"/>
        <v>-0.84396226260903073</v>
      </c>
      <c r="AC75" s="28">
        <f t="shared" si="83"/>
        <v>1.9644089717855518E-7</v>
      </c>
      <c r="AD75" s="28">
        <f t="shared" si="72"/>
        <v>1.2185586299907916E-2</v>
      </c>
      <c r="AE75" s="28">
        <f t="shared" si="84"/>
        <v>1.5762669733812444</v>
      </c>
      <c r="AF75" s="28">
        <f t="shared" si="85"/>
        <v>-47.591504816292293</v>
      </c>
      <c r="AG75" s="28">
        <f t="shared" si="64"/>
        <v>92.110410468749379</v>
      </c>
      <c r="AH75" s="28">
        <f t="shared" si="73"/>
        <v>-70.660270152945486</v>
      </c>
      <c r="AI75" s="28">
        <f t="shared" si="74"/>
        <v>-89.983207740733462</v>
      </c>
      <c r="AJ75" s="28">
        <f t="shared" si="86"/>
        <v>1.780268771097304</v>
      </c>
      <c r="AK75" s="28">
        <f t="shared" si="75"/>
        <v>35.444358128165582</v>
      </c>
      <c r="AL75" s="29">
        <f t="shared" si="76"/>
        <v>-7.2621240162409025E-5</v>
      </c>
      <c r="AM75" s="28">
        <f t="shared" si="77"/>
        <v>-0.23429428872782465</v>
      </c>
      <c r="AN75" s="28">
        <f t="shared" si="87"/>
        <v>23.230336465661036</v>
      </c>
      <c r="AO75" s="28">
        <f t="shared" si="88"/>
        <v>-54.773143901295704</v>
      </c>
      <c r="AP75">
        <f t="shared" si="65"/>
        <v>23.609121289162623</v>
      </c>
      <c r="AQ75">
        <f t="shared" si="66"/>
        <v>-23.521825181113627</v>
      </c>
      <c r="AR75" s="28">
        <f t="shared" si="89"/>
        <v>24.89389954709128</v>
      </c>
      <c r="AS75" s="30">
        <f t="shared" si="90"/>
        <v>-102.364648717588</v>
      </c>
      <c r="AT75" s="28">
        <f t="shared" si="78"/>
        <v>1.1434698104320259E-6</v>
      </c>
      <c r="AU75" s="28">
        <f t="shared" si="79"/>
        <v>2.9399694591228348E-2</v>
      </c>
      <c r="AV75" s="29">
        <f t="shared" si="80"/>
        <v>-5.0820886823847047E-9</v>
      </c>
      <c r="AW75" s="28">
        <f t="shared" si="81"/>
        <v>-1.9599798106674482E-3</v>
      </c>
      <c r="AX75" s="31">
        <f t="shared" si="91"/>
        <v>1.1383877217496411E-6</v>
      </c>
      <c r="AY75" s="28">
        <f t="shared" si="92"/>
        <v>2.7439714780560901E-2</v>
      </c>
      <c r="AZ75" s="8">
        <f t="shared" si="93"/>
        <v>24.893900685479</v>
      </c>
      <c r="BA75" s="8">
        <f t="shared" si="94"/>
        <v>-102.33720900280744</v>
      </c>
      <c r="BB75" s="8">
        <f t="shared" si="95"/>
        <v>77.662790997192559</v>
      </c>
      <c r="BD75" s="32">
        <f t="shared" si="96"/>
        <v>25</v>
      </c>
      <c r="BE75" s="32">
        <f t="shared" si="97"/>
        <v>-102</v>
      </c>
      <c r="BF75" s="32">
        <f t="shared" si="98"/>
        <v>78</v>
      </c>
    </row>
    <row r="76" spans="22:58" x14ac:dyDescent="0.2">
      <c r="V76" s="27">
        <v>1.72</v>
      </c>
      <c r="W76" s="32">
        <f t="shared" si="82"/>
        <v>524.80746024977282</v>
      </c>
      <c r="X76">
        <f t="shared" si="67"/>
        <v>4.8607609737258892</v>
      </c>
      <c r="Y76" s="28">
        <f t="shared" si="68"/>
        <v>-3.3927210430824735</v>
      </c>
      <c r="Z76" s="28">
        <f t="shared" si="69"/>
        <v>-47.417603147469855</v>
      </c>
      <c r="AA76" s="28">
        <f t="shared" si="70"/>
        <v>9.8673057870823054E-4</v>
      </c>
      <c r="AB76" s="28">
        <f t="shared" si="71"/>
        <v>-0.86361772556995475</v>
      </c>
      <c r="AC76" s="28">
        <f t="shared" si="83"/>
        <v>2.0569887073320376E-7</v>
      </c>
      <c r="AD76" s="28">
        <f t="shared" si="72"/>
        <v>1.2469425058667667E-2</v>
      </c>
      <c r="AE76" s="28">
        <f t="shared" si="84"/>
        <v>1.4690268669209947</v>
      </c>
      <c r="AF76" s="28">
        <f t="shared" si="85"/>
        <v>-48.268751447981138</v>
      </c>
      <c r="AG76" s="28">
        <f t="shared" si="64"/>
        <v>92.110410468749379</v>
      </c>
      <c r="AH76" s="28">
        <f t="shared" si="73"/>
        <v>-70.860270136155833</v>
      </c>
      <c r="AI76" s="28">
        <f t="shared" si="74"/>
        <v>-89.98358997919965</v>
      </c>
      <c r="AJ76" s="28">
        <f t="shared" si="86"/>
        <v>1.8485613571996307</v>
      </c>
      <c r="AK76" s="28">
        <f t="shared" si="75"/>
        <v>36.069949315464825</v>
      </c>
      <c r="AL76" s="29">
        <f t="shared" si="76"/>
        <v>-7.6043743804490158E-5</v>
      </c>
      <c r="AM76" s="28">
        <f t="shared" si="77"/>
        <v>-0.23975164080682851</v>
      </c>
      <c r="AN76" s="28">
        <f t="shared" si="87"/>
        <v>23.098625646049374</v>
      </c>
      <c r="AO76" s="28">
        <f t="shared" si="88"/>
        <v>-54.153392304541654</v>
      </c>
      <c r="AP76">
        <f t="shared" si="65"/>
        <v>23.609121289162623</v>
      </c>
      <c r="AQ76">
        <f t="shared" si="66"/>
        <v>-23.521825181113627</v>
      </c>
      <c r="AR76" s="28">
        <f t="shared" si="89"/>
        <v>24.654948621019365</v>
      </c>
      <c r="AS76" s="30">
        <f t="shared" si="90"/>
        <v>-102.4221437525228</v>
      </c>
      <c r="AT76" s="28">
        <f t="shared" si="78"/>
        <v>1.1973598762223765E-6</v>
      </c>
      <c r="AU76" s="28">
        <f t="shared" si="79"/>
        <v>3.0084501325962392E-2</v>
      </c>
      <c r="AV76" s="29">
        <f t="shared" si="80"/>
        <v>-5.3216006240509179E-9</v>
      </c>
      <c r="AW76" s="28">
        <f t="shared" si="81"/>
        <v>-2.0056336052308903E-3</v>
      </c>
      <c r="AX76" s="31">
        <f t="shared" si="91"/>
        <v>1.1920382755983257E-6</v>
      </c>
      <c r="AY76" s="28">
        <f t="shared" si="92"/>
        <v>2.8078867720731503E-2</v>
      </c>
      <c r="AZ76" s="8">
        <f t="shared" si="93"/>
        <v>24.654949813057641</v>
      </c>
      <c r="BA76" s="8">
        <f t="shared" si="94"/>
        <v>-102.39406488480206</v>
      </c>
      <c r="BB76" s="8">
        <f t="shared" si="95"/>
        <v>77.605935115197937</v>
      </c>
      <c r="BD76" s="32">
        <f t="shared" si="96"/>
        <v>25</v>
      </c>
      <c r="BE76" s="32">
        <f t="shared" si="97"/>
        <v>-102</v>
      </c>
      <c r="BF76" s="32">
        <f t="shared" si="98"/>
        <v>78</v>
      </c>
    </row>
    <row r="77" spans="22:58" x14ac:dyDescent="0.2">
      <c r="V77" s="27">
        <v>1.73</v>
      </c>
      <c r="W77" s="32">
        <f t="shared" si="82"/>
        <v>537.03179637025289</v>
      </c>
      <c r="X77">
        <f t="shared" si="67"/>
        <v>4.8607609737258892</v>
      </c>
      <c r="Y77" s="28">
        <f t="shared" si="68"/>
        <v>-3.5022915921087794</v>
      </c>
      <c r="Z77" s="28">
        <f t="shared" si="69"/>
        <v>-48.074202722787419</v>
      </c>
      <c r="AA77" s="28">
        <f t="shared" si="70"/>
        <v>1.03322822685306E-3</v>
      </c>
      <c r="AB77" s="28">
        <f t="shared" si="71"/>
        <v>-0.88373081259991726</v>
      </c>
      <c r="AC77" s="28">
        <f t="shared" si="83"/>
        <v>2.1539316001538262E-7</v>
      </c>
      <c r="AD77" s="28">
        <f t="shared" si="72"/>
        <v>1.2759875270810489E-2</v>
      </c>
      <c r="AE77" s="28">
        <f t="shared" si="84"/>
        <v>1.3595028252371228</v>
      </c>
      <c r="AF77" s="28">
        <f t="shared" si="85"/>
        <v>-48.945173660116524</v>
      </c>
      <c r="AG77" s="28">
        <f t="shared" si="64"/>
        <v>92.110410468749379</v>
      </c>
      <c r="AH77" s="28">
        <f t="shared" si="73"/>
        <v>-71.060270120121857</v>
      </c>
      <c r="AI77" s="28">
        <f t="shared" si="74"/>
        <v>-89.983963516857514</v>
      </c>
      <c r="AJ77" s="28">
        <f t="shared" si="86"/>
        <v>1.9189398123076951</v>
      </c>
      <c r="AK77" s="28">
        <f t="shared" si="75"/>
        <v>36.699973459324497</v>
      </c>
      <c r="AL77" s="29">
        <f t="shared" si="76"/>
        <v>-7.9627542183850362E-5</v>
      </c>
      <c r="AM77" s="28">
        <f t="shared" si="77"/>
        <v>-0.24533610644147857</v>
      </c>
      <c r="AN77" s="28">
        <f t="shared" si="87"/>
        <v>22.969000533393032</v>
      </c>
      <c r="AO77" s="28">
        <f t="shared" si="88"/>
        <v>-53.529326163974496</v>
      </c>
      <c r="AP77">
        <f t="shared" si="65"/>
        <v>23.609121289162623</v>
      </c>
      <c r="AQ77">
        <f t="shared" si="66"/>
        <v>-23.521825181113627</v>
      </c>
      <c r="AR77" s="28">
        <f t="shared" si="89"/>
        <v>24.415799466679147</v>
      </c>
      <c r="AS77" s="30">
        <f t="shared" si="90"/>
        <v>-102.47449982409103</v>
      </c>
      <c r="AT77" s="28">
        <f t="shared" si="78"/>
        <v>1.2537897002040742E-6</v>
      </c>
      <c r="AU77" s="28">
        <f t="shared" si="79"/>
        <v>3.0785259249782815E-2</v>
      </c>
      <c r="AV77" s="29">
        <f t="shared" si="80"/>
        <v>-5.5723990543995082E-9</v>
      </c>
      <c r="AW77" s="28">
        <f t="shared" si="81"/>
        <v>-2.0523508132760473E-3</v>
      </c>
      <c r="AX77" s="31">
        <f t="shared" si="91"/>
        <v>1.2482173011496747E-6</v>
      </c>
      <c r="AY77" s="28">
        <f t="shared" si="92"/>
        <v>2.8732908436506766E-2</v>
      </c>
      <c r="AZ77" s="8">
        <f t="shared" si="93"/>
        <v>24.415800714896449</v>
      </c>
      <c r="BA77" s="8">
        <f t="shared" si="94"/>
        <v>-102.44576691565452</v>
      </c>
      <c r="BB77" s="8">
        <f t="shared" si="95"/>
        <v>77.554233084345483</v>
      </c>
      <c r="BD77" s="32">
        <f t="shared" si="96"/>
        <v>24</v>
      </c>
      <c r="BE77" s="32">
        <f t="shared" si="97"/>
        <v>-102</v>
      </c>
      <c r="BF77" s="32">
        <f t="shared" si="98"/>
        <v>78</v>
      </c>
    </row>
    <row r="78" spans="22:58" x14ac:dyDescent="0.2">
      <c r="V78" s="27">
        <v>1.74</v>
      </c>
      <c r="W78" s="32">
        <f t="shared" si="82"/>
        <v>549.54087385762466</v>
      </c>
      <c r="X78">
        <f t="shared" si="67"/>
        <v>4.8607609737258892</v>
      </c>
      <c r="Y78" s="28">
        <f t="shared" si="68"/>
        <v>-3.6141381184325585</v>
      </c>
      <c r="Z78" s="28">
        <f t="shared" si="69"/>
        <v>-48.729185223412756</v>
      </c>
      <c r="AA78" s="28">
        <f t="shared" si="70"/>
        <v>1.0819167080769714E-3</v>
      </c>
      <c r="AB78" s="28">
        <f t="shared" si="71"/>
        <v>-0.90431216808441939</v>
      </c>
      <c r="AC78" s="28">
        <f t="shared" si="83"/>
        <v>2.2554432641333878E-7</v>
      </c>
      <c r="AD78" s="28">
        <f t="shared" si="72"/>
        <v>1.305709093682368E-2</v>
      </c>
      <c r="AE78" s="28">
        <f t="shared" si="84"/>
        <v>1.2477049975457339</v>
      </c>
      <c r="AF78" s="28">
        <f t="shared" si="85"/>
        <v>-49.620440300560347</v>
      </c>
      <c r="AG78" s="28">
        <f t="shared" si="64"/>
        <v>92.110410468749379</v>
      </c>
      <c r="AH78" s="28">
        <f t="shared" si="73"/>
        <v>-71.260270104809521</v>
      </c>
      <c r="AI78" s="28">
        <f t="shared" si="74"/>
        <v>-89.984328551761507</v>
      </c>
      <c r="AJ78" s="28">
        <f t="shared" si="86"/>
        <v>1.9914327782157568</v>
      </c>
      <c r="AK78" s="28">
        <f t="shared" si="75"/>
        <v>37.334155205853648</v>
      </c>
      <c r="AL78" s="29">
        <f t="shared" si="76"/>
        <v>-8.3380236608560494E-5</v>
      </c>
      <c r="AM78" s="28">
        <f t="shared" si="77"/>
        <v>-0.25105064616471595</v>
      </c>
      <c r="AN78" s="28">
        <f t="shared" si="87"/>
        <v>22.841489761919004</v>
      </c>
      <c r="AO78" s="28">
        <f t="shared" si="88"/>
        <v>-52.901223992072573</v>
      </c>
      <c r="AP78">
        <f t="shared" si="65"/>
        <v>23.609121289162623</v>
      </c>
      <c r="AQ78">
        <f t="shared" si="66"/>
        <v>-23.521825181113627</v>
      </c>
      <c r="AR78" s="28">
        <f t="shared" si="89"/>
        <v>24.176490867513735</v>
      </c>
      <c r="AS78" s="30">
        <f t="shared" si="90"/>
        <v>-102.52166429263292</v>
      </c>
      <c r="AT78" s="28">
        <f t="shared" si="78"/>
        <v>1.3128789804206405E-6</v>
      </c>
      <c r="AU78" s="28">
        <f t="shared" si="79"/>
        <v>3.1502339912977399E-2</v>
      </c>
      <c r="AV78" s="29">
        <f t="shared" si="80"/>
        <v>-5.8350182108482833E-9</v>
      </c>
      <c r="AW78" s="28">
        <f t="shared" si="81"/>
        <v>-2.100156204884753E-3</v>
      </c>
      <c r="AX78" s="31">
        <f t="shared" si="91"/>
        <v>1.3070439622097922E-6</v>
      </c>
      <c r="AY78" s="28">
        <f t="shared" si="92"/>
        <v>2.9402183708092645E-2</v>
      </c>
      <c r="AZ78" s="8">
        <f t="shared" si="93"/>
        <v>24.176492174557698</v>
      </c>
      <c r="BA78" s="8">
        <f t="shared" si="94"/>
        <v>-102.49226210892483</v>
      </c>
      <c r="BB78" s="8">
        <f t="shared" si="95"/>
        <v>77.507737891075166</v>
      </c>
      <c r="BD78" s="32">
        <f t="shared" si="96"/>
        <v>24</v>
      </c>
      <c r="BE78" s="32">
        <f t="shared" si="97"/>
        <v>-102</v>
      </c>
      <c r="BF78" s="32">
        <f t="shared" si="98"/>
        <v>78</v>
      </c>
    </row>
    <row r="79" spans="22:58" x14ac:dyDescent="0.2">
      <c r="V79" s="27">
        <v>1.75</v>
      </c>
      <c r="W79" s="32">
        <f t="shared" si="82"/>
        <v>562.34132519034915</v>
      </c>
      <c r="X79">
        <f t="shared" si="67"/>
        <v>4.8607609737258892</v>
      </c>
      <c r="Y79" s="28">
        <f t="shared" si="68"/>
        <v>-3.728248242432926</v>
      </c>
      <c r="Z79" s="28">
        <f t="shared" si="69"/>
        <v>-49.382213231053406</v>
      </c>
      <c r="AA79" s="28">
        <f t="shared" si="70"/>
        <v>1.1328992216952753E-3</v>
      </c>
      <c r="AB79" s="28">
        <f t="shared" si="71"/>
        <v>-0.92537268327288846</v>
      </c>
      <c r="AC79" s="28">
        <f t="shared" si="83"/>
        <v>2.3617390335721306E-7</v>
      </c>
      <c r="AD79" s="28">
        <f t="shared" si="72"/>
        <v>1.3361229644323456E-2</v>
      </c>
      <c r="AE79" s="28">
        <f t="shared" si="84"/>
        <v>1.1336458666885618</v>
      </c>
      <c r="AF79" s="28">
        <f t="shared" si="85"/>
        <v>-50.294224684681971</v>
      </c>
      <c r="AG79" s="28">
        <f t="shared" si="64"/>
        <v>92.110410468749379</v>
      </c>
      <c r="AH79" s="28">
        <f t="shared" si="73"/>
        <v>-71.460270090186356</v>
      </c>
      <c r="AI79" s="28">
        <f t="shared" si="74"/>
        <v>-89.984685277457871</v>
      </c>
      <c r="AJ79" s="28">
        <f t="shared" si="86"/>
        <v>2.0660672041249759</v>
      </c>
      <c r="AK79" s="28">
        <f t="shared" si="75"/>
        <v>37.972209266235332</v>
      </c>
      <c r="AL79" s="29">
        <f t="shared" si="76"/>
        <v>-8.7309786595071102E-5</v>
      </c>
      <c r="AM79" s="28">
        <f t="shared" si="77"/>
        <v>-0.25689828944611504</v>
      </c>
      <c r="AN79" s="28">
        <f t="shared" si="87"/>
        <v>22.716120272901406</v>
      </c>
      <c r="AO79" s="28">
        <f t="shared" si="88"/>
        <v>-52.269374300668652</v>
      </c>
      <c r="AP79">
        <f t="shared" si="65"/>
        <v>23.609121289162623</v>
      </c>
      <c r="AQ79">
        <f t="shared" si="66"/>
        <v>-23.521825181113627</v>
      </c>
      <c r="AR79" s="28">
        <f t="shared" si="89"/>
        <v>23.937062247638963</v>
      </c>
      <c r="AS79" s="30">
        <f t="shared" si="90"/>
        <v>-102.56359898535062</v>
      </c>
      <c r="AT79" s="28">
        <f t="shared" si="78"/>
        <v>1.3747530504387913E-6</v>
      </c>
      <c r="AU79" s="28">
        <f t="shared" si="79"/>
        <v>3.223612352030638E-2</v>
      </c>
      <c r="AV79" s="29">
        <f t="shared" si="80"/>
        <v>-6.1100135460194414E-9</v>
      </c>
      <c r="AW79" s="28">
        <f t="shared" si="81"/>
        <v>-2.1490751271081511E-3</v>
      </c>
      <c r="AX79" s="31">
        <f t="shared" si="91"/>
        <v>1.3686430368927718E-6</v>
      </c>
      <c r="AY79" s="28">
        <f t="shared" si="92"/>
        <v>3.0087048393198229E-2</v>
      </c>
      <c r="AZ79" s="8">
        <f t="shared" si="93"/>
        <v>23.937063616282</v>
      </c>
      <c r="BA79" s="8">
        <f t="shared" si="94"/>
        <v>-102.53351193695742</v>
      </c>
      <c r="BB79" s="8">
        <f t="shared" si="95"/>
        <v>77.466488063042576</v>
      </c>
      <c r="BD79" s="32">
        <f t="shared" si="96"/>
        <v>24</v>
      </c>
      <c r="BE79" s="32">
        <f t="shared" si="97"/>
        <v>-103</v>
      </c>
      <c r="BF79" s="32">
        <f t="shared" si="98"/>
        <v>77</v>
      </c>
    </row>
    <row r="80" spans="22:58" x14ac:dyDescent="0.2">
      <c r="V80" s="27">
        <v>1.76</v>
      </c>
      <c r="W80" s="32">
        <f t="shared" si="82"/>
        <v>575.43993733715695</v>
      </c>
      <c r="X80">
        <f t="shared" si="67"/>
        <v>4.8607609737258892</v>
      </c>
      <c r="Y80" s="28">
        <f t="shared" si="68"/>
        <v>-3.8446073068407016</v>
      </c>
      <c r="Z80" s="28">
        <f t="shared" si="69"/>
        <v>-50.03295439970713</v>
      </c>
      <c r="AA80" s="28">
        <f t="shared" si="70"/>
        <v>1.1862838257010373E-3</v>
      </c>
      <c r="AB80" s="28">
        <f t="shared" si="71"/>
        <v>-0.94692350195202057</v>
      </c>
      <c r="AC80" s="28">
        <f t="shared" si="83"/>
        <v>2.4730443682077519E-7</v>
      </c>
      <c r="AD80" s="28">
        <f t="shared" si="72"/>
        <v>1.3672452651609688E-2</v>
      </c>
      <c r="AE80" s="28">
        <f t="shared" si="84"/>
        <v>1.0173401980153256</v>
      </c>
      <c r="AF80" s="28">
        <f t="shared" si="85"/>
        <v>-50.966205449007539</v>
      </c>
      <c r="AG80" s="28">
        <f t="shared" si="64"/>
        <v>92.110410468749379</v>
      </c>
      <c r="AH80" s="28">
        <f t="shared" si="73"/>
        <v>-71.660270076221352</v>
      </c>
      <c r="AI80" s="28">
        <f t="shared" si="74"/>
        <v>-89.985033883087183</v>
      </c>
      <c r="AJ80" s="28">
        <f t="shared" si="86"/>
        <v>2.1428682454249279</v>
      </c>
      <c r="AK80" s="28">
        <f t="shared" si="75"/>
        <v>38.613840954514622</v>
      </c>
      <c r="AL80" s="29">
        <f t="shared" si="76"/>
        <v>-9.1424526759016815E-5</v>
      </c>
      <c r="AM80" s="28">
        <f t="shared" si="77"/>
        <v>-0.26288213629597651</v>
      </c>
      <c r="AN80" s="28">
        <f t="shared" si="87"/>
        <v>22.592917213426198</v>
      </c>
      <c r="AO80" s="28">
        <f t="shared" si="88"/>
        <v>-51.63407506486854</v>
      </c>
      <c r="AP80">
        <f t="shared" si="65"/>
        <v>23.609121289162623</v>
      </c>
      <c r="AQ80">
        <f t="shared" si="66"/>
        <v>-23.521825181113627</v>
      </c>
      <c r="AR80" s="28">
        <f t="shared" si="89"/>
        <v>23.697553519490519</v>
      </c>
      <c r="AS80" s="30">
        <f t="shared" si="90"/>
        <v>-102.60028051387607</v>
      </c>
      <c r="AT80" s="28">
        <f t="shared" si="78"/>
        <v>1.4395431551454609E-6</v>
      </c>
      <c r="AU80" s="28">
        <f t="shared" si="79"/>
        <v>3.2986999132587749E-2</v>
      </c>
      <c r="AV80" s="29">
        <f t="shared" si="80"/>
        <v>-6.3979694423593184E-9</v>
      </c>
      <c r="AW80" s="28">
        <f t="shared" si="81"/>
        <v>-2.199133517406038E-3</v>
      </c>
      <c r="AX80" s="31">
        <f t="shared" si="91"/>
        <v>1.4331451857031015E-6</v>
      </c>
      <c r="AY80" s="28">
        <f t="shared" si="92"/>
        <v>3.0787865615181712E-2</v>
      </c>
      <c r="AZ80" s="8">
        <f t="shared" si="93"/>
        <v>23.697554952635706</v>
      </c>
      <c r="BA80" s="8">
        <f t="shared" si="94"/>
        <v>-102.56949264826089</v>
      </c>
      <c r="BB80" s="8">
        <f t="shared" si="95"/>
        <v>77.430507351739109</v>
      </c>
      <c r="BD80" s="32">
        <f t="shared" si="96"/>
        <v>24</v>
      </c>
      <c r="BE80" s="32">
        <f t="shared" si="97"/>
        <v>-103</v>
      </c>
      <c r="BF80" s="32">
        <f t="shared" si="98"/>
        <v>77</v>
      </c>
    </row>
    <row r="81" spans="22:58" x14ac:dyDescent="0.2">
      <c r="V81" s="27">
        <v>1.77</v>
      </c>
      <c r="W81" s="32">
        <f t="shared" si="82"/>
        <v>588.84365535558948</v>
      </c>
      <c r="X81">
        <f t="shared" si="67"/>
        <v>4.8607609737258892</v>
      </c>
      <c r="Y81" s="28">
        <f t="shared" si="68"/>
        <v>-3.9631984369731481</v>
      </c>
      <c r="Z81" s="28">
        <f t="shared" si="69"/>
        <v>-50.68108227194017</v>
      </c>
      <c r="AA81" s="28">
        <f t="shared" si="70"/>
        <v>1.242183665255583E-3</v>
      </c>
      <c r="AB81" s="28">
        <f t="shared" si="71"/>
        <v>-0.96897602624578205</v>
      </c>
      <c r="AC81" s="28">
        <f t="shared" si="83"/>
        <v>2.5895953353777676E-7</v>
      </c>
      <c r="AD81" s="28">
        <f t="shared" si="72"/>
        <v>1.399092497316687E-2</v>
      </c>
      <c r="AE81" s="28">
        <f t="shared" si="84"/>
        <v>0.89880497937753023</v>
      </c>
      <c r="AF81" s="28">
        <f t="shared" si="85"/>
        <v>-51.636067373212789</v>
      </c>
      <c r="AG81" s="28">
        <f t="shared" si="64"/>
        <v>92.110410468749379</v>
      </c>
      <c r="AH81" s="28">
        <f t="shared" si="73"/>
        <v>-71.860270062884865</v>
      </c>
      <c r="AI81" s="28">
        <f t="shared" si="74"/>
        <v>-89.985374553484647</v>
      </c>
      <c r="AJ81" s="28">
        <f t="shared" si="86"/>
        <v>2.2218591674056878</v>
      </c>
      <c r="AK81" s="28">
        <f t="shared" si="75"/>
        <v>39.258746778603502</v>
      </c>
      <c r="AL81" s="29">
        <f t="shared" si="76"/>
        <v>-9.5733184472905484E-5</v>
      </c>
      <c r="AM81" s="28">
        <f t="shared" si="77"/>
        <v>-0.26900535890666705</v>
      </c>
      <c r="AN81" s="28">
        <f t="shared" si="87"/>
        <v>22.47190384008573</v>
      </c>
      <c r="AO81" s="28">
        <f t="shared" si="88"/>
        <v>-50.995633133787813</v>
      </c>
      <c r="AP81">
        <f t="shared" si="65"/>
        <v>23.609121289162623</v>
      </c>
      <c r="AQ81">
        <f t="shared" si="66"/>
        <v>-23.521825181113627</v>
      </c>
      <c r="AR81" s="28">
        <f t="shared" si="89"/>
        <v>23.458004927512256</v>
      </c>
      <c r="AS81" s="30">
        <f t="shared" si="90"/>
        <v>-102.6317005070006</v>
      </c>
      <c r="AT81" s="28">
        <f t="shared" si="78"/>
        <v>1.5073867207588059E-6</v>
      </c>
      <c r="AU81" s="28">
        <f t="shared" si="79"/>
        <v>3.3755364872977915E-2</v>
      </c>
      <c r="AV81" s="29">
        <f t="shared" si="80"/>
        <v>-6.6994972834834703E-9</v>
      </c>
      <c r="AW81" s="28">
        <f t="shared" si="81"/>
        <v>-2.2503579173992466E-3</v>
      </c>
      <c r="AX81" s="31">
        <f t="shared" si="91"/>
        <v>1.5006872234753223E-6</v>
      </c>
      <c r="AY81" s="28">
        <f t="shared" si="92"/>
        <v>3.1505006955578667E-2</v>
      </c>
      <c r="AZ81" s="8">
        <f t="shared" si="93"/>
        <v>23.458006428199479</v>
      </c>
      <c r="BA81" s="8">
        <f t="shared" si="94"/>
        <v>-102.60019550004502</v>
      </c>
      <c r="BB81" s="8">
        <f t="shared" si="95"/>
        <v>77.399804499954982</v>
      </c>
      <c r="BD81" s="32">
        <f t="shared" si="96"/>
        <v>23</v>
      </c>
      <c r="BE81" s="32">
        <f t="shared" si="97"/>
        <v>-103</v>
      </c>
      <c r="BF81" s="32">
        <f t="shared" si="98"/>
        <v>77</v>
      </c>
    </row>
    <row r="82" spans="22:58" x14ac:dyDescent="0.2">
      <c r="V82" s="27">
        <v>1.78</v>
      </c>
      <c r="W82" s="32">
        <f t="shared" si="82"/>
        <v>602.55958607435821</v>
      </c>
      <c r="X82">
        <f t="shared" si="67"/>
        <v>4.8607609737258892</v>
      </c>
      <c r="Y82" s="28">
        <f t="shared" si="68"/>
        <v>-4.0840026093479098</v>
      </c>
      <c r="Z82" s="28">
        <f t="shared" si="69"/>
        <v>-51.326277058693506</v>
      </c>
      <c r="AA82" s="28">
        <f t="shared" si="70"/>
        <v>1.3007172119208731E-3</v>
      </c>
      <c r="AB82" s="28">
        <f t="shared" si="71"/>
        <v>-0.9915419225446277</v>
      </c>
      <c r="AC82" s="28">
        <f t="shared" si="83"/>
        <v>2.7116392079023159E-7</v>
      </c>
      <c r="AD82" s="28">
        <f t="shared" si="72"/>
        <v>1.431681546715659E-2</v>
      </c>
      <c r="AE82" s="28">
        <f t="shared" si="84"/>
        <v>0.77805935275382099</v>
      </c>
      <c r="AF82" s="28">
        <f t="shared" si="85"/>
        <v>-52.303502165770979</v>
      </c>
      <c r="AG82" s="28">
        <f t="shared" si="64"/>
        <v>92.110410468749379</v>
      </c>
      <c r="AH82" s="28">
        <f t="shared" si="73"/>
        <v>-72.060270050148631</v>
      </c>
      <c r="AI82" s="28">
        <f t="shared" si="74"/>
        <v>-89.985707469278125</v>
      </c>
      <c r="AJ82" s="28">
        <f t="shared" si="86"/>
        <v>2.3030612546518379</v>
      </c>
      <c r="AK82" s="28">
        <f t="shared" si="75"/>
        <v>39.906615082252848</v>
      </c>
      <c r="AL82" s="29">
        <f t="shared" si="76"/>
        <v>-1.0024489838522026E-4</v>
      </c>
      <c r="AM82" s="28">
        <f t="shared" si="77"/>
        <v>-0.27527120333206306</v>
      </c>
      <c r="AN82" s="28">
        <f t="shared" si="87"/>
        <v>22.353101428354201</v>
      </c>
      <c r="AO82" s="28">
        <f t="shared" si="88"/>
        <v>-50.354363590357337</v>
      </c>
      <c r="AP82">
        <f t="shared" si="65"/>
        <v>23.609121289162623</v>
      </c>
      <c r="AQ82">
        <f t="shared" si="66"/>
        <v>-23.521825181113627</v>
      </c>
      <c r="AR82" s="28">
        <f t="shared" si="89"/>
        <v>23.218456889157018</v>
      </c>
      <c r="AS82" s="30">
        <f t="shared" si="90"/>
        <v>-102.65786575612832</v>
      </c>
      <c r="AT82" s="28">
        <f t="shared" si="78"/>
        <v>1.5784276556976138E-6</v>
      </c>
      <c r="AU82" s="28">
        <f t="shared" si="79"/>
        <v>3.4541628138056765E-2</v>
      </c>
      <c r="AV82" s="29">
        <f t="shared" si="80"/>
        <v>-7.0152354541766848E-9</v>
      </c>
      <c r="AW82" s="28">
        <f t="shared" si="81"/>
        <v>-2.3027754869423558E-3</v>
      </c>
      <c r="AX82" s="31">
        <f t="shared" si="91"/>
        <v>1.5714124202434371E-6</v>
      </c>
      <c r="AY82" s="28">
        <f t="shared" si="92"/>
        <v>3.2238852651114411E-2</v>
      </c>
      <c r="AZ82" s="8">
        <f t="shared" si="93"/>
        <v>23.218458460569437</v>
      </c>
      <c r="BA82" s="8">
        <f t="shared" si="94"/>
        <v>-102.6256269034772</v>
      </c>
      <c r="BB82" s="8">
        <f t="shared" si="95"/>
        <v>77.374373096522802</v>
      </c>
      <c r="BD82" s="32">
        <f t="shared" si="96"/>
        <v>23</v>
      </c>
      <c r="BE82" s="32">
        <f t="shared" si="97"/>
        <v>-103</v>
      </c>
      <c r="BF82" s="32">
        <f t="shared" si="98"/>
        <v>77</v>
      </c>
    </row>
    <row r="83" spans="22:58" x14ac:dyDescent="0.2">
      <c r="V83" s="27">
        <v>1.79</v>
      </c>
      <c r="W83" s="32">
        <f t="shared" si="82"/>
        <v>616.59500186148261</v>
      </c>
      <c r="X83">
        <f t="shared" si="67"/>
        <v>4.8607609737258892</v>
      </c>
      <c r="Y83" s="28">
        <f t="shared" si="68"/>
        <v>-4.2069987280929375</v>
      </c>
      <c r="Z83" s="28">
        <f t="shared" si="69"/>
        <v>-51.968226378341107</v>
      </c>
      <c r="AA83" s="28">
        <f t="shared" si="70"/>
        <v>1.3620085141115628E-3</v>
      </c>
      <c r="AB83" s="28">
        <f t="shared" si="71"/>
        <v>-1.014633127566539</v>
      </c>
      <c r="AC83" s="28">
        <f t="shared" si="83"/>
        <v>2.8394348305283534E-7</v>
      </c>
      <c r="AD83" s="28">
        <f t="shared" si="72"/>
        <v>1.4650296924948051E-2</v>
      </c>
      <c r="AE83" s="28">
        <f t="shared" si="84"/>
        <v>0.65512453809054638</v>
      </c>
      <c r="AF83" s="28">
        <f t="shared" si="85"/>
        <v>-52.968209208982699</v>
      </c>
      <c r="AG83" s="28">
        <f t="shared" si="64"/>
        <v>92.110410468749379</v>
      </c>
      <c r="AH83" s="28">
        <f t="shared" si="73"/>
        <v>-72.260270037985606</v>
      </c>
      <c r="AI83" s="28">
        <f t="shared" si="74"/>
        <v>-89.9860328069839</v>
      </c>
      <c r="AJ83" s="28">
        <f t="shared" si="86"/>
        <v>2.3864937268432804</v>
      </c>
      <c r="AK83" s="28">
        <f t="shared" si="75"/>
        <v>40.55712673521532</v>
      </c>
      <c r="AL83" s="29">
        <f t="shared" si="76"/>
        <v>-1.0496923780192486E-4</v>
      </c>
      <c r="AM83" s="28">
        <f t="shared" si="77"/>
        <v>-0.28168299120598084</v>
      </c>
      <c r="AN83" s="28">
        <f t="shared" si="87"/>
        <v>22.23652918836925</v>
      </c>
      <c r="AO83" s="28">
        <f t="shared" si="88"/>
        <v>-49.710589062974563</v>
      </c>
      <c r="AP83">
        <f t="shared" si="65"/>
        <v>23.609121289162623</v>
      </c>
      <c r="AQ83">
        <f t="shared" si="66"/>
        <v>-23.521825181113627</v>
      </c>
      <c r="AR83" s="28">
        <f t="shared" si="89"/>
        <v>22.978949834508796</v>
      </c>
      <c r="AS83" s="30">
        <f t="shared" si="90"/>
        <v>-102.67879827195726</v>
      </c>
      <c r="AT83" s="28">
        <f t="shared" si="78"/>
        <v>1.6528166456646841E-6</v>
      </c>
      <c r="AU83" s="28">
        <f t="shared" si="79"/>
        <v>3.5346205813829697E-2</v>
      </c>
      <c r="AV83" s="29">
        <f t="shared" si="80"/>
        <v>-7.3458531977028644E-9</v>
      </c>
      <c r="AW83" s="28">
        <f t="shared" si="81"/>
        <v>-2.356414018524218E-3</v>
      </c>
      <c r="AX83" s="31">
        <f t="shared" si="91"/>
        <v>1.6454707924669812E-6</v>
      </c>
      <c r="AY83" s="28">
        <f t="shared" si="92"/>
        <v>3.2989791795305479E-2</v>
      </c>
      <c r="AZ83" s="8">
        <f t="shared" si="93"/>
        <v>22.978951479979589</v>
      </c>
      <c r="BA83" s="8">
        <f t="shared" si="94"/>
        <v>-102.64580848016196</v>
      </c>
      <c r="BB83" s="8">
        <f t="shared" si="95"/>
        <v>77.354191519838039</v>
      </c>
      <c r="BD83" s="32">
        <f t="shared" si="96"/>
        <v>23</v>
      </c>
      <c r="BE83" s="32">
        <f t="shared" si="97"/>
        <v>-103</v>
      </c>
      <c r="BF83" s="32">
        <f t="shared" si="98"/>
        <v>77</v>
      </c>
    </row>
    <row r="84" spans="22:58" x14ac:dyDescent="0.2">
      <c r="V84" s="27">
        <v>1.8</v>
      </c>
      <c r="W84" s="32">
        <f t="shared" si="82"/>
        <v>630.95734448019368</v>
      </c>
      <c r="X84">
        <f t="shared" si="67"/>
        <v>4.8607609737258892</v>
      </c>
      <c r="Y84" s="28">
        <f t="shared" si="68"/>
        <v>-4.3321637085138045</v>
      </c>
      <c r="Z84" s="28">
        <f t="shared" si="69"/>
        <v>-52.606625951177669</v>
      </c>
      <c r="AA84" s="28">
        <f t="shared" si="70"/>
        <v>1.4261874592923739E-3</v>
      </c>
      <c r="AB84" s="28">
        <f t="shared" si="71"/>
        <v>-1.0382618545524833</v>
      </c>
      <c r="AC84" s="28">
        <f t="shared" si="83"/>
        <v>2.9732532563855136E-7</v>
      </c>
      <c r="AD84" s="28">
        <f t="shared" si="72"/>
        <v>1.4991546162733887E-2</v>
      </c>
      <c r="AE84" s="28">
        <f t="shared" si="84"/>
        <v>0.53002374999670276</v>
      </c>
      <c r="AF84" s="28">
        <f t="shared" si="85"/>
        <v>-53.629896259567417</v>
      </c>
      <c r="AG84" s="28">
        <f t="shared" si="64"/>
        <v>92.110410468749379</v>
      </c>
      <c r="AH84" s="28">
        <f t="shared" si="73"/>
        <v>-72.460270026370011</v>
      </c>
      <c r="AI84" s="28">
        <f t="shared" si="74"/>
        <v>-89.986350739100217</v>
      </c>
      <c r="AJ84" s="28">
        <f t="shared" si="86"/>
        <v>2.4721736616515178</v>
      </c>
      <c r="AK84" s="28">
        <f t="shared" si="75"/>
        <v>41.209955868309649</v>
      </c>
      <c r="AL84" s="29">
        <f t="shared" si="76"/>
        <v>-1.0991622296704432E-4</v>
      </c>
      <c r="AM84" s="28">
        <f t="shared" si="77"/>
        <v>-0.28824412150048662</v>
      </c>
      <c r="AN84" s="28">
        <f t="shared" si="87"/>
        <v>22.122204187807917</v>
      </c>
      <c r="AO84" s="28">
        <f t="shared" si="88"/>
        <v>-49.064638992291052</v>
      </c>
      <c r="AP84">
        <f t="shared" si="65"/>
        <v>23.609121289162623</v>
      </c>
      <c r="AQ84">
        <f t="shared" si="66"/>
        <v>-23.521825181113627</v>
      </c>
      <c r="AR84" s="28">
        <f t="shared" si="89"/>
        <v>22.739524045853614</v>
      </c>
      <c r="AS84" s="30">
        <f t="shared" si="90"/>
        <v>-102.69453525185847</v>
      </c>
      <c r="AT84" s="28">
        <f t="shared" si="78"/>
        <v>1.7307114795885981E-6</v>
      </c>
      <c r="AU84" s="28">
        <f t="shared" si="79"/>
        <v>3.6169524496760252E-2</v>
      </c>
      <c r="AV84" s="29">
        <f t="shared" si="80"/>
        <v>-7.6920525444599824E-9</v>
      </c>
      <c r="AW84" s="28">
        <f t="shared" si="81"/>
        <v>-2.4113019520038905E-3</v>
      </c>
      <c r="AX84" s="31">
        <f t="shared" si="91"/>
        <v>1.7230194270441382E-6</v>
      </c>
      <c r="AY84" s="28">
        <f t="shared" si="92"/>
        <v>3.3758222544756362E-2</v>
      </c>
      <c r="AZ84" s="8">
        <f t="shared" si="93"/>
        <v>22.73952576887304</v>
      </c>
      <c r="BA84" s="8">
        <f t="shared" si="94"/>
        <v>-102.66077702931371</v>
      </c>
      <c r="BB84" s="8">
        <f t="shared" si="95"/>
        <v>77.339222970686293</v>
      </c>
      <c r="BD84" s="32">
        <f t="shared" si="96"/>
        <v>23</v>
      </c>
      <c r="BE84" s="32">
        <f t="shared" si="97"/>
        <v>-103</v>
      </c>
      <c r="BF84" s="32">
        <f t="shared" si="98"/>
        <v>77</v>
      </c>
    </row>
    <row r="85" spans="22:58" x14ac:dyDescent="0.2">
      <c r="V85" s="27">
        <v>1.81</v>
      </c>
      <c r="W85" s="32">
        <f t="shared" si="82"/>
        <v>645.65422903465583</v>
      </c>
      <c r="X85">
        <f t="shared" si="67"/>
        <v>4.8607609737258892</v>
      </c>
      <c r="Y85" s="28">
        <f t="shared" si="68"/>
        <v>-4.4594725671335684</v>
      </c>
      <c r="Z85" s="28">
        <f t="shared" si="69"/>
        <v>-53.241180246000532</v>
      </c>
      <c r="AA85" s="28">
        <f t="shared" si="70"/>
        <v>1.4933900484690658E-3</v>
      </c>
      <c r="AB85" s="28">
        <f t="shared" si="71"/>
        <v>-1.0624405995989608</v>
      </c>
      <c r="AC85" s="28">
        <f t="shared" si="83"/>
        <v>3.1133783641553877E-7</v>
      </c>
      <c r="AD85" s="28">
        <f t="shared" si="72"/>
        <v>1.5340744115280041E-2</v>
      </c>
      <c r="AE85" s="28">
        <f t="shared" si="84"/>
        <v>0.40278210797862624</v>
      </c>
      <c r="AF85" s="28">
        <f t="shared" si="85"/>
        <v>-54.288280101484212</v>
      </c>
      <c r="AG85" s="28">
        <f t="shared" si="64"/>
        <v>92.110410468749379</v>
      </c>
      <c r="AH85" s="28">
        <f t="shared" si="73"/>
        <v>-72.660270015277206</v>
      </c>
      <c r="AI85" s="28">
        <f t="shared" si="74"/>
        <v>-89.986661434198837</v>
      </c>
      <c r="AJ85" s="28">
        <f t="shared" si="86"/>
        <v>2.5601159253746797</v>
      </c>
      <c r="AK85" s="28">
        <f t="shared" si="75"/>
        <v>41.864770649608687</v>
      </c>
      <c r="AL85" s="29">
        <f t="shared" si="76"/>
        <v>-1.1509634632046358E-4</v>
      </c>
      <c r="AM85" s="28">
        <f t="shared" si="77"/>
        <v>-0.29495807232500948</v>
      </c>
      <c r="AN85" s="28">
        <f t="shared" si="87"/>
        <v>22.010141282500534</v>
      </c>
      <c r="AO85" s="28">
        <f t="shared" si="88"/>
        <v>-48.416848856915159</v>
      </c>
      <c r="AP85">
        <f t="shared" si="65"/>
        <v>23.609121289162623</v>
      </c>
      <c r="AQ85">
        <f t="shared" si="66"/>
        <v>-23.521825181113627</v>
      </c>
      <c r="AR85" s="28">
        <f t="shared" si="89"/>
        <v>22.500219498528153</v>
      </c>
      <c r="AS85" s="30">
        <f t="shared" si="90"/>
        <v>-102.70512895839937</v>
      </c>
      <c r="AT85" s="28">
        <f t="shared" si="78"/>
        <v>1.8122773794227175E-6</v>
      </c>
      <c r="AU85" s="28">
        <f t="shared" si="79"/>
        <v>3.701202071995123E-2</v>
      </c>
      <c r="AV85" s="29">
        <f t="shared" si="80"/>
        <v>-8.0545663833251596E-9</v>
      </c>
      <c r="AW85" s="28">
        <f t="shared" si="81"/>
        <v>-2.467468389689829E-3</v>
      </c>
      <c r="AX85" s="31">
        <f t="shared" si="91"/>
        <v>1.8042228130393924E-6</v>
      </c>
      <c r="AY85" s="28">
        <f t="shared" si="92"/>
        <v>3.4544552330261401E-2</v>
      </c>
      <c r="AZ85" s="8">
        <f t="shared" si="93"/>
        <v>22.500221302750965</v>
      </c>
      <c r="BA85" s="8">
        <f t="shared" si="94"/>
        <v>-102.67058440606911</v>
      </c>
      <c r="BB85" s="8">
        <f t="shared" si="95"/>
        <v>77.329415593930889</v>
      </c>
      <c r="BD85" s="32">
        <f t="shared" si="96"/>
        <v>23</v>
      </c>
      <c r="BE85" s="32">
        <f t="shared" si="97"/>
        <v>-103</v>
      </c>
      <c r="BF85" s="32">
        <f t="shared" si="98"/>
        <v>77</v>
      </c>
    </row>
    <row r="86" spans="22:58" x14ac:dyDescent="0.2">
      <c r="V86" s="27">
        <v>1.82</v>
      </c>
      <c r="W86" s="32">
        <f t="shared" si="82"/>
        <v>660.6934480075962</v>
      </c>
      <c r="X86">
        <f t="shared" si="67"/>
        <v>4.8607609737258892</v>
      </c>
      <c r="Y86" s="28">
        <f t="shared" si="68"/>
        <v>-4.5888985174833055</v>
      </c>
      <c r="Z86" s="28">
        <f t="shared" si="69"/>
        <v>-53.871603075960806</v>
      </c>
      <c r="AA86" s="28">
        <f t="shared" si="70"/>
        <v>1.563758683561321E-3</v>
      </c>
      <c r="AB86" s="28">
        <f t="shared" si="71"/>
        <v>-1.087182148130309</v>
      </c>
      <c r="AC86" s="28">
        <f t="shared" si="83"/>
        <v>3.2601073595214917E-7</v>
      </c>
      <c r="AD86" s="28">
        <f t="shared" si="72"/>
        <v>1.5698075931859318E-2</v>
      </c>
      <c r="AE86" s="28">
        <f t="shared" si="84"/>
        <v>0.27342654093688107</v>
      </c>
      <c r="AF86" s="28">
        <f t="shared" si="85"/>
        <v>-54.943087148159258</v>
      </c>
      <c r="AG86" s="28">
        <f t="shared" si="64"/>
        <v>92.110410468749379</v>
      </c>
      <c r="AH86" s="28">
        <f t="shared" si="73"/>
        <v>-72.860270004683656</v>
      </c>
      <c r="AI86" s="28">
        <f t="shared" si="74"/>
        <v>-89.986965057014345</v>
      </c>
      <c r="AJ86" s="28">
        <f t="shared" si="86"/>
        <v>2.6503331119000433</v>
      </c>
      <c r="AK86" s="28">
        <f t="shared" si="75"/>
        <v>42.521234097515475</v>
      </c>
      <c r="AL86" s="29">
        <f t="shared" si="76"/>
        <v>-1.2052059474551388E-4</v>
      </c>
      <c r="AM86" s="28">
        <f t="shared" si="77"/>
        <v>-0.3018284027671933</v>
      </c>
      <c r="AN86" s="28">
        <f t="shared" si="87"/>
        <v>21.900353055371021</v>
      </c>
      <c r="AO86" s="28">
        <f t="shared" si="88"/>
        <v>-47.767559362266063</v>
      </c>
      <c r="AP86">
        <f t="shared" si="65"/>
        <v>23.609121289162623</v>
      </c>
      <c r="AQ86">
        <f t="shared" si="66"/>
        <v>-23.521825181113627</v>
      </c>
      <c r="AR86" s="28">
        <f t="shared" si="89"/>
        <v>22.261075704356898</v>
      </c>
      <c r="AS86" s="30">
        <f t="shared" si="90"/>
        <v>-102.71064651042532</v>
      </c>
      <c r="AT86" s="28">
        <f t="shared" si="78"/>
        <v>1.8976873646598717E-6</v>
      </c>
      <c r="AU86" s="28">
        <f t="shared" si="79"/>
        <v>3.7874141184593792E-2</v>
      </c>
      <c r="AV86" s="29">
        <f t="shared" si="80"/>
        <v>-8.4341681049293681E-9</v>
      </c>
      <c r="AW86" s="28">
        <f t="shared" si="81"/>
        <v>-2.524943111770313E-3</v>
      </c>
      <c r="AX86" s="31">
        <f t="shared" si="91"/>
        <v>1.8892531965549422E-6</v>
      </c>
      <c r="AY86" s="28">
        <f t="shared" si="92"/>
        <v>3.5349198072823482E-2</v>
      </c>
      <c r="AZ86" s="8">
        <f t="shared" si="93"/>
        <v>22.261077593610096</v>
      </c>
      <c r="BA86" s="8">
        <f t="shared" si="94"/>
        <v>-102.6752973123525</v>
      </c>
      <c r="BB86" s="8">
        <f t="shared" si="95"/>
        <v>77.324702687647502</v>
      </c>
      <c r="BD86" s="32">
        <f t="shared" si="96"/>
        <v>22</v>
      </c>
      <c r="BE86" s="32">
        <f t="shared" si="97"/>
        <v>-103</v>
      </c>
      <c r="BF86" s="32">
        <f t="shared" si="98"/>
        <v>77</v>
      </c>
    </row>
    <row r="87" spans="22:58" x14ac:dyDescent="0.2">
      <c r="V87" s="27">
        <v>1.83</v>
      </c>
      <c r="W87" s="32">
        <f t="shared" si="82"/>
        <v>676.0829753919819</v>
      </c>
      <c r="X87">
        <f t="shared" si="67"/>
        <v>4.8607609737258892</v>
      </c>
      <c r="Y87" s="28">
        <f t="shared" si="68"/>
        <v>-4.7204130708939758</v>
      </c>
      <c r="Z87" s="28">
        <f t="shared" si="69"/>
        <v>-54.497618141384272</v>
      </c>
      <c r="AA87" s="28">
        <f t="shared" si="70"/>
        <v>1.6374424682202157E-3</v>
      </c>
      <c r="AB87" s="28">
        <f t="shared" si="71"/>
        <v>-1.1124995815134717</v>
      </c>
      <c r="AC87" s="28">
        <f t="shared" si="83"/>
        <v>3.4137514887712287E-7</v>
      </c>
      <c r="AD87" s="28">
        <f t="shared" si="72"/>
        <v>1.6063731074419458E-2</v>
      </c>
      <c r="AE87" s="28">
        <f t="shared" si="84"/>
        <v>0.14198568667528255</v>
      </c>
      <c r="AF87" s="28">
        <f t="shared" si="85"/>
        <v>-55.594053991823323</v>
      </c>
      <c r="AG87" s="28">
        <f t="shared" si="64"/>
        <v>92.110410468749379</v>
      </c>
      <c r="AH87" s="28">
        <f t="shared" si="73"/>
        <v>-73.060269994566895</v>
      </c>
      <c r="AI87" s="28">
        <f t="shared" si="74"/>
        <v>-89.987261768531482</v>
      </c>
      <c r="AJ87" s="28">
        <f t="shared" si="86"/>
        <v>2.7428354905199059</v>
      </c>
      <c r="AK87" s="28">
        <f t="shared" si="75"/>
        <v>43.179004926073304</v>
      </c>
      <c r="AL87" s="29">
        <f t="shared" si="76"/>
        <v>-1.2620047286135088E-4</v>
      </c>
      <c r="AM87" s="28">
        <f t="shared" si="77"/>
        <v>-0.30885875477645031</v>
      </c>
      <c r="AN87" s="28">
        <f t="shared" si="87"/>
        <v>21.792849764229526</v>
      </c>
      <c r="AO87" s="28">
        <f t="shared" si="88"/>
        <v>-47.11711559723463</v>
      </c>
      <c r="AP87">
        <f t="shared" si="65"/>
        <v>23.609121289162623</v>
      </c>
      <c r="AQ87">
        <f t="shared" si="66"/>
        <v>-23.521825181113627</v>
      </c>
      <c r="AR87" s="28">
        <f t="shared" si="89"/>
        <v>22.022131558953802</v>
      </c>
      <c r="AS87" s="30">
        <f t="shared" si="90"/>
        <v>-102.71116958905796</v>
      </c>
      <c r="AT87" s="28">
        <f t="shared" si="78"/>
        <v>1.9871225937030849E-6</v>
      </c>
      <c r="AU87" s="28">
        <f t="shared" si="79"/>
        <v>3.8756342996807372E-2</v>
      </c>
      <c r="AV87" s="29">
        <f t="shared" si="80"/>
        <v>-8.8316581010728991E-9</v>
      </c>
      <c r="AW87" s="28">
        <f t="shared" si="81"/>
        <v>-2.5837565921032961E-3</v>
      </c>
      <c r="AX87" s="31">
        <f t="shared" si="91"/>
        <v>1.9782909356020122E-6</v>
      </c>
      <c r="AY87" s="28">
        <f t="shared" si="92"/>
        <v>3.6172586404704075E-2</v>
      </c>
      <c r="AZ87" s="8">
        <f t="shared" si="93"/>
        <v>22.022133537244738</v>
      </c>
      <c r="BA87" s="8">
        <f t="shared" si="94"/>
        <v>-102.67499700265326</v>
      </c>
      <c r="BB87" s="8">
        <f t="shared" si="95"/>
        <v>77.325002997346743</v>
      </c>
      <c r="BD87" s="32">
        <f t="shared" si="96"/>
        <v>22</v>
      </c>
      <c r="BE87" s="32">
        <f t="shared" si="97"/>
        <v>-103</v>
      </c>
      <c r="BF87" s="32">
        <f t="shared" si="98"/>
        <v>77</v>
      </c>
    </row>
    <row r="88" spans="22:58" x14ac:dyDescent="0.2">
      <c r="V88" s="27">
        <v>1.84</v>
      </c>
      <c r="W88" s="32">
        <f t="shared" si="82"/>
        <v>691.8309709189366</v>
      </c>
      <c r="X88">
        <f t="shared" si="67"/>
        <v>4.8607609737258892</v>
      </c>
      <c r="Y88" s="28">
        <f t="shared" si="68"/>
        <v>-4.8539861415224959</v>
      </c>
      <c r="Z88" s="28">
        <f t="shared" si="69"/>
        <v>-55.11895951779649</v>
      </c>
      <c r="AA88" s="28">
        <f t="shared" si="70"/>
        <v>1.7145975227834918E-3</v>
      </c>
      <c r="AB88" s="28">
        <f t="shared" si="71"/>
        <v>-1.1384062838179549</v>
      </c>
      <c r="AC88" s="28">
        <f t="shared" si="83"/>
        <v>3.5746366366785401E-7</v>
      </c>
      <c r="AD88" s="28">
        <f t="shared" si="72"/>
        <v>1.6437903418037851E-2</v>
      </c>
      <c r="AE88" s="28">
        <f t="shared" si="84"/>
        <v>8.4897871898405256E-3</v>
      </c>
      <c r="AF88" s="28">
        <f t="shared" si="85"/>
        <v>-56.240927898196411</v>
      </c>
      <c r="AG88" s="28">
        <f t="shared" si="64"/>
        <v>92.110410468749379</v>
      </c>
      <c r="AH88" s="28">
        <f t="shared" si="73"/>
        <v>-73.260269984905463</v>
      </c>
      <c r="AI88" s="28">
        <f t="shared" si="74"/>
        <v>-89.987551726070578</v>
      </c>
      <c r="AJ88" s="28">
        <f t="shared" si="86"/>
        <v>2.8376309630560534</v>
      </c>
      <c r="AK88" s="28">
        <f t="shared" si="75"/>
        <v>43.837738417484893</v>
      </c>
      <c r="AL88" s="29">
        <f t="shared" si="76"/>
        <v>-1.321480274228475E-4</v>
      </c>
      <c r="AM88" s="28">
        <f t="shared" si="77"/>
        <v>-0.31605285509119685</v>
      </c>
      <c r="AN88" s="28">
        <f t="shared" si="87"/>
        <v>21.687639298872547</v>
      </c>
      <c r="AO88" s="28">
        <f t="shared" si="88"/>
        <v>-46.465866163676878</v>
      </c>
      <c r="AP88">
        <f t="shared" si="65"/>
        <v>23.609121289162623</v>
      </c>
      <c r="AQ88">
        <f t="shared" si="66"/>
        <v>-23.521825181113627</v>
      </c>
      <c r="AR88" s="28">
        <f t="shared" si="89"/>
        <v>21.783425194111388</v>
      </c>
      <c r="AS88" s="30">
        <f t="shared" si="90"/>
        <v>-102.7067940618733</v>
      </c>
      <c r="AT88" s="28">
        <f t="shared" si="78"/>
        <v>2.0807727727391061E-6</v>
      </c>
      <c r="AU88" s="28">
        <f t="shared" si="79"/>
        <v>3.9659093909995967E-2</v>
      </c>
      <c r="AV88" s="29">
        <f t="shared" si="80"/>
        <v>-9.2478811226198094E-9</v>
      </c>
      <c r="AW88" s="28">
        <f t="shared" si="81"/>
        <v>-2.6439400143740415E-3</v>
      </c>
      <c r="AX88" s="31">
        <f t="shared" si="91"/>
        <v>2.0715248916164864E-6</v>
      </c>
      <c r="AY88" s="28">
        <f t="shared" si="92"/>
        <v>3.7015153895621926E-2</v>
      </c>
      <c r="AZ88" s="8">
        <f t="shared" si="93"/>
        <v>21.783427265636281</v>
      </c>
      <c r="BA88" s="8">
        <f t="shared" si="94"/>
        <v>-102.66977890797767</v>
      </c>
      <c r="BB88" s="8">
        <f t="shared" si="95"/>
        <v>77.330221092022327</v>
      </c>
      <c r="BD88" s="32">
        <f t="shared" si="96"/>
        <v>22</v>
      </c>
      <c r="BE88" s="32">
        <f t="shared" si="97"/>
        <v>-103</v>
      </c>
      <c r="BF88" s="32">
        <f t="shared" si="98"/>
        <v>77</v>
      </c>
    </row>
    <row r="89" spans="22:58" x14ac:dyDescent="0.2">
      <c r="V89" s="27">
        <v>1.85</v>
      </c>
      <c r="W89" s="32">
        <f t="shared" si="82"/>
        <v>707.94578438413862</v>
      </c>
      <c r="X89">
        <f t="shared" si="67"/>
        <v>4.8607609737258892</v>
      </c>
      <c r="Y89" s="28">
        <f t="shared" si="68"/>
        <v>-4.9895861548364566</v>
      </c>
      <c r="Z89" s="28">
        <f t="shared" si="69"/>
        <v>-55.735372087917931</v>
      </c>
      <c r="AA89" s="28">
        <f t="shared" si="70"/>
        <v>1.7953873139435576E-3</v>
      </c>
      <c r="AB89" s="28">
        <f t="shared" si="71"/>
        <v>-1.1649159487237273</v>
      </c>
      <c r="AC89" s="28">
        <f t="shared" si="83"/>
        <v>3.7431040593923466E-7</v>
      </c>
      <c r="AD89" s="28">
        <f t="shared" si="72"/>
        <v>1.6820791353716127E-2</v>
      </c>
      <c r="AE89" s="28">
        <f t="shared" si="84"/>
        <v>-0.1270294194862179</v>
      </c>
      <c r="AF89" s="28">
        <f t="shared" si="85"/>
        <v>-56.883467245287939</v>
      </c>
      <c r="AG89" s="28">
        <f t="shared" si="64"/>
        <v>92.110410468749379</v>
      </c>
      <c r="AH89" s="28">
        <f t="shared" si="73"/>
        <v>-73.460269975678884</v>
      </c>
      <c r="AI89" s="28">
        <f t="shared" si="74"/>
        <v>-89.987835083370896</v>
      </c>
      <c r="AJ89" s="28">
        <f t="shared" si="86"/>
        <v>2.9347250306708554</v>
      </c>
      <c r="AK89" s="28">
        <f t="shared" si="75"/>
        <v>44.49708731649784</v>
      </c>
      <c r="AL89" s="29">
        <f t="shared" si="76"/>
        <v>-1.3837587286469008E-4</v>
      </c>
      <c r="AM89" s="28">
        <f t="shared" si="77"/>
        <v>-0.3234145172107753</v>
      </c>
      <c r="AN89" s="28">
        <f t="shared" si="87"/>
        <v>21.584727147868485</v>
      </c>
      <c r="AO89" s="28">
        <f t="shared" si="88"/>
        <v>-45.814162284083835</v>
      </c>
      <c r="AP89">
        <f t="shared" si="65"/>
        <v>23.609121289162623</v>
      </c>
      <c r="AQ89">
        <f t="shared" si="66"/>
        <v>-23.521825181113627</v>
      </c>
      <c r="AR89" s="28">
        <f t="shared" si="89"/>
        <v>21.54499383643126</v>
      </c>
      <c r="AS89" s="30">
        <f t="shared" si="90"/>
        <v>-102.69762952937177</v>
      </c>
      <c r="AT89" s="28">
        <f t="shared" si="78"/>
        <v>2.1788365472539158E-6</v>
      </c>
      <c r="AU89" s="28">
        <f t="shared" si="79"/>
        <v>4.0582872572849218E-2</v>
      </c>
      <c r="AV89" s="29">
        <f t="shared" si="80"/>
        <v>-9.6837204935331395E-9</v>
      </c>
      <c r="AW89" s="28">
        <f t="shared" si="81"/>
        <v>-2.70552528862913E-3</v>
      </c>
      <c r="AX89" s="31">
        <f t="shared" si="91"/>
        <v>2.1691528267603829E-6</v>
      </c>
      <c r="AY89" s="28">
        <f t="shared" si="92"/>
        <v>3.7877347284220091E-2</v>
      </c>
      <c r="AZ89" s="8">
        <f t="shared" si="93"/>
        <v>21.544996005584085</v>
      </c>
      <c r="BA89" s="8">
        <f t="shared" si="94"/>
        <v>-102.65975218208754</v>
      </c>
      <c r="BB89" s="8">
        <f t="shared" si="95"/>
        <v>77.340247817912456</v>
      </c>
      <c r="BD89" s="32">
        <f t="shared" si="96"/>
        <v>22</v>
      </c>
      <c r="BE89" s="32">
        <f t="shared" si="97"/>
        <v>-103</v>
      </c>
      <c r="BF89" s="32">
        <f t="shared" si="98"/>
        <v>77</v>
      </c>
    </row>
    <row r="90" spans="22:58" x14ac:dyDescent="0.2">
      <c r="V90" s="27">
        <v>1.86</v>
      </c>
      <c r="W90" s="32">
        <f t="shared" si="82"/>
        <v>724.4359600749907</v>
      </c>
      <c r="X90">
        <f t="shared" si="67"/>
        <v>4.8607609737258892</v>
      </c>
      <c r="Y90" s="28">
        <f t="shared" si="68"/>
        <v>-5.1271801587826502</v>
      </c>
      <c r="Z90" s="28">
        <f t="shared" si="69"/>
        <v>-56.346611916918853</v>
      </c>
      <c r="AA90" s="28">
        <f t="shared" si="70"/>
        <v>1.8799829998798262E-3</v>
      </c>
      <c r="AB90" s="28">
        <f t="shared" si="71"/>
        <v>-1.192042586579817</v>
      </c>
      <c r="AC90" s="28">
        <f t="shared" si="83"/>
        <v>3.9195110980384121E-7</v>
      </c>
      <c r="AD90" s="28">
        <f t="shared" si="72"/>
        <v>1.7212597893569E-2</v>
      </c>
      <c r="AE90" s="28">
        <f t="shared" si="84"/>
        <v>-0.26453881010577135</v>
      </c>
      <c r="AF90" s="28">
        <f t="shared" si="85"/>
        <v>-57.521441905605101</v>
      </c>
      <c r="AG90" s="28">
        <f t="shared" si="64"/>
        <v>92.110410468749379</v>
      </c>
      <c r="AH90" s="28">
        <f t="shared" si="73"/>
        <v>-73.660269966867546</v>
      </c>
      <c r="AI90" s="28">
        <f t="shared" si="74"/>
        <v>-89.988111990672181</v>
      </c>
      <c r="AJ90" s="28">
        <f t="shared" si="86"/>
        <v>3.0341207706598543</v>
      </c>
      <c r="AK90" s="28">
        <f t="shared" si="75"/>
        <v>45.156702741056101</v>
      </c>
      <c r="AL90" s="29">
        <f t="shared" si="76"/>
        <v>-1.4489721804951608E-4</v>
      </c>
      <c r="AM90" s="28">
        <f t="shared" si="77"/>
        <v>-0.33094764341308797</v>
      </c>
      <c r="AN90" s="28">
        <f t="shared" si="87"/>
        <v>21.484116375323637</v>
      </c>
      <c r="AO90" s="28">
        <f t="shared" si="88"/>
        <v>-45.16235689302917</v>
      </c>
      <c r="AP90">
        <f t="shared" si="65"/>
        <v>23.609121289162623</v>
      </c>
      <c r="AQ90">
        <f t="shared" si="66"/>
        <v>-23.521825181113627</v>
      </c>
      <c r="AR90" s="28">
        <f t="shared" si="89"/>
        <v>21.306873673266864</v>
      </c>
      <c r="AS90" s="30">
        <f t="shared" si="90"/>
        <v>-102.68379879863427</v>
      </c>
      <c r="AT90" s="28">
        <f t="shared" si="78"/>
        <v>2.2815219244065826E-6</v>
      </c>
      <c r="AU90" s="28">
        <f t="shared" si="79"/>
        <v>4.1528168783119539E-2</v>
      </c>
      <c r="AV90" s="29">
        <f t="shared" si="80"/>
        <v>-1.0140100039529878E-8</v>
      </c>
      <c r="AW90" s="28">
        <f t="shared" si="81"/>
        <v>-2.7685450681955753E-3</v>
      </c>
      <c r="AX90" s="31">
        <f t="shared" si="91"/>
        <v>2.2713818243670525E-6</v>
      </c>
      <c r="AY90" s="28">
        <f t="shared" si="92"/>
        <v>3.875962371492396E-2</v>
      </c>
      <c r="AZ90" s="8">
        <f t="shared" si="93"/>
        <v>21.306875944648688</v>
      </c>
      <c r="BA90" s="8">
        <f t="shared" si="94"/>
        <v>-102.64503917491935</v>
      </c>
      <c r="BB90" s="8">
        <f t="shared" si="95"/>
        <v>77.354960825080653</v>
      </c>
      <c r="BD90" s="32">
        <f t="shared" si="96"/>
        <v>21</v>
      </c>
      <c r="BE90" s="32">
        <f t="shared" si="97"/>
        <v>-103</v>
      </c>
      <c r="BF90" s="32">
        <f t="shared" si="98"/>
        <v>77</v>
      </c>
    </row>
    <row r="91" spans="22:58" x14ac:dyDescent="0.2">
      <c r="V91" s="27">
        <v>1.87</v>
      </c>
      <c r="W91" s="32">
        <f t="shared" si="82"/>
        <v>741.31024130091816</v>
      </c>
      <c r="X91">
        <f t="shared" si="67"/>
        <v>4.8607609737258892</v>
      </c>
      <c r="Y91" s="28">
        <f t="shared" si="68"/>
        <v>-5.2667339368740311</v>
      </c>
      <c r="Z91" s="28">
        <f t="shared" si="69"/>
        <v>-56.952446570731446</v>
      </c>
      <c r="AA91" s="28">
        <f t="shared" si="70"/>
        <v>1.9685637915522192E-3</v>
      </c>
      <c r="AB91" s="28">
        <f t="shared" si="71"/>
        <v>-1.2198005316164129</v>
      </c>
      <c r="AC91" s="28">
        <f t="shared" si="83"/>
        <v>4.1042319694673496E-7</v>
      </c>
      <c r="AD91" s="28">
        <f t="shared" si="72"/>
        <v>1.7613530778463424E-2</v>
      </c>
      <c r="AE91" s="28">
        <f t="shared" si="84"/>
        <v>-0.40400398893339279</v>
      </c>
      <c r="AF91" s="28">
        <f t="shared" si="85"/>
        <v>-58.154633571569398</v>
      </c>
      <c r="AG91" s="28">
        <f t="shared" si="64"/>
        <v>92.110410468749379</v>
      </c>
      <c r="AH91" s="28">
        <f t="shared" si="73"/>
        <v>-73.860269958452804</v>
      </c>
      <c r="AI91" s="28">
        <f t="shared" si="74"/>
        <v>-89.988382594794288</v>
      </c>
      <c r="AJ91" s="28">
        <f t="shared" si="86"/>
        <v>3.1358188234334339</v>
      </c>
      <c r="AK91" s="28">
        <f t="shared" si="75"/>
        <v>45.816235103423821</v>
      </c>
      <c r="AL91" s="29">
        <f t="shared" si="76"/>
        <v>-1.5172589426932785E-4</v>
      </c>
      <c r="AM91" s="28">
        <f t="shared" si="77"/>
        <v>-0.33865622681899543</v>
      </c>
      <c r="AN91" s="28">
        <f t="shared" si="87"/>
        <v>21.385807607835737</v>
      </c>
      <c r="AO91" s="28">
        <f t="shared" si="88"/>
        <v>-44.510803718189464</v>
      </c>
      <c r="AP91">
        <f t="shared" si="65"/>
        <v>23.609121289162623</v>
      </c>
      <c r="AQ91">
        <f t="shared" si="66"/>
        <v>-23.521825181113627</v>
      </c>
      <c r="AR91" s="28">
        <f t="shared" si="89"/>
        <v>21.069099726951336</v>
      </c>
      <c r="AS91" s="30">
        <f t="shared" si="90"/>
        <v>-102.66543728975887</v>
      </c>
      <c r="AT91" s="28">
        <f t="shared" si="78"/>
        <v>2.3890467108321952E-6</v>
      </c>
      <c r="AU91" s="28">
        <f t="shared" si="79"/>
        <v>4.2495483747310471E-2</v>
      </c>
      <c r="AV91" s="29">
        <f t="shared" si="80"/>
        <v>-1.061798794539087E-8</v>
      </c>
      <c r="AW91" s="28">
        <f t="shared" si="81"/>
        <v>-2.8330327669940612E-3</v>
      </c>
      <c r="AX91" s="31">
        <f t="shared" si="91"/>
        <v>2.3784287228868043E-6</v>
      </c>
      <c r="AY91" s="28">
        <f t="shared" si="92"/>
        <v>3.9662450980316413E-2</v>
      </c>
      <c r="AZ91" s="8">
        <f t="shared" si="93"/>
        <v>21.069102105380058</v>
      </c>
      <c r="BA91" s="8">
        <f t="shared" si="94"/>
        <v>-102.62577483877855</v>
      </c>
      <c r="BB91" s="8">
        <f t="shared" si="95"/>
        <v>77.374225161221446</v>
      </c>
      <c r="BD91" s="32">
        <f t="shared" si="96"/>
        <v>21</v>
      </c>
      <c r="BE91" s="32">
        <f t="shared" si="97"/>
        <v>-103</v>
      </c>
      <c r="BF91" s="32">
        <f t="shared" si="98"/>
        <v>77</v>
      </c>
    </row>
    <row r="92" spans="22:58" x14ac:dyDescent="0.2">
      <c r="V92" s="27">
        <v>1.88</v>
      </c>
      <c r="W92" s="32">
        <f t="shared" si="82"/>
        <v>758.57757502918366</v>
      </c>
      <c r="X92">
        <f t="shared" si="67"/>
        <v>4.8607609737258892</v>
      </c>
      <c r="Y92" s="28">
        <f t="shared" si="68"/>
        <v>-5.4082121224470878</v>
      </c>
      <c r="Z92" s="28">
        <f t="shared" si="69"/>
        <v>-57.552655377701498</v>
      </c>
      <c r="AA92" s="28">
        <f t="shared" si="70"/>
        <v>2.0613173308961551E-3</v>
      </c>
      <c r="AB92" s="28">
        <f t="shared" si="71"/>
        <v>-1.2482044493132398</v>
      </c>
      <c r="AC92" s="28">
        <f t="shared" si="83"/>
        <v>4.2976584412832954E-7</v>
      </c>
      <c r="AD92" s="28">
        <f t="shared" si="72"/>
        <v>1.8023802588164786E-2</v>
      </c>
      <c r="AE92" s="28">
        <f t="shared" si="84"/>
        <v>-0.54538940162445826</v>
      </c>
      <c r="AF92" s="28">
        <f t="shared" si="85"/>
        <v>-58.782836024426572</v>
      </c>
      <c r="AG92" s="28">
        <f t="shared" si="64"/>
        <v>92.110410468749379</v>
      </c>
      <c r="AH92" s="28">
        <f t="shared" si="73"/>
        <v>-74.060269950416767</v>
      </c>
      <c r="AI92" s="28">
        <f t="shared" si="74"/>
        <v>-89.988647039215053</v>
      </c>
      <c r="AJ92" s="28">
        <f t="shared" si="86"/>
        <v>3.2398173898042799</v>
      </c>
      <c r="AK92" s="28">
        <f t="shared" si="75"/>
        <v>46.475335035862294</v>
      </c>
      <c r="AL92" s="29">
        <f t="shared" si="76"/>
        <v>-1.5887638457353061E-4</v>
      </c>
      <c r="AM92" s="28">
        <f t="shared" si="77"/>
        <v>-0.34654435350454504</v>
      </c>
      <c r="AN92" s="28">
        <f t="shared" si="87"/>
        <v>21.289799031752317</v>
      </c>
      <c r="AO92" s="28">
        <f t="shared" si="88"/>
        <v>-43.859856356857307</v>
      </c>
      <c r="AP92">
        <f t="shared" si="65"/>
        <v>23.609121289162623</v>
      </c>
      <c r="AQ92">
        <f t="shared" si="66"/>
        <v>-23.521825181113627</v>
      </c>
      <c r="AR92" s="28">
        <f t="shared" si="89"/>
        <v>20.831705738176851</v>
      </c>
      <c r="AS92" s="30">
        <f t="shared" si="90"/>
        <v>-102.64269238128388</v>
      </c>
      <c r="AT92" s="28">
        <f t="shared" si="78"/>
        <v>2.5016389813031139E-6</v>
      </c>
      <c r="AU92" s="28">
        <f t="shared" si="79"/>
        <v>4.3485330346412922E-2</v>
      </c>
      <c r="AV92" s="29">
        <f t="shared" si="80"/>
        <v>-1.1118398683615771E-8</v>
      </c>
      <c r="AW92" s="28">
        <f t="shared" si="81"/>
        <v>-2.899022577255429E-3</v>
      </c>
      <c r="AX92" s="31">
        <f t="shared" si="91"/>
        <v>2.4905205826194979E-6</v>
      </c>
      <c r="AY92" s="28">
        <f t="shared" si="92"/>
        <v>4.058630776915749E-2</v>
      </c>
      <c r="AZ92" s="8">
        <f t="shared" si="93"/>
        <v>20.831708228697433</v>
      </c>
      <c r="BA92" s="8">
        <f t="shared" si="94"/>
        <v>-102.60210607351472</v>
      </c>
      <c r="BB92" s="8">
        <f t="shared" si="95"/>
        <v>77.397893926485281</v>
      </c>
      <c r="BD92" s="32">
        <f t="shared" si="96"/>
        <v>21</v>
      </c>
      <c r="BE92" s="32">
        <f t="shared" si="97"/>
        <v>-103</v>
      </c>
      <c r="BF92" s="32">
        <f t="shared" si="98"/>
        <v>77</v>
      </c>
    </row>
    <row r="93" spans="22:58" x14ac:dyDescent="0.2">
      <c r="V93" s="27">
        <v>1.89</v>
      </c>
      <c r="W93" s="32">
        <f t="shared" si="82"/>
        <v>776.2471166286922</v>
      </c>
      <c r="X93">
        <f t="shared" si="67"/>
        <v>4.8607609737258892</v>
      </c>
      <c r="Y93" s="28">
        <f t="shared" si="68"/>
        <v>-5.5515783133666288</v>
      </c>
      <c r="Z93" s="28">
        <f t="shared" si="69"/>
        <v>-58.147029634320361</v>
      </c>
      <c r="AA93" s="28">
        <f t="shared" si="70"/>
        <v>2.1584400867181584E-3</v>
      </c>
      <c r="AB93" s="28">
        <f t="shared" si="71"/>
        <v>-1.2772693439270422</v>
      </c>
      <c r="AC93" s="28">
        <f t="shared" si="83"/>
        <v>4.5002008347438508E-7</v>
      </c>
      <c r="AD93" s="28">
        <f t="shared" si="72"/>
        <v>1.8443630854048838E-2</v>
      </c>
      <c r="AE93" s="28">
        <f t="shared" si="84"/>
        <v>-0.68865844953393796</v>
      </c>
      <c r="AF93" s="28">
        <f t="shared" si="85"/>
        <v>-59.405855347393356</v>
      </c>
      <c r="AG93" s="28">
        <f t="shared" si="64"/>
        <v>92.110410468749379</v>
      </c>
      <c r="AH93" s="28">
        <f t="shared" si="73"/>
        <v>-74.260269942742426</v>
      </c>
      <c r="AI93" s="28">
        <f t="shared" si="74"/>
        <v>-89.988905464146356</v>
      </c>
      <c r="AJ93" s="28">
        <f t="shared" si="86"/>
        <v>3.3461122386051474</v>
      </c>
      <c r="AK93" s="28">
        <f t="shared" si="75"/>
        <v>47.13365431488689</v>
      </c>
      <c r="AL93" s="29">
        <f t="shared" si="76"/>
        <v>-1.6636385448730559E-4</v>
      </c>
      <c r="AM93" s="28">
        <f t="shared" si="77"/>
        <v>-0.35461620466213439</v>
      </c>
      <c r="AN93" s="28">
        <f t="shared" si="87"/>
        <v>21.196086400757615</v>
      </c>
      <c r="AO93" s="28">
        <f t="shared" si="88"/>
        <v>-43.209867353921602</v>
      </c>
      <c r="AP93">
        <f t="shared" si="65"/>
        <v>23.609121289162623</v>
      </c>
      <c r="AQ93">
        <f t="shared" si="66"/>
        <v>-23.521825181113627</v>
      </c>
      <c r="AR93" s="28">
        <f t="shared" si="89"/>
        <v>20.594724059272671</v>
      </c>
      <c r="AS93" s="30">
        <f t="shared" si="90"/>
        <v>-102.61572270131495</v>
      </c>
      <c r="AT93" s="28">
        <f t="shared" si="78"/>
        <v>2.6195375570333086E-6</v>
      </c>
      <c r="AU93" s="28">
        <f t="shared" si="79"/>
        <v>4.4498233407831211E-2</v>
      </c>
      <c r="AV93" s="29">
        <f t="shared" si="80"/>
        <v>-1.1642393014423109E-8</v>
      </c>
      <c r="AW93" s="28">
        <f t="shared" si="81"/>
        <v>-2.9665494876498655E-3</v>
      </c>
      <c r="AX93" s="31">
        <f t="shared" si="91"/>
        <v>2.6078951640188853E-6</v>
      </c>
      <c r="AY93" s="28">
        <f t="shared" si="92"/>
        <v>4.1531683920181348E-2</v>
      </c>
      <c r="AZ93" s="8">
        <f t="shared" si="93"/>
        <v>20.594726667167837</v>
      </c>
      <c r="BA93" s="8">
        <f t="shared" si="94"/>
        <v>-102.57419101739477</v>
      </c>
      <c r="BB93" s="8">
        <f t="shared" si="95"/>
        <v>77.425808982605233</v>
      </c>
      <c r="BD93" s="32">
        <f t="shared" si="96"/>
        <v>21</v>
      </c>
      <c r="BE93" s="32">
        <f t="shared" si="97"/>
        <v>-103</v>
      </c>
      <c r="BF93" s="32">
        <f t="shared" si="98"/>
        <v>77</v>
      </c>
    </row>
    <row r="94" spans="22:58" x14ac:dyDescent="0.2">
      <c r="V94" s="27">
        <v>1.9</v>
      </c>
      <c r="W94" s="32">
        <f t="shared" si="82"/>
        <v>794.32823472428197</v>
      </c>
      <c r="X94">
        <f t="shared" si="67"/>
        <v>4.8607609737258892</v>
      </c>
      <c r="Y94" s="28">
        <f t="shared" si="68"/>
        <v>-5.6967951864861739</v>
      </c>
      <c r="Z94" s="28">
        <f t="shared" si="69"/>
        <v>-58.735372756201521</v>
      </c>
      <c r="AA94" s="28">
        <f t="shared" si="70"/>
        <v>2.2601377691152638E-3</v>
      </c>
      <c r="AB94" s="28">
        <f t="shared" si="71"/>
        <v>-1.3070105661809566</v>
      </c>
      <c r="AC94" s="28">
        <f t="shared" si="83"/>
        <v>4.7122887576482873E-7</v>
      </c>
      <c r="AD94" s="28">
        <f t="shared" si="72"/>
        <v>1.8873238174438759E-2</v>
      </c>
      <c r="AE94" s="28">
        <f t="shared" si="84"/>
        <v>-0.83377360376229359</v>
      </c>
      <c r="AF94" s="28">
        <f t="shared" si="85"/>
        <v>-60.023510084208041</v>
      </c>
      <c r="AG94" s="28">
        <f t="shared" si="64"/>
        <v>92.110410468749379</v>
      </c>
      <c r="AH94" s="28">
        <f t="shared" si="73"/>
        <v>-74.460269935413493</v>
      </c>
      <c r="AI94" s="28">
        <f t="shared" si="74"/>
        <v>-89.989158006608491</v>
      </c>
      <c r="AJ94" s="28">
        <f t="shared" si="86"/>
        <v>3.4546967245683264</v>
      </c>
      <c r="AK94" s="28">
        <f t="shared" si="75"/>
        <v>47.79084677814707</v>
      </c>
      <c r="AL94" s="29">
        <f t="shared" si="76"/>
        <v>-1.7420418415221191E-4</v>
      </c>
      <c r="AM94" s="28">
        <f t="shared" si="77"/>
        <v>-0.36287605881171919</v>
      </c>
      <c r="AN94" s="28">
        <f t="shared" si="87"/>
        <v>21.10466305372006</v>
      </c>
      <c r="AO94" s="28">
        <f t="shared" si="88"/>
        <v>-42.561187287273142</v>
      </c>
      <c r="AP94">
        <f t="shared" si="65"/>
        <v>23.609121289162623</v>
      </c>
      <c r="AQ94">
        <f t="shared" si="66"/>
        <v>-23.521825181113627</v>
      </c>
      <c r="AR94" s="28">
        <f t="shared" si="89"/>
        <v>20.358185558006767</v>
      </c>
      <c r="AS94" s="30">
        <f t="shared" si="90"/>
        <v>-102.58469737148118</v>
      </c>
      <c r="AT94" s="28">
        <f t="shared" si="78"/>
        <v>2.7429925206269414E-6</v>
      </c>
      <c r="AU94" s="28">
        <f t="shared" si="79"/>
        <v>4.5534729983641803E-2</v>
      </c>
      <c r="AV94" s="29">
        <f t="shared" si="80"/>
        <v>-1.219108184306018E-8</v>
      </c>
      <c r="AW94" s="28">
        <f t="shared" si="81"/>
        <v>-3.035649301838327E-3</v>
      </c>
      <c r="AX94" s="31">
        <f t="shared" si="91"/>
        <v>2.7308014387838812E-6</v>
      </c>
      <c r="AY94" s="28">
        <f t="shared" si="92"/>
        <v>4.2499080681803476E-2</v>
      </c>
      <c r="AZ94" s="8">
        <f t="shared" si="93"/>
        <v>20.358188288808204</v>
      </c>
      <c r="BA94" s="8">
        <f t="shared" si="94"/>
        <v>-102.54219829079938</v>
      </c>
      <c r="BB94" s="8">
        <f t="shared" si="95"/>
        <v>77.457801709200623</v>
      </c>
      <c r="BD94" s="32">
        <f t="shared" si="96"/>
        <v>20</v>
      </c>
      <c r="BE94" s="32">
        <f t="shared" si="97"/>
        <v>-103</v>
      </c>
      <c r="BF94" s="32">
        <f t="shared" si="98"/>
        <v>77</v>
      </c>
    </row>
    <row r="95" spans="22:58" x14ac:dyDescent="0.2">
      <c r="V95" s="27">
        <v>1.91</v>
      </c>
      <c r="W95" s="32">
        <f t="shared" si="82"/>
        <v>812.83051616409966</v>
      </c>
      <c r="X95">
        <f t="shared" si="67"/>
        <v>4.8607609737258892</v>
      </c>
      <c r="Y95" s="28">
        <f t="shared" si="68"/>
        <v>-5.8438246112097652</v>
      </c>
      <c r="Z95" s="28">
        <f t="shared" si="69"/>
        <v>-59.317500375855701</v>
      </c>
      <c r="AA95" s="28">
        <f t="shared" si="70"/>
        <v>2.3666257632576006E-3</v>
      </c>
      <c r="AB95" s="28">
        <f t="shared" si="71"/>
        <v>-1.3374438211186324</v>
      </c>
      <c r="AC95" s="28">
        <f t="shared" si="83"/>
        <v>4.9343720686642755E-7</v>
      </c>
      <c r="AD95" s="28">
        <f t="shared" si="72"/>
        <v>1.9312852332629023E-2</v>
      </c>
      <c r="AE95" s="28">
        <f t="shared" si="84"/>
        <v>-0.98069651828341142</v>
      </c>
      <c r="AF95" s="28">
        <f t="shared" si="85"/>
        <v>-60.635631344641702</v>
      </c>
      <c r="AG95" s="28">
        <f t="shared" si="64"/>
        <v>92.110410468749379</v>
      </c>
      <c r="AH95" s="28">
        <f t="shared" si="73"/>
        <v>-74.660269928414394</v>
      </c>
      <c r="AI95" s="28">
        <f t="shared" si="74"/>
        <v>-89.989404800502768</v>
      </c>
      <c r="AJ95" s="28">
        <f t="shared" si="86"/>
        <v>3.5655618163067979</v>
      </c>
      <c r="AK95" s="28">
        <f t="shared" si="75"/>
        <v>48.446569228061961</v>
      </c>
      <c r="AL95" s="29">
        <f t="shared" si="76"/>
        <v>-1.8241400199806471E-4</v>
      </c>
      <c r="AM95" s="28">
        <f t="shared" si="77"/>
        <v>-0.37132829406322437</v>
      </c>
      <c r="AN95" s="28">
        <f t="shared" si="87"/>
        <v>21.015519942639784</v>
      </c>
      <c r="AO95" s="28">
        <f t="shared" si="88"/>
        <v>-41.914163866504033</v>
      </c>
      <c r="AP95">
        <f t="shared" si="65"/>
        <v>23.609121289162623</v>
      </c>
      <c r="AQ95">
        <f t="shared" si="66"/>
        <v>-23.521825181113627</v>
      </c>
      <c r="AR95" s="28">
        <f t="shared" si="89"/>
        <v>20.122119532405364</v>
      </c>
      <c r="AS95" s="30">
        <f t="shared" si="90"/>
        <v>-102.54979521114574</v>
      </c>
      <c r="AT95" s="28">
        <f t="shared" si="78"/>
        <v>2.8722657329553886E-6</v>
      </c>
      <c r="AU95" s="28">
        <f t="shared" si="79"/>
        <v>4.6595369635333693E-2</v>
      </c>
      <c r="AV95" s="29">
        <f t="shared" si="80"/>
        <v>-1.2765630077112971E-8</v>
      </c>
      <c r="AW95" s="28">
        <f t="shared" si="81"/>
        <v>-3.1063586574561386E-3</v>
      </c>
      <c r="AX95" s="31">
        <f t="shared" si="91"/>
        <v>2.8595001028782758E-6</v>
      </c>
      <c r="AY95" s="28">
        <f t="shared" si="92"/>
        <v>4.3489010977877551E-2</v>
      </c>
      <c r="AZ95" s="8">
        <f t="shared" si="93"/>
        <v>20.122122391905467</v>
      </c>
      <c r="BA95" s="8">
        <f t="shared" si="94"/>
        <v>-102.50630620016786</v>
      </c>
      <c r="BB95" s="8">
        <f t="shared" si="95"/>
        <v>77.493693799832144</v>
      </c>
      <c r="BD95" s="32">
        <f t="shared" si="96"/>
        <v>20</v>
      </c>
      <c r="BE95" s="32">
        <f t="shared" si="97"/>
        <v>-103</v>
      </c>
      <c r="BF95" s="32">
        <f t="shared" si="98"/>
        <v>77</v>
      </c>
    </row>
    <row r="96" spans="22:58" x14ac:dyDescent="0.2">
      <c r="V96" s="27">
        <v>1.92</v>
      </c>
      <c r="W96" s="32">
        <f t="shared" si="82"/>
        <v>831.76377110267129</v>
      </c>
      <c r="X96">
        <f t="shared" si="67"/>
        <v>4.8607609737258892</v>
      </c>
      <c r="Y96" s="28">
        <f t="shared" si="68"/>
        <v>-5.9926277615425079</v>
      </c>
      <c r="Z96" s="28">
        <f t="shared" si="69"/>
        <v>-59.893240389165513</v>
      </c>
      <c r="AA96" s="28">
        <f t="shared" si="70"/>
        <v>2.4781295834764121E-3</v>
      </c>
      <c r="AB96" s="28">
        <f t="shared" si="71"/>
        <v>-1.3685851761258705</v>
      </c>
      <c r="AC96" s="28">
        <f t="shared" si="83"/>
        <v>5.1669218609410811E-7</v>
      </c>
      <c r="AD96" s="28">
        <f t="shared" si="72"/>
        <v>1.9762706417658121E-2</v>
      </c>
      <c r="AE96" s="28">
        <f t="shared" si="84"/>
        <v>-1.1293881415409561</v>
      </c>
      <c r="AF96" s="28">
        <f t="shared" si="85"/>
        <v>-61.242062858873723</v>
      </c>
      <c r="AG96" s="28">
        <f t="shared" si="64"/>
        <v>92.110410468749379</v>
      </c>
      <c r="AH96" s="28">
        <f t="shared" si="73"/>
        <v>-74.860269921730321</v>
      </c>
      <c r="AI96" s="28">
        <f t="shared" si="74"/>
        <v>-89.989645976682539</v>
      </c>
      <c r="AJ96" s="28">
        <f t="shared" si="86"/>
        <v>3.6786961341473887</v>
      </c>
      <c r="AK96" s="28">
        <f t="shared" si="75"/>
        <v>49.100482316500667</v>
      </c>
      <c r="AL96" s="29">
        <f t="shared" si="76"/>
        <v>-1.9101072000499942E-4</v>
      </c>
      <c r="AM96" s="28">
        <f t="shared" si="77"/>
        <v>-0.3799773904313164</v>
      </c>
      <c r="AN96" s="28">
        <f t="shared" si="87"/>
        <v>20.928645670446439</v>
      </c>
      <c r="AO96" s="28">
        <f t="shared" si="88"/>
        <v>-41.269141050613186</v>
      </c>
      <c r="AP96">
        <f t="shared" si="65"/>
        <v>23.609121289162623</v>
      </c>
      <c r="AQ96">
        <f t="shared" si="66"/>
        <v>-23.521825181113627</v>
      </c>
      <c r="AR96" s="28">
        <f t="shared" si="89"/>
        <v>19.886553636954474</v>
      </c>
      <c r="AS96" s="30">
        <f t="shared" si="90"/>
        <v>-102.51120390948691</v>
      </c>
      <c r="AT96" s="28">
        <f t="shared" si="78"/>
        <v>3.0076314001790392E-6</v>
      </c>
      <c r="AU96" s="28">
        <f t="shared" si="79"/>
        <v>4.7680714725180089E-2</v>
      </c>
      <c r="AV96" s="29">
        <f t="shared" si="80"/>
        <v>-1.3367254697851278E-8</v>
      </c>
      <c r="AW96" s="28">
        <f t="shared" si="81"/>
        <v>-3.1787150455387359E-3</v>
      </c>
      <c r="AX96" s="31">
        <f t="shared" si="91"/>
        <v>2.9942641454811881E-6</v>
      </c>
      <c r="AY96" s="28">
        <f t="shared" si="92"/>
        <v>4.4501999679641351E-2</v>
      </c>
      <c r="AZ96" s="8">
        <f t="shared" si="93"/>
        <v>19.886556631218621</v>
      </c>
      <c r="BA96" s="8">
        <f t="shared" si="94"/>
        <v>-102.46670190980727</v>
      </c>
      <c r="BB96" s="8">
        <f t="shared" si="95"/>
        <v>77.53329809019273</v>
      </c>
      <c r="BD96" s="32">
        <f t="shared" si="96"/>
        <v>20</v>
      </c>
      <c r="BE96" s="32">
        <f t="shared" si="97"/>
        <v>-102</v>
      </c>
      <c r="BF96" s="32">
        <f t="shared" si="98"/>
        <v>78</v>
      </c>
    </row>
    <row r="97" spans="22:58" x14ac:dyDescent="0.2">
      <c r="V97" s="27">
        <v>1.93</v>
      </c>
      <c r="W97" s="32">
        <f t="shared" si="82"/>
        <v>851.13803820237661</v>
      </c>
      <c r="X97">
        <f t="shared" si="67"/>
        <v>4.8607609737258892</v>
      </c>
      <c r="Y97" s="28">
        <f t="shared" si="68"/>
        <v>-6.1431652260636893</v>
      </c>
      <c r="Z97" s="28">
        <f t="shared" si="69"/>
        <v>-60.462432952767983</v>
      </c>
      <c r="AA97" s="28">
        <f t="shared" si="70"/>
        <v>2.5948853485386323E-3</v>
      </c>
      <c r="AB97" s="28">
        <f t="shared" si="71"/>
        <v>-1.4004510691226137</v>
      </c>
      <c r="AC97" s="28">
        <f t="shared" si="83"/>
        <v>5.4104313685765111E-7</v>
      </c>
      <c r="AD97" s="28">
        <f t="shared" si="72"/>
        <v>2.0223038947894487E-2</v>
      </c>
      <c r="AE97" s="28">
        <f t="shared" si="84"/>
        <v>-1.2798088259461244</v>
      </c>
      <c r="AF97" s="28">
        <f t="shared" si="85"/>
        <v>-61.842660982942697</v>
      </c>
      <c r="AG97" s="28">
        <f t="shared" si="64"/>
        <v>92.110410468749379</v>
      </c>
      <c r="AH97" s="28">
        <f t="shared" si="73"/>
        <v>-75.060269915347078</v>
      </c>
      <c r="AI97" s="28">
        <f t="shared" si="74"/>
        <v>-89.989881663022572</v>
      </c>
      <c r="AJ97" s="28">
        <f t="shared" si="86"/>
        <v>3.7940859974809786</v>
      </c>
      <c r="AK97" s="28">
        <f t="shared" si="75"/>
        <v>49.75225140502193</v>
      </c>
      <c r="AL97" s="29">
        <f t="shared" si="76"/>
        <v>-2.0001257061078208E-4</v>
      </c>
      <c r="AM97" s="28">
        <f t="shared" si="77"/>
        <v>-0.38882793220373979</v>
      </c>
      <c r="AN97" s="28">
        <f t="shared" si="87"/>
        <v>20.844026538312665</v>
      </c>
      <c r="AO97" s="28">
        <f t="shared" si="88"/>
        <v>-40.626458190204382</v>
      </c>
      <c r="AP97">
        <f t="shared" si="65"/>
        <v>23.609121289162623</v>
      </c>
      <c r="AQ97">
        <f t="shared" si="66"/>
        <v>-23.521825181113627</v>
      </c>
      <c r="AR97" s="28">
        <f t="shared" si="89"/>
        <v>19.651513820415538</v>
      </c>
      <c r="AS97" s="30">
        <f t="shared" si="90"/>
        <v>-102.46911917314708</v>
      </c>
      <c r="AT97" s="28">
        <f t="shared" si="78"/>
        <v>3.1493766484834558E-6</v>
      </c>
      <c r="AU97" s="28">
        <f t="shared" si="79"/>
        <v>4.879134071439642E-2</v>
      </c>
      <c r="AV97" s="29">
        <f t="shared" si="80"/>
        <v>-1.3997234403503437E-8</v>
      </c>
      <c r="AW97" s="28">
        <f t="shared" si="81"/>
        <v>-3.2527568303999067E-3</v>
      </c>
      <c r="AX97" s="31">
        <f t="shared" si="91"/>
        <v>3.1353794140799524E-6</v>
      </c>
      <c r="AY97" s="28">
        <f t="shared" si="92"/>
        <v>4.5538583883996515E-2</v>
      </c>
      <c r="AZ97" s="8">
        <f t="shared" si="93"/>
        <v>19.651516955794953</v>
      </c>
      <c r="BA97" s="8">
        <f t="shared" si="94"/>
        <v>-102.42358058926308</v>
      </c>
      <c r="BB97" s="8">
        <f t="shared" si="95"/>
        <v>77.576419410736918</v>
      </c>
      <c r="BD97" s="32">
        <f t="shared" si="96"/>
        <v>20</v>
      </c>
      <c r="BE97" s="32">
        <f t="shared" si="97"/>
        <v>-102</v>
      </c>
      <c r="BF97" s="32">
        <f t="shared" si="98"/>
        <v>78</v>
      </c>
    </row>
    <row r="98" spans="22:58" x14ac:dyDescent="0.2">
      <c r="V98" s="27">
        <v>1.94</v>
      </c>
      <c r="W98" s="32">
        <f t="shared" si="82"/>
        <v>870.96358995608068</v>
      </c>
      <c r="X98">
        <f t="shared" si="67"/>
        <v>4.8607609737258892</v>
      </c>
      <c r="Y98" s="28">
        <f t="shared" si="68"/>
        <v>-6.295397115305005</v>
      </c>
      <c r="Z98" s="28">
        <f t="shared" si="69"/>
        <v>-61.024930434817342</v>
      </c>
      <c r="AA98" s="28">
        <f t="shared" si="70"/>
        <v>2.7171402791341783E-3</v>
      </c>
      <c r="AB98" s="28">
        <f t="shared" si="71"/>
        <v>-1.4330583169280771</v>
      </c>
      <c r="AC98" s="28">
        <f t="shared" si="83"/>
        <v>5.6654171238088817E-7</v>
      </c>
      <c r="AD98" s="28">
        <f t="shared" si="72"/>
        <v>2.0694093997501016E-2</v>
      </c>
      <c r="AE98" s="28">
        <f t="shared" si="84"/>
        <v>-1.4319184347582692</v>
      </c>
      <c r="AF98" s="28">
        <f t="shared" si="85"/>
        <v>-62.43729465774792</v>
      </c>
      <c r="AG98" s="28">
        <f t="shared" si="64"/>
        <v>92.110410468749379</v>
      </c>
      <c r="AH98" s="28">
        <f t="shared" si="73"/>
        <v>-75.260269909251122</v>
      </c>
      <c r="AI98" s="28">
        <f t="shared" si="74"/>
        <v>-89.990111984486873</v>
      </c>
      <c r="AJ98" s="28">
        <f t="shared" si="86"/>
        <v>3.9117154812142862</v>
      </c>
      <c r="AK98" s="28">
        <f t="shared" si="75"/>
        <v>50.401547395474324</v>
      </c>
      <c r="AL98" s="29">
        <f t="shared" si="76"/>
        <v>-2.0943864536665253E-4</v>
      </c>
      <c r="AM98" s="28">
        <f t="shared" si="77"/>
        <v>-0.39788461036443779</v>
      </c>
      <c r="AN98" s="28">
        <f t="shared" si="87"/>
        <v>20.761646602067177</v>
      </c>
      <c r="AO98" s="28">
        <f t="shared" si="88"/>
        <v>-39.986449199376985</v>
      </c>
      <c r="AP98">
        <f t="shared" si="65"/>
        <v>23.609121289162623</v>
      </c>
      <c r="AQ98">
        <f t="shared" si="66"/>
        <v>-23.521825181113627</v>
      </c>
      <c r="AR98" s="28">
        <f t="shared" si="89"/>
        <v>19.417024275357903</v>
      </c>
      <c r="AS98" s="30">
        <f t="shared" si="90"/>
        <v>-102.4237438571249</v>
      </c>
      <c r="AT98" s="28">
        <f t="shared" si="78"/>
        <v>3.2978021412456515E-6</v>
      </c>
      <c r="AU98" s="28">
        <f t="shared" si="79"/>
        <v>4.9927836468242649E-2</v>
      </c>
      <c r="AV98" s="29">
        <f t="shared" si="80"/>
        <v>-1.4656903823291577E-8</v>
      </c>
      <c r="AW98" s="28">
        <f t="shared" si="81"/>
        <v>-3.3285232699730534E-3</v>
      </c>
      <c r="AX98" s="31">
        <f t="shared" si="91"/>
        <v>3.2831452374223599E-6</v>
      </c>
      <c r="AY98" s="28">
        <f t="shared" si="92"/>
        <v>4.6599313198269599E-2</v>
      </c>
      <c r="AZ98" s="8">
        <f t="shared" si="93"/>
        <v>19.41702755850314</v>
      </c>
      <c r="BA98" s="8">
        <f t="shared" si="94"/>
        <v>-102.37714454392663</v>
      </c>
      <c r="BB98" s="8">
        <f t="shared" si="95"/>
        <v>77.622855456073367</v>
      </c>
      <c r="BD98" s="32">
        <f t="shared" si="96"/>
        <v>19</v>
      </c>
      <c r="BE98" s="32">
        <f t="shared" si="97"/>
        <v>-102</v>
      </c>
      <c r="BF98" s="32">
        <f t="shared" si="98"/>
        <v>78</v>
      </c>
    </row>
    <row r="99" spans="22:58" x14ac:dyDescent="0.2">
      <c r="V99" s="27">
        <v>1.95</v>
      </c>
      <c r="W99" s="32">
        <f t="shared" si="82"/>
        <v>891.25093813374565</v>
      </c>
      <c r="X99">
        <f t="shared" si="67"/>
        <v>4.8607609737258892</v>
      </c>
      <c r="Y99" s="28">
        <f t="shared" si="68"/>
        <v>-6.4492831660678585</v>
      </c>
      <c r="Z99" s="28">
        <f t="shared" si="69"/>
        <v>-61.580597321819724</v>
      </c>
      <c r="AA99" s="28">
        <f t="shared" si="70"/>
        <v>2.8451532185888996E-3</v>
      </c>
      <c r="AB99" s="28">
        <f t="shared" si="71"/>
        <v>-1.4664241238017859</v>
      </c>
      <c r="AC99" s="28">
        <f t="shared" si="83"/>
        <v>5.9324199792030763E-7</v>
      </c>
      <c r="AD99" s="28">
        <f t="shared" si="72"/>
        <v>2.1176121325845305E-2</v>
      </c>
      <c r="AE99" s="28">
        <f t="shared" si="84"/>
        <v>-1.5856764458813823</v>
      </c>
      <c r="AF99" s="28">
        <f t="shared" si="85"/>
        <v>-63.025845324295666</v>
      </c>
      <c r="AG99" s="28">
        <f t="shared" si="64"/>
        <v>92.110410468749379</v>
      </c>
      <c r="AH99" s="28">
        <f t="shared" si="73"/>
        <v>-75.460269903429534</v>
      </c>
      <c r="AI99" s="28">
        <f t="shared" si="74"/>
        <v>-89.990337063194858</v>
      </c>
      <c r="AJ99" s="28">
        <f t="shared" si="86"/>
        <v>4.031566480833483</v>
      </c>
      <c r="AK99" s="28">
        <f t="shared" si="75"/>
        <v>51.04804752610184</v>
      </c>
      <c r="AL99" s="29">
        <f t="shared" si="76"/>
        <v>-2.1930893541413743E-4</v>
      </c>
      <c r="AM99" s="28">
        <f t="shared" si="77"/>
        <v>-0.40715222507270682</v>
      </c>
      <c r="AN99" s="28">
        <f t="shared" si="87"/>
        <v>20.681487737217914</v>
      </c>
      <c r="AO99" s="28">
        <f t="shared" si="88"/>
        <v>-39.349441762165725</v>
      </c>
      <c r="AP99">
        <f t="shared" si="65"/>
        <v>23.609121289162623</v>
      </c>
      <c r="AQ99">
        <f t="shared" si="66"/>
        <v>-23.521825181113627</v>
      </c>
      <c r="AR99" s="28">
        <f t="shared" si="89"/>
        <v>19.183107399385527</v>
      </c>
      <c r="AS99" s="30">
        <f t="shared" si="90"/>
        <v>-102.37528708646138</v>
      </c>
      <c r="AT99" s="28">
        <f t="shared" si="78"/>
        <v>3.4532227058433237E-6</v>
      </c>
      <c r="AU99" s="28">
        <f t="shared" si="79"/>
        <v>5.1090804568231486E-2</v>
      </c>
      <c r="AV99" s="29">
        <f t="shared" si="80"/>
        <v>-1.534766123205144E-8</v>
      </c>
      <c r="AW99" s="28">
        <f t="shared" si="81"/>
        <v>-3.4060545366262655E-3</v>
      </c>
      <c r="AX99" s="31">
        <f t="shared" si="91"/>
        <v>3.4378750446112722E-6</v>
      </c>
      <c r="AY99" s="28">
        <f t="shared" si="92"/>
        <v>4.7684750031605223E-2</v>
      </c>
      <c r="AZ99" s="8">
        <f t="shared" si="93"/>
        <v>19.183110837260571</v>
      </c>
      <c r="BA99" s="8">
        <f t="shared" si="94"/>
        <v>-102.32760233642978</v>
      </c>
      <c r="BB99" s="8">
        <f t="shared" si="95"/>
        <v>77.672397663570223</v>
      </c>
      <c r="BD99" s="32">
        <f t="shared" si="96"/>
        <v>19</v>
      </c>
      <c r="BE99" s="32">
        <f t="shared" si="97"/>
        <v>-102</v>
      </c>
      <c r="BF99" s="32">
        <f t="shared" si="98"/>
        <v>78</v>
      </c>
    </row>
    <row r="100" spans="22:58" x14ac:dyDescent="0.2">
      <c r="V100" s="27">
        <v>1.96</v>
      </c>
      <c r="W100" s="32">
        <f t="shared" si="82"/>
        <v>912.01083935590975</v>
      </c>
      <c r="X100">
        <f t="shared" si="67"/>
        <v>4.8607609737258892</v>
      </c>
      <c r="Y100" s="28">
        <f t="shared" si="68"/>
        <v>-6.6047828422661157</v>
      </c>
      <c r="Z100" s="28">
        <f t="shared" si="69"/>
        <v>-62.129310084409681</v>
      </c>
      <c r="AA100" s="28">
        <f t="shared" si="70"/>
        <v>2.9791951778818143E-3</v>
      </c>
      <c r="AB100" s="28">
        <f t="shared" si="71"/>
        <v>-1.5005660901632847</v>
      </c>
      <c r="AC100" s="28">
        <f t="shared" si="83"/>
        <v>6.2120063034154268E-7</v>
      </c>
      <c r="AD100" s="28">
        <f t="shared" si="72"/>
        <v>2.1669376509924117E-2</v>
      </c>
      <c r="AE100" s="28">
        <f t="shared" si="84"/>
        <v>-1.7410420521617143</v>
      </c>
      <c r="AF100" s="28">
        <f t="shared" si="85"/>
        <v>-63.608206798063037</v>
      </c>
      <c r="AG100" s="28">
        <f t="shared" si="64"/>
        <v>92.110410468749379</v>
      </c>
      <c r="AH100" s="28">
        <f t="shared" si="73"/>
        <v>-75.660269897869966</v>
      </c>
      <c r="AI100" s="28">
        <f t="shared" si="74"/>
        <v>-89.990557018486243</v>
      </c>
      <c r="AJ100" s="28">
        <f t="shared" si="86"/>
        <v>4.1536187855229354</v>
      </c>
      <c r="AK100" s="28">
        <f t="shared" si="75"/>
        <v>51.691436128694313</v>
      </c>
      <c r="AL100" s="29">
        <f t="shared" si="76"/>
        <v>-2.2964437385431761E-4</v>
      </c>
      <c r="AM100" s="28">
        <f t="shared" si="77"/>
        <v>-0.41663568819965935</v>
      </c>
      <c r="AN100" s="28">
        <f t="shared" si="87"/>
        <v>20.603529712028497</v>
      </c>
      <c r="AO100" s="28">
        <f t="shared" si="88"/>
        <v>-38.715756577991591</v>
      </c>
      <c r="AP100">
        <f t="shared" si="65"/>
        <v>23.609121289162623</v>
      </c>
      <c r="AQ100">
        <f t="shared" si="66"/>
        <v>-23.521825181113627</v>
      </c>
      <c r="AR100" s="28">
        <f t="shared" si="89"/>
        <v>18.949783767915775</v>
      </c>
      <c r="AS100" s="30">
        <f t="shared" si="90"/>
        <v>-102.32396337605462</v>
      </c>
      <c r="AT100" s="28">
        <f t="shared" si="78"/>
        <v>3.6159680106087643E-6</v>
      </c>
      <c r="AU100" s="28">
        <f t="shared" si="79"/>
        <v>5.2280861631607931E-2</v>
      </c>
      <c r="AV100" s="29">
        <f t="shared" si="80"/>
        <v>-1.607097433619725E-8</v>
      </c>
      <c r="AW100" s="28">
        <f t="shared" si="81"/>
        <v>-3.4853917384622323E-3</v>
      </c>
      <c r="AX100" s="31">
        <f t="shared" si="91"/>
        <v>3.599897036272567E-6</v>
      </c>
      <c r="AY100" s="28">
        <f t="shared" si="92"/>
        <v>4.8795469893145697E-2</v>
      </c>
      <c r="AZ100" s="8">
        <f t="shared" si="93"/>
        <v>18.94978736781281</v>
      </c>
      <c r="BA100" s="8">
        <f t="shared" si="94"/>
        <v>-102.27516790616147</v>
      </c>
      <c r="BB100" s="8">
        <f t="shared" si="95"/>
        <v>77.724832093838529</v>
      </c>
      <c r="BD100" s="32">
        <f t="shared" si="96"/>
        <v>19</v>
      </c>
      <c r="BE100" s="32">
        <f t="shared" si="97"/>
        <v>-102</v>
      </c>
      <c r="BF100" s="32">
        <f t="shared" si="98"/>
        <v>78</v>
      </c>
    </row>
    <row r="101" spans="22:58" x14ac:dyDescent="0.2">
      <c r="V101" s="27">
        <v>1.97</v>
      </c>
      <c r="W101" s="32">
        <f t="shared" si="82"/>
        <v>933.25430079699174</v>
      </c>
      <c r="X101">
        <f t="shared" si="67"/>
        <v>4.8607609737258892</v>
      </c>
      <c r="Y101" s="28">
        <f t="shared" si="68"/>
        <v>-6.7618554319338386</v>
      </c>
      <c r="Z101" s="28">
        <f t="shared" si="69"/>
        <v>-62.670957005072708</v>
      </c>
      <c r="AA101" s="28">
        <f t="shared" si="70"/>
        <v>3.1195499060645056E-3</v>
      </c>
      <c r="AB101" s="28">
        <f t="shared" si="71"/>
        <v>-1.5355022214932335</v>
      </c>
      <c r="AC101" s="28">
        <f t="shared" si="83"/>
        <v>6.5047691190988412E-7</v>
      </c>
      <c r="AD101" s="28">
        <f t="shared" si="72"/>
        <v>2.2174121079872468E-2</v>
      </c>
      <c r="AE101" s="28">
        <f t="shared" si="84"/>
        <v>-1.897974257824973</v>
      </c>
      <c r="AF101" s="28">
        <f t="shared" si="85"/>
        <v>-64.184285105486069</v>
      </c>
      <c r="AG101" s="28">
        <f t="shared" si="64"/>
        <v>92.110410468749379</v>
      </c>
      <c r="AH101" s="28">
        <f t="shared" si="73"/>
        <v>-75.860269892560623</v>
      </c>
      <c r="AI101" s="28">
        <f t="shared" si="74"/>
        <v>-89.990771966984198</v>
      </c>
      <c r="AJ101" s="28">
        <f t="shared" si="86"/>
        <v>4.277850158723318</v>
      </c>
      <c r="AK101" s="28">
        <f t="shared" si="75"/>
        <v>52.331405342760036</v>
      </c>
      <c r="AL101" s="29">
        <f t="shared" si="76"/>
        <v>-2.4046688013986957E-4</v>
      </c>
      <c r="AM101" s="28">
        <f t="shared" si="77"/>
        <v>-0.42634002592330172</v>
      </c>
      <c r="AN101" s="28">
        <f t="shared" si="87"/>
        <v>20.527750268031934</v>
      </c>
      <c r="AO101" s="28">
        <f t="shared" si="88"/>
        <v>-38.085706650147465</v>
      </c>
      <c r="AP101">
        <f t="shared" si="65"/>
        <v>23.609121289162623</v>
      </c>
      <c r="AQ101">
        <f t="shared" si="66"/>
        <v>-23.521825181113627</v>
      </c>
      <c r="AR101" s="28">
        <f t="shared" si="89"/>
        <v>18.717072118255956</v>
      </c>
      <c r="AS101" s="30">
        <f t="shared" si="90"/>
        <v>-102.26999175563353</v>
      </c>
      <c r="AT101" s="28">
        <f t="shared" si="78"/>
        <v>3.7863832591402833E-6</v>
      </c>
      <c r="AU101" s="28">
        <f t="shared" si="79"/>
        <v>5.3498638638269737E-2</v>
      </c>
      <c r="AV101" s="29">
        <f t="shared" si="80"/>
        <v>-1.6828376416411929E-8</v>
      </c>
      <c r="AW101" s="28">
        <f t="shared" si="81"/>
        <v>-3.5665769411143051E-3</v>
      </c>
      <c r="AX101" s="31">
        <f t="shared" si="91"/>
        <v>3.7695548827238713E-6</v>
      </c>
      <c r="AY101" s="28">
        <f t="shared" si="92"/>
        <v>4.993206169715543E-2</v>
      </c>
      <c r="AZ101" s="8">
        <f t="shared" si="93"/>
        <v>18.717075887810839</v>
      </c>
      <c r="BA101" s="8">
        <f t="shared" si="94"/>
        <v>-102.22005969393638</v>
      </c>
      <c r="BB101" s="8">
        <f t="shared" si="95"/>
        <v>77.779940306063622</v>
      </c>
      <c r="BD101" s="32">
        <f t="shared" si="96"/>
        <v>19</v>
      </c>
      <c r="BE101" s="32">
        <f t="shared" si="97"/>
        <v>-102</v>
      </c>
      <c r="BF101" s="32">
        <f t="shared" si="98"/>
        <v>78</v>
      </c>
    </row>
    <row r="102" spans="22:58" x14ac:dyDescent="0.2">
      <c r="V102" s="27">
        <v>1.98</v>
      </c>
      <c r="W102" s="32">
        <f t="shared" si="82"/>
        <v>954.99258602143652</v>
      </c>
      <c r="X102">
        <f t="shared" si="67"/>
        <v>4.8607609737258892</v>
      </c>
      <c r="Y102" s="28">
        <f t="shared" si="68"/>
        <v>-6.9204601400902579</v>
      </c>
      <c r="Z102" s="28">
        <f t="shared" si="69"/>
        <v>-63.205437970913167</v>
      </c>
      <c r="AA102" s="28">
        <f t="shared" si="70"/>
        <v>3.2665144872959769E-3</v>
      </c>
      <c r="AB102" s="28">
        <f t="shared" si="71"/>
        <v>-1.5712509374185641</v>
      </c>
      <c r="AC102" s="28">
        <f t="shared" si="83"/>
        <v>6.8113294336732991E-7</v>
      </c>
      <c r="AD102" s="28">
        <f t="shared" si="72"/>
        <v>2.2690622657628827E-2</v>
      </c>
      <c r="AE102" s="28">
        <f t="shared" si="84"/>
        <v>-2.0564319707441294</v>
      </c>
      <c r="AF102" s="28">
        <f t="shared" si="85"/>
        <v>-64.753998285674101</v>
      </c>
      <c r="AG102" s="28">
        <f t="shared" si="64"/>
        <v>92.110410468749379</v>
      </c>
      <c r="AH102" s="28">
        <f t="shared" si="73"/>
        <v>-76.060269887490236</v>
      </c>
      <c r="AI102" s="28">
        <f t="shared" si="74"/>
        <v>-89.990982022657249</v>
      </c>
      <c r="AJ102" s="28">
        <f t="shared" si="86"/>
        <v>4.4042364254630755</v>
      </c>
      <c r="AK102" s="28">
        <f t="shared" si="75"/>
        <v>52.967655783171338</v>
      </c>
      <c r="AL102" s="29">
        <f t="shared" si="76"/>
        <v>-2.5179940652763863E-4</v>
      </c>
      <c r="AM102" s="28">
        <f t="shared" si="77"/>
        <v>-0.43627038138355312</v>
      </c>
      <c r="AN102" s="28">
        <f t="shared" si="87"/>
        <v>20.454125207315691</v>
      </c>
      <c r="AO102" s="28">
        <f t="shared" si="88"/>
        <v>-37.459596620869462</v>
      </c>
      <c r="AP102">
        <f t="shared" si="65"/>
        <v>23.609121289162623</v>
      </c>
      <c r="AQ102">
        <f t="shared" si="66"/>
        <v>-23.521825181113627</v>
      </c>
      <c r="AR102" s="28">
        <f t="shared" si="89"/>
        <v>18.484989344620558</v>
      </c>
      <c r="AS102" s="30">
        <f t="shared" si="90"/>
        <v>-102.21359490654356</v>
      </c>
      <c r="AT102" s="28">
        <f t="shared" si="78"/>
        <v>3.96482992125766E-6</v>
      </c>
      <c r="AU102" s="28">
        <f t="shared" si="79"/>
        <v>5.474478126530144E-2</v>
      </c>
      <c r="AV102" s="29">
        <f t="shared" si="80"/>
        <v>-1.7621474042266936E-8</v>
      </c>
      <c r="AW102" s="28">
        <f t="shared" si="81"/>
        <v>-3.6496531900502317E-3</v>
      </c>
      <c r="AX102" s="31">
        <f t="shared" si="91"/>
        <v>3.9472084472153928E-6</v>
      </c>
      <c r="AY102" s="28">
        <f t="shared" si="92"/>
        <v>5.1095128075251212E-2</v>
      </c>
      <c r="AZ102" s="8">
        <f t="shared" si="93"/>
        <v>18.484993291829007</v>
      </c>
      <c r="BA102" s="8">
        <f t="shared" si="94"/>
        <v>-102.16249977846832</v>
      </c>
      <c r="BB102" s="8">
        <f t="shared" si="95"/>
        <v>77.837500221531684</v>
      </c>
      <c r="BD102" s="32">
        <f t="shared" si="96"/>
        <v>18</v>
      </c>
      <c r="BE102" s="32">
        <f t="shared" si="97"/>
        <v>-102</v>
      </c>
      <c r="BF102" s="32">
        <f t="shared" si="98"/>
        <v>78</v>
      </c>
    </row>
    <row r="103" spans="22:58" x14ac:dyDescent="0.2">
      <c r="V103" s="27">
        <v>1.99</v>
      </c>
      <c r="W103" s="32">
        <f t="shared" si="82"/>
        <v>977.23722095581127</v>
      </c>
      <c r="X103">
        <f t="shared" si="67"/>
        <v>4.8607609737258892</v>
      </c>
      <c r="Y103" s="28">
        <f t="shared" si="68"/>
        <v>-7.080556177206363</v>
      </c>
      <c r="Z103" s="28">
        <f t="shared" si="69"/>
        <v>-63.732664234623236</v>
      </c>
      <c r="AA103" s="28">
        <f t="shared" si="70"/>
        <v>3.4203999656884972E-3</v>
      </c>
      <c r="AB103" s="28">
        <f t="shared" si="71"/>
        <v>-1.6078310809843555</v>
      </c>
      <c r="AC103" s="28">
        <f t="shared" si="83"/>
        <v>7.132337454376917E-7</v>
      </c>
      <c r="AD103" s="28">
        <f t="shared" si="72"/>
        <v>2.321915509883048E-2</v>
      </c>
      <c r="AE103" s="28">
        <f t="shared" si="84"/>
        <v>-2.21637409028104</v>
      </c>
      <c r="AF103" s="28">
        <f t="shared" si="85"/>
        <v>-65.317276160508769</v>
      </c>
      <c r="AG103" s="28">
        <f t="shared" si="64"/>
        <v>92.110410468749379</v>
      </c>
      <c r="AH103" s="28">
        <f t="shared" si="73"/>
        <v>-76.260269882648046</v>
      </c>
      <c r="AI103" s="28">
        <f t="shared" si="74"/>
        <v>-89.991187296879644</v>
      </c>
      <c r="AJ103" s="28">
        <f t="shared" si="86"/>
        <v>4.5327515657562527</v>
      </c>
      <c r="AK103" s="28">
        <f t="shared" si="75"/>
        <v>53.599897158235599</v>
      </c>
      <c r="AL103" s="29">
        <f t="shared" si="76"/>
        <v>-2.6366598673655645E-4</v>
      </c>
      <c r="AM103" s="28">
        <f t="shared" si="77"/>
        <v>-0.44643201739857502</v>
      </c>
      <c r="AN103" s="28">
        <f t="shared" si="87"/>
        <v>20.38262848587085</v>
      </c>
      <c r="AO103" s="28">
        <f t="shared" si="88"/>
        <v>-36.837722156042624</v>
      </c>
      <c r="AP103">
        <f t="shared" si="65"/>
        <v>23.609121289162623</v>
      </c>
      <c r="AQ103">
        <f t="shared" si="66"/>
        <v>-23.521825181113627</v>
      </c>
      <c r="AR103" s="28">
        <f t="shared" si="89"/>
        <v>18.253550503638806</v>
      </c>
      <c r="AS103" s="30">
        <f t="shared" si="90"/>
        <v>-102.1549983165514</v>
      </c>
      <c r="AT103" s="28">
        <f t="shared" si="78"/>
        <v>4.1516865102448382E-6</v>
      </c>
      <c r="AU103" s="28">
        <f t="shared" si="79"/>
        <v>5.6019950229300154E-2</v>
      </c>
      <c r="AV103" s="29">
        <f t="shared" si="80"/>
        <v>-1.8451949000877287E-8</v>
      </c>
      <c r="AW103" s="28">
        <f t="shared" si="81"/>
        <v>-3.7346645333954493E-3</v>
      </c>
      <c r="AX103" s="31">
        <f t="shared" si="91"/>
        <v>4.1332345612439607E-6</v>
      </c>
      <c r="AY103" s="28">
        <f t="shared" si="92"/>
        <v>5.2285285695904703E-2</v>
      </c>
      <c r="AZ103" s="8">
        <f t="shared" si="93"/>
        <v>18.253554636873368</v>
      </c>
      <c r="BA103" s="8">
        <f t="shared" si="94"/>
        <v>-102.1027130308555</v>
      </c>
      <c r="BB103" s="8">
        <f t="shared" si="95"/>
        <v>77.897286969144503</v>
      </c>
      <c r="BD103" s="32">
        <f t="shared" si="96"/>
        <v>18</v>
      </c>
      <c r="BE103" s="32">
        <f t="shared" si="97"/>
        <v>-102</v>
      </c>
      <c r="BF103" s="32">
        <f t="shared" si="98"/>
        <v>78</v>
      </c>
    </row>
    <row r="104" spans="22:58" x14ac:dyDescent="0.2">
      <c r="V104" s="27">
        <v>2</v>
      </c>
      <c r="W104" s="41">
        <f t="shared" si="82"/>
        <v>1000</v>
      </c>
      <c r="X104">
        <f t="shared" si="67"/>
        <v>4.8607609737258892</v>
      </c>
      <c r="Y104" s="28">
        <f t="shared" si="68"/>
        <v>-7.2421028430677614</v>
      </c>
      <c r="Z104" s="28">
        <f t="shared" si="69"/>
        <v>-64.252558146828946</v>
      </c>
      <c r="AA104" s="28">
        <f t="shared" si="70"/>
        <v>3.581531999242184E-3</v>
      </c>
      <c r="AB104" s="28">
        <f t="shared" si="71"/>
        <v>-1.6452619281149805</v>
      </c>
      <c r="AC104" s="28">
        <f t="shared" si="83"/>
        <v>7.4684741504747465E-7</v>
      </c>
      <c r="AD104" s="28">
        <f t="shared" si="72"/>
        <v>2.3759998638013681E-2</v>
      </c>
      <c r="AE104" s="28">
        <f t="shared" si="84"/>
        <v>-2.3777595904952151</v>
      </c>
      <c r="AF104" s="28">
        <f t="shared" si="85"/>
        <v>-65.874060076305909</v>
      </c>
      <c r="AG104" s="28">
        <f t="shared" si="64"/>
        <v>92.110410468749379</v>
      </c>
      <c r="AH104" s="28">
        <f t="shared" si="73"/>
        <v>-76.46026987802378</v>
      </c>
      <c r="AI104" s="28">
        <f t="shared" si="74"/>
        <v>-89.991387898490501</v>
      </c>
      <c r="AJ104" s="28">
        <f t="shared" si="86"/>
        <v>4.6633678133279393</v>
      </c>
      <c r="AK104" s="28">
        <f t="shared" si="75"/>
        <v>54.227848835663607</v>
      </c>
      <c r="AL104" s="29">
        <f t="shared" si="76"/>
        <v>-2.7609178688919211E-4</v>
      </c>
      <c r="AM104" s="28">
        <f t="shared" si="77"/>
        <v>-0.45683031924378997</v>
      </c>
      <c r="AN104" s="28">
        <f t="shared" si="87"/>
        <v>20.313232312266646</v>
      </c>
      <c r="AO104" s="28">
        <f t="shared" si="88"/>
        <v>-36.220369382070686</v>
      </c>
      <c r="AP104">
        <f t="shared" si="65"/>
        <v>23.609121289162623</v>
      </c>
      <c r="AQ104">
        <f t="shared" si="66"/>
        <v>-23.521825181113627</v>
      </c>
      <c r="AR104" s="28">
        <f t="shared" si="89"/>
        <v>18.022768829820421</v>
      </c>
      <c r="AS104" s="30">
        <f t="shared" si="90"/>
        <v>-102.0944294583766</v>
      </c>
      <c r="AT104" s="28">
        <f t="shared" si="78"/>
        <v>4.3473493697354132E-6</v>
      </c>
      <c r="AU104" s="28">
        <f t="shared" si="79"/>
        <v>5.7324821636673531E-2</v>
      </c>
      <c r="AV104" s="29">
        <f t="shared" si="80"/>
        <v>-1.9321562154211545E-8</v>
      </c>
      <c r="AW104" s="28">
        <f t="shared" si="81"/>
        <v>-3.8216560452879566E-3</v>
      </c>
      <c r="AX104" s="31">
        <f t="shared" si="91"/>
        <v>4.3280278075812015E-6</v>
      </c>
      <c r="AY104" s="28">
        <f t="shared" si="92"/>
        <v>5.3503165591385578E-2</v>
      </c>
      <c r="AZ104" s="8">
        <f t="shared" si="93"/>
        <v>18.022773157848228</v>
      </c>
      <c r="BA104" s="8">
        <f t="shared" si="94"/>
        <v>-102.04092629278522</v>
      </c>
      <c r="BB104" s="8">
        <f t="shared" si="95"/>
        <v>77.959073707214785</v>
      </c>
      <c r="BD104" s="32">
        <f t="shared" si="96"/>
        <v>18</v>
      </c>
      <c r="BE104" s="32">
        <f t="shared" si="97"/>
        <v>-102</v>
      </c>
      <c r="BF104" s="32">
        <f t="shared" si="98"/>
        <v>78</v>
      </c>
    </row>
    <row r="105" spans="22:58" x14ac:dyDescent="0.2">
      <c r="V105" s="27">
        <v>2.0099999999999998</v>
      </c>
      <c r="W105" s="32">
        <f t="shared" si="82"/>
        <v>1023.2929922807544</v>
      </c>
      <c r="X105">
        <f t="shared" si="67"/>
        <v>4.8607609737258892</v>
      </c>
      <c r="Y105" s="28">
        <f t="shared" si="68"/>
        <v>-7.4050596058771712</v>
      </c>
      <c r="Z105" s="28">
        <f t="shared" si="69"/>
        <v>-64.765052862977484</v>
      </c>
      <c r="AA105" s="28">
        <f t="shared" si="70"/>
        <v>3.7502515442377087E-3</v>
      </c>
      <c r="AB105" s="28">
        <f t="shared" si="71"/>
        <v>-1.6835631972670619</v>
      </c>
      <c r="AC105" s="28">
        <f t="shared" si="83"/>
        <v>7.8204524490229772E-7</v>
      </c>
      <c r="AD105" s="28">
        <f t="shared" si="72"/>
        <v>2.4313440037196103E-2</v>
      </c>
      <c r="AE105" s="28">
        <f t="shared" si="84"/>
        <v>-2.5405475985617993</v>
      </c>
      <c r="AF105" s="28">
        <f t="shared" si="85"/>
        <v>-66.424302620207357</v>
      </c>
      <c r="AG105" s="28">
        <f t="shared" si="64"/>
        <v>92.110410468749379</v>
      </c>
      <c r="AH105" s="28">
        <f t="shared" si="73"/>
        <v>-76.66026987360766</v>
      </c>
      <c r="AI105" s="28">
        <f t="shared" si="74"/>
        <v>-89.991583933851416</v>
      </c>
      <c r="AJ105" s="28">
        <f t="shared" si="86"/>
        <v>4.7960557589067934</v>
      </c>
      <c r="AK105" s="28">
        <f t="shared" si="75"/>
        <v>54.85124035443927</v>
      </c>
      <c r="AL105" s="29">
        <f t="shared" si="76"/>
        <v>-2.8910315885381658E-4</v>
      </c>
      <c r="AM105" s="28">
        <f t="shared" si="77"/>
        <v>-0.46747079749501819</v>
      </c>
      <c r="AN105" s="28">
        <f t="shared" si="87"/>
        <v>20.245907250889658</v>
      </c>
      <c r="AO105" s="28">
        <f t="shared" si="88"/>
        <v>-35.607814376907164</v>
      </c>
      <c r="AP105">
        <f t="shared" si="65"/>
        <v>23.609121289162623</v>
      </c>
      <c r="AQ105">
        <f t="shared" si="66"/>
        <v>-23.521825181113627</v>
      </c>
      <c r="AR105" s="28">
        <f t="shared" si="89"/>
        <v>17.792655760376853</v>
      </c>
      <c r="AS105" s="30">
        <f t="shared" si="90"/>
        <v>-102.03211699711451</v>
      </c>
      <c r="AT105" s="28">
        <f t="shared" si="78"/>
        <v>4.5522335261718105E-6</v>
      </c>
      <c r="AU105" s="28">
        <f t="shared" si="79"/>
        <v>5.8660087342096365E-2</v>
      </c>
      <c r="AV105" s="29">
        <f t="shared" si="80"/>
        <v>-2.0232159225056747E-8</v>
      </c>
      <c r="AW105" s="28">
        <f t="shared" si="81"/>
        <v>-3.9106738497772268E-3</v>
      </c>
      <c r="AX105" s="31">
        <f t="shared" si="91"/>
        <v>4.5320013669467542E-6</v>
      </c>
      <c r="AY105" s="28">
        <f t="shared" si="92"/>
        <v>5.4749413492319141E-2</v>
      </c>
      <c r="AZ105" s="8">
        <f t="shared" si="93"/>
        <v>17.792660292378219</v>
      </c>
      <c r="BA105" s="8">
        <f t="shared" si="94"/>
        <v>-101.9773675836222</v>
      </c>
      <c r="BB105" s="8">
        <f t="shared" si="95"/>
        <v>78.022632416377803</v>
      </c>
      <c r="BD105" s="32">
        <f t="shared" si="96"/>
        <v>18</v>
      </c>
      <c r="BE105" s="32">
        <f t="shared" si="97"/>
        <v>-102</v>
      </c>
      <c r="BF105" s="32">
        <f t="shared" si="98"/>
        <v>78</v>
      </c>
    </row>
    <row r="106" spans="22:58" x14ac:dyDescent="0.2">
      <c r="V106" s="27">
        <v>2.02</v>
      </c>
      <c r="W106" s="32">
        <f t="shared" si="82"/>
        <v>1047.1285480508998</v>
      </c>
      <c r="X106">
        <f t="shared" si="67"/>
        <v>4.8607609737258892</v>
      </c>
      <c r="Y106" s="28">
        <f t="shared" si="68"/>
        <v>-7.5693861764858248</v>
      </c>
      <c r="Z106" s="28">
        <f t="shared" si="69"/>
        <v>-65.2700920278876</v>
      </c>
      <c r="AA106" s="28">
        <f t="shared" si="70"/>
        <v>3.9269155714533842E-3</v>
      </c>
      <c r="AB106" s="28">
        <f t="shared" si="71"/>
        <v>-1.7227550592766585</v>
      </c>
      <c r="AC106" s="28">
        <f t="shared" si="83"/>
        <v>8.1890189899428921E-7</v>
      </c>
      <c r="AD106" s="28">
        <f t="shared" si="72"/>
        <v>2.4879772737919872E-2</v>
      </c>
      <c r="AE106" s="28">
        <f t="shared" si="84"/>
        <v>-2.7046974682865832</v>
      </c>
      <c r="AF106" s="28">
        <f t="shared" si="85"/>
        <v>-66.967967314426346</v>
      </c>
      <c r="AG106" s="28">
        <f t="shared" si="64"/>
        <v>92.110410468749379</v>
      </c>
      <c r="AH106" s="28">
        <f t="shared" si="73"/>
        <v>-76.860269869390294</v>
      </c>
      <c r="AI106" s="28">
        <f t="shared" si="74"/>
        <v>-89.991775506902911</v>
      </c>
      <c r="AJ106" s="28">
        <f t="shared" si="86"/>
        <v>4.9307844573115176</v>
      </c>
      <c r="AK106" s="28">
        <f t="shared" si="75"/>
        <v>55.469811881127029</v>
      </c>
      <c r="AL106" s="29">
        <f t="shared" si="76"/>
        <v>-3.0272769610870207E-4</v>
      </c>
      <c r="AM106" s="28">
        <f t="shared" si="77"/>
        <v>-0.47835909093717394</v>
      </c>
      <c r="AN106" s="28">
        <f t="shared" si="87"/>
        <v>20.180622328974493</v>
      </c>
      <c r="AO106" s="28">
        <f t="shared" si="88"/>
        <v>-35.000322716713058</v>
      </c>
      <c r="AP106">
        <f t="shared" si="65"/>
        <v>23.609121289162623</v>
      </c>
      <c r="AQ106">
        <f t="shared" si="66"/>
        <v>-23.521825181113627</v>
      </c>
      <c r="AR106" s="28">
        <f t="shared" si="89"/>
        <v>17.563220968736907</v>
      </c>
      <c r="AS106" s="30">
        <f t="shared" si="90"/>
        <v>-101.9682900311394</v>
      </c>
      <c r="AT106" s="28">
        <f t="shared" si="78"/>
        <v>4.7667735644077372E-6</v>
      </c>
      <c r="AU106" s="28">
        <f t="shared" si="79"/>
        <v>6.0026455315315017E-2</v>
      </c>
      <c r="AV106" s="29">
        <f t="shared" si="80"/>
        <v>-2.118567079701854E-8</v>
      </c>
      <c r="AW106" s="28">
        <f t="shared" si="81"/>
        <v>-4.0017651452797657E-3</v>
      </c>
      <c r="AX106" s="31">
        <f t="shared" si="91"/>
        <v>4.7455878936107183E-6</v>
      </c>
      <c r="AY106" s="28">
        <f t="shared" si="92"/>
        <v>5.6024690170035252E-2</v>
      </c>
      <c r="AZ106" s="8">
        <f t="shared" si="93"/>
        <v>17.563225714324801</v>
      </c>
      <c r="BA106" s="8">
        <f t="shared" si="94"/>
        <v>-101.91226534096937</v>
      </c>
      <c r="BB106" s="8">
        <f t="shared" si="95"/>
        <v>78.08773465903063</v>
      </c>
      <c r="BD106" s="32">
        <f t="shared" si="96"/>
        <v>18</v>
      </c>
      <c r="BE106" s="32">
        <f t="shared" si="97"/>
        <v>-102</v>
      </c>
      <c r="BF106" s="32">
        <f t="shared" si="98"/>
        <v>78</v>
      </c>
    </row>
    <row r="107" spans="22:58" x14ac:dyDescent="0.2">
      <c r="V107" s="27">
        <v>2.0299999999999998</v>
      </c>
      <c r="W107" s="32">
        <f t="shared" si="82"/>
        <v>1071.5193052376067</v>
      </c>
      <c r="X107">
        <f t="shared" si="67"/>
        <v>4.8607609737258892</v>
      </c>
      <c r="Y107" s="28">
        <f t="shared" si="68"/>
        <v>-7.7350425776865617</v>
      </c>
      <c r="Z107" s="28">
        <f t="shared" si="69"/>
        <v>-65.76762944101641</v>
      </c>
      <c r="AA107" s="28">
        <f t="shared" si="70"/>
        <v>4.111897815669726E-3</v>
      </c>
      <c r="AB107" s="28">
        <f t="shared" si="71"/>
        <v>-1.7628581474030611</v>
      </c>
      <c r="AC107" s="28">
        <f t="shared" si="83"/>
        <v>8.5749555339367371E-7</v>
      </c>
      <c r="AD107" s="28">
        <f t="shared" si="72"/>
        <v>2.5459297016836326E-2</v>
      </c>
      <c r="AE107" s="28">
        <f t="shared" si="84"/>
        <v>-2.8701688486494494</v>
      </c>
      <c r="AF107" s="28">
        <f t="shared" si="85"/>
        <v>-67.505028291402638</v>
      </c>
      <c r="AG107" s="28">
        <f t="shared" si="64"/>
        <v>92.110410468749379</v>
      </c>
      <c r="AH107" s="28">
        <f t="shared" si="73"/>
        <v>-77.060269865362741</v>
      </c>
      <c r="AI107" s="28">
        <f t="shared" si="74"/>
        <v>-89.991962719219558</v>
      </c>
      <c r="AJ107" s="28">
        <f t="shared" si="86"/>
        <v>5.067521537555125</v>
      </c>
      <c r="AK107" s="28">
        <f t="shared" si="75"/>
        <v>56.08331460968283</v>
      </c>
      <c r="AL107" s="29">
        <f t="shared" si="76"/>
        <v>-3.1699429221182193E-4</v>
      </c>
      <c r="AM107" s="28">
        <f t="shared" si="77"/>
        <v>-0.48950096954000744</v>
      </c>
      <c r="AN107" s="28">
        <f t="shared" si="87"/>
        <v>20.117345146649548</v>
      </c>
      <c r="AO107" s="28">
        <f t="shared" si="88"/>
        <v>-34.398149079076738</v>
      </c>
      <c r="AP107">
        <f t="shared" si="65"/>
        <v>23.609121289162623</v>
      </c>
      <c r="AQ107">
        <f t="shared" si="66"/>
        <v>-23.521825181113627</v>
      </c>
      <c r="AR107" s="28">
        <f t="shared" si="89"/>
        <v>17.334472406049095</v>
      </c>
      <c r="AS107" s="30">
        <f t="shared" si="90"/>
        <v>-101.90317737047937</v>
      </c>
      <c r="AT107" s="28">
        <f t="shared" si="78"/>
        <v>4.9914245515263183E-6</v>
      </c>
      <c r="AU107" s="28">
        <f t="shared" si="79"/>
        <v>6.1424650016494796E-2</v>
      </c>
      <c r="AV107" s="29">
        <f t="shared" si="80"/>
        <v>-2.2184121957795982E-8</v>
      </c>
      <c r="AW107" s="28">
        <f t="shared" si="81"/>
        <v>-4.0949782296043442E-3</v>
      </c>
      <c r="AX107" s="31">
        <f t="shared" si="91"/>
        <v>4.9692404295685224E-6</v>
      </c>
      <c r="AY107" s="28">
        <f t="shared" si="92"/>
        <v>5.7329671786890454E-2</v>
      </c>
      <c r="AZ107" s="8">
        <f t="shared" si="93"/>
        <v>17.334477375289524</v>
      </c>
      <c r="BA107" s="8">
        <f t="shared" si="94"/>
        <v>-101.84584769869248</v>
      </c>
      <c r="BB107" s="8">
        <f t="shared" si="95"/>
        <v>78.154152301307519</v>
      </c>
      <c r="BD107" s="32">
        <f t="shared" si="96"/>
        <v>17</v>
      </c>
      <c r="BE107" s="32">
        <f t="shared" si="97"/>
        <v>-102</v>
      </c>
      <c r="BF107" s="32">
        <f t="shared" si="98"/>
        <v>78</v>
      </c>
    </row>
    <row r="108" spans="22:58" x14ac:dyDescent="0.2">
      <c r="V108" s="27">
        <v>2.04</v>
      </c>
      <c r="W108" s="32">
        <f t="shared" si="82"/>
        <v>1096.4781961431861</v>
      </c>
      <c r="X108">
        <f t="shared" si="67"/>
        <v>4.8607609737258892</v>
      </c>
      <c r="Y108" s="28">
        <f t="shared" si="68"/>
        <v>-7.9019892085415435</v>
      </c>
      <c r="Z108" s="28">
        <f t="shared" si="69"/>
        <v>-66.257628705404429</v>
      </c>
      <c r="AA108" s="28">
        <f t="shared" si="70"/>
        <v>4.3055895600114715E-3</v>
      </c>
      <c r="AB108" s="28">
        <f t="shared" si="71"/>
        <v>-1.803893567571428</v>
      </c>
      <c r="AC108" s="28">
        <f t="shared" si="83"/>
        <v>8.9790806789881615E-7</v>
      </c>
      <c r="AD108" s="28">
        <f t="shared" si="72"/>
        <v>2.6052320144914497E-2</v>
      </c>
      <c r="AE108" s="28">
        <f t="shared" si="84"/>
        <v>-3.0369217473475749</v>
      </c>
      <c r="AF108" s="28">
        <f t="shared" si="85"/>
        <v>-68.035469952830937</v>
      </c>
      <c r="AG108" s="28">
        <f t="shared" si="64"/>
        <v>92.110410468749379</v>
      </c>
      <c r="AH108" s="28">
        <f t="shared" si="73"/>
        <v>-77.260269861516463</v>
      </c>
      <c r="AI108" s="28">
        <f t="shared" si="74"/>
        <v>-89.992145670063749</v>
      </c>
      <c r="AJ108" s="28">
        <f t="shared" si="86"/>
        <v>5.2062333151964255</v>
      </c>
      <c r="AK108" s="28">
        <f t="shared" si="75"/>
        <v>56.691511104348464</v>
      </c>
      <c r="AL108" s="29">
        <f t="shared" si="76"/>
        <v>-3.3193320204207699E-4</v>
      </c>
      <c r="AM108" s="28">
        <f t="shared" si="77"/>
        <v>-0.50090233750239943</v>
      </c>
      <c r="AN108" s="28">
        <f t="shared" si="87"/>
        <v>20.0560419892273</v>
      </c>
      <c r="AO108" s="28">
        <f t="shared" si="88"/>
        <v>-33.801536903217688</v>
      </c>
      <c r="AP108">
        <f t="shared" si="65"/>
        <v>23.609121289162623</v>
      </c>
      <c r="AQ108">
        <f t="shared" si="66"/>
        <v>-23.521825181113627</v>
      </c>
      <c r="AR108" s="28">
        <f t="shared" si="89"/>
        <v>17.106416349928722</v>
      </c>
      <c r="AS108" s="30">
        <f t="shared" si="90"/>
        <v>-101.83700685604862</v>
      </c>
      <c r="AT108" s="28">
        <f t="shared" si="78"/>
        <v>5.2266630030879364E-6</v>
      </c>
      <c r="AU108" s="28">
        <f t="shared" si="79"/>
        <v>6.2855412780308706E-2</v>
      </c>
      <c r="AV108" s="29">
        <f t="shared" si="80"/>
        <v>-2.3229626513216909E-8</v>
      </c>
      <c r="AW108" s="28">
        <f t="shared" si="81"/>
        <v>-4.1903625255601202E-3</v>
      </c>
      <c r="AX108" s="31">
        <f t="shared" si="91"/>
        <v>5.2034333765747194E-6</v>
      </c>
      <c r="AY108" s="28">
        <f t="shared" si="92"/>
        <v>5.8665050254748587E-2</v>
      </c>
      <c r="AZ108" s="8">
        <f t="shared" si="93"/>
        <v>17.106421553362097</v>
      </c>
      <c r="BA108" s="8">
        <f t="shared" si="94"/>
        <v>-101.77834180579387</v>
      </c>
      <c r="BB108" s="8">
        <f t="shared" si="95"/>
        <v>78.221658194206128</v>
      </c>
      <c r="BD108" s="32">
        <f t="shared" si="96"/>
        <v>17</v>
      </c>
      <c r="BE108" s="32">
        <f t="shared" si="97"/>
        <v>-102</v>
      </c>
      <c r="BF108" s="32">
        <f t="shared" si="98"/>
        <v>78</v>
      </c>
    </row>
    <row r="109" spans="22:58" x14ac:dyDescent="0.2">
      <c r="V109" s="27">
        <v>2.0499999999999998</v>
      </c>
      <c r="W109" s="32">
        <f t="shared" si="82"/>
        <v>1122.0184543019634</v>
      </c>
      <c r="X109">
        <f t="shared" si="67"/>
        <v>4.8607609737258892</v>
      </c>
      <c r="Y109" s="28">
        <f t="shared" si="68"/>
        <v>-8.0701869037546459</v>
      </c>
      <c r="Z109" s="28">
        <f t="shared" si="69"/>
        <v>-66.740062863148253</v>
      </c>
      <c r="AA109" s="28">
        <f t="shared" si="70"/>
        <v>4.508400456696024E-3</v>
      </c>
      <c r="AB109" s="28">
        <f t="shared" si="71"/>
        <v>-1.8458829088164175</v>
      </c>
      <c r="AC109" s="28">
        <f t="shared" si="83"/>
        <v>9.402251673295165E-7</v>
      </c>
      <c r="AD109" s="28">
        <f t="shared" si="72"/>
        <v>2.6659156550357894E-2</v>
      </c>
      <c r="AE109" s="28">
        <f t="shared" si="84"/>
        <v>-3.2049165893468929</v>
      </c>
      <c r="AF109" s="28">
        <f t="shared" si="85"/>
        <v>-68.559286615414322</v>
      </c>
      <c r="AG109" s="28">
        <f t="shared" si="64"/>
        <v>92.110410468749379</v>
      </c>
      <c r="AH109" s="28">
        <f t="shared" si="73"/>
        <v>-77.460269857843286</v>
      </c>
      <c r="AI109" s="28">
        <f t="shared" si="74"/>
        <v>-89.992324456438467</v>
      </c>
      <c r="AJ109" s="28">
        <f t="shared" si="86"/>
        <v>5.3468849061822841</v>
      </c>
      <c r="AK109" s="28">
        <f t="shared" si="75"/>
        <v>57.294175585705695</v>
      </c>
      <c r="AL109" s="29">
        <f t="shared" si="76"/>
        <v>-3.4757610592515634E-4</v>
      </c>
      <c r="AM109" s="28">
        <f t="shared" si="77"/>
        <v>-0.51256923636675045</v>
      </c>
      <c r="AN109" s="28">
        <f t="shared" si="87"/>
        <v>19.996677940982451</v>
      </c>
      <c r="AO109" s="28">
        <f t="shared" si="88"/>
        <v>-33.210718107099524</v>
      </c>
      <c r="AP109">
        <f t="shared" si="65"/>
        <v>23.609121289162623</v>
      </c>
      <c r="AQ109">
        <f t="shared" si="66"/>
        <v>-23.521825181113627</v>
      </c>
      <c r="AR109" s="28">
        <f t="shared" si="89"/>
        <v>16.879057459684553</v>
      </c>
      <c r="AS109" s="30">
        <f t="shared" si="90"/>
        <v>-101.77000472251385</v>
      </c>
      <c r="AT109" s="28">
        <f t="shared" si="78"/>
        <v>5.472987886021697E-6</v>
      </c>
      <c r="AU109" s="28">
        <f t="shared" si="79"/>
        <v>6.4319502208970675E-2</v>
      </c>
      <c r="AV109" s="29">
        <f t="shared" si="80"/>
        <v>-2.4324406273787476E-8</v>
      </c>
      <c r="AW109" s="28">
        <f t="shared" si="81"/>
        <v>-4.2879686071612419E-3</v>
      </c>
      <c r="AX109" s="31">
        <f t="shared" si="91"/>
        <v>5.4486634797479091E-6</v>
      </c>
      <c r="AY109" s="28">
        <f t="shared" si="92"/>
        <v>6.0031533601809434E-2</v>
      </c>
      <c r="AZ109" s="8">
        <f t="shared" si="93"/>
        <v>16.879062908348033</v>
      </c>
      <c r="BA109" s="8">
        <f t="shared" si="94"/>
        <v>-101.70997318891203</v>
      </c>
      <c r="BB109" s="8">
        <f t="shared" si="95"/>
        <v>78.290026811087969</v>
      </c>
      <c r="BD109" s="32">
        <f t="shared" si="96"/>
        <v>17</v>
      </c>
      <c r="BE109" s="32">
        <f t="shared" si="97"/>
        <v>-102</v>
      </c>
      <c r="BF109" s="32">
        <f t="shared" si="98"/>
        <v>78</v>
      </c>
    </row>
    <row r="110" spans="22:58" x14ac:dyDescent="0.2">
      <c r="V110" s="27">
        <v>2.06</v>
      </c>
      <c r="W110" s="32">
        <f t="shared" si="82"/>
        <v>1148.1536214968835</v>
      </c>
      <c r="X110">
        <f t="shared" si="67"/>
        <v>4.8607609737258892</v>
      </c>
      <c r="Y110" s="28">
        <f t="shared" si="68"/>
        <v>-8.2395969881324653</v>
      </c>
      <c r="Z110" s="28">
        <f t="shared" si="69"/>
        <v>-67.214914020123018</v>
      </c>
      <c r="AA110" s="28">
        <f t="shared" si="70"/>
        <v>4.7207593858531131E-3</v>
      </c>
      <c r="AB110" s="28">
        <f t="shared" si="71"/>
        <v>-1.8888482539288576</v>
      </c>
      <c r="AC110" s="28">
        <f t="shared" si="83"/>
        <v>9.8453660931969626E-7</v>
      </c>
      <c r="AD110" s="28">
        <f t="shared" si="72"/>
        <v>2.7280127985316305E-2</v>
      </c>
      <c r="AE110" s="28">
        <f t="shared" si="84"/>
        <v>-3.3741142704841138</v>
      </c>
      <c r="AF110" s="28">
        <f t="shared" si="85"/>
        <v>-69.076482146066553</v>
      </c>
      <c r="AG110" s="28">
        <f t="shared" si="64"/>
        <v>92.110410468749379</v>
      </c>
      <c r="AH110" s="28">
        <f t="shared" si="73"/>
        <v>-77.660269854335439</v>
      </c>
      <c r="AI110" s="28">
        <f t="shared" si="74"/>
        <v>-89.992499173138583</v>
      </c>
      <c r="AJ110" s="28">
        <f t="shared" si="86"/>
        <v>5.4894403414460813</v>
      </c>
      <c r="AK110" s="28">
        <f t="shared" si="75"/>
        <v>57.891094160436971</v>
      </c>
      <c r="AL110" s="29">
        <f t="shared" si="76"/>
        <v>-3.6395617676874225E-4</v>
      </c>
      <c r="AM110" s="28">
        <f t="shared" si="77"/>
        <v>-0.52450784820504659</v>
      </c>
      <c r="AN110" s="28">
        <f t="shared" si="87"/>
        <v>19.93921699968325</v>
      </c>
      <c r="AO110" s="28">
        <f t="shared" si="88"/>
        <v>-32.625912860906659</v>
      </c>
      <c r="AP110">
        <f t="shared" si="65"/>
        <v>23.609121289162623</v>
      </c>
      <c r="AQ110">
        <f t="shared" si="66"/>
        <v>-23.521825181113627</v>
      </c>
      <c r="AR110" s="28">
        <f t="shared" si="89"/>
        <v>16.652398837248128</v>
      </c>
      <c r="AS110" s="30">
        <f t="shared" si="90"/>
        <v>-101.70239500697321</v>
      </c>
      <c r="AT110" s="28">
        <f t="shared" si="78"/>
        <v>5.7309216890189446E-6</v>
      </c>
      <c r="AU110" s="28">
        <f t="shared" si="79"/>
        <v>6.5817694574423144E-2</v>
      </c>
      <c r="AV110" s="29">
        <f t="shared" si="80"/>
        <v>-2.5470779482762702E-8</v>
      </c>
      <c r="AW110" s="28">
        <f t="shared" si="81"/>
        <v>-4.3878482264418928E-3</v>
      </c>
      <c r="AX110" s="31">
        <f t="shared" si="91"/>
        <v>5.7054509095361816E-6</v>
      </c>
      <c r="AY110" s="28">
        <f t="shared" si="92"/>
        <v>6.1429846347981251E-2</v>
      </c>
      <c r="AZ110" s="8">
        <f t="shared" si="93"/>
        <v>16.652404542699038</v>
      </c>
      <c r="BA110" s="8">
        <f t="shared" si="94"/>
        <v>-101.64096516062523</v>
      </c>
      <c r="BB110" s="8">
        <f t="shared" si="95"/>
        <v>78.359034839374772</v>
      </c>
      <c r="BD110" s="32">
        <f t="shared" si="96"/>
        <v>17</v>
      </c>
      <c r="BE110" s="32">
        <f t="shared" si="97"/>
        <v>-102</v>
      </c>
      <c r="BF110" s="32">
        <f t="shared" si="98"/>
        <v>78</v>
      </c>
    </row>
    <row r="111" spans="22:58" x14ac:dyDescent="0.2">
      <c r="V111" s="27">
        <v>2.0699999999999998</v>
      </c>
      <c r="W111" s="32">
        <f t="shared" si="82"/>
        <v>1174.8975549395293</v>
      </c>
      <c r="X111">
        <f t="shared" si="67"/>
        <v>4.8607609737258892</v>
      </c>
      <c r="Y111" s="28">
        <f t="shared" si="68"/>
        <v>-8.4101813262077094</v>
      </c>
      <c r="Z111" s="28">
        <f t="shared" si="69"/>
        <v>-67.682172962533798</v>
      </c>
      <c r="AA111" s="28">
        <f t="shared" si="70"/>
        <v>4.9431153541641387E-3</v>
      </c>
      <c r="AB111" s="28">
        <f t="shared" si="71"/>
        <v>-1.9328121903072741</v>
      </c>
      <c r="AC111" s="28">
        <f t="shared" si="83"/>
        <v>1.0309363848971873E-6</v>
      </c>
      <c r="AD111" s="28">
        <f t="shared" si="72"/>
        <v>2.7915563696480138E-2</v>
      </c>
      <c r="AE111" s="28">
        <f t="shared" si="84"/>
        <v>-3.5444762061912716</v>
      </c>
      <c r="AF111" s="28">
        <f t="shared" si="85"/>
        <v>-69.587069589144591</v>
      </c>
      <c r="AG111" s="28">
        <f t="shared" si="64"/>
        <v>92.110410468749379</v>
      </c>
      <c r="AH111" s="28">
        <f t="shared" si="73"/>
        <v>-77.86026985098546</v>
      </c>
      <c r="AI111" s="28">
        <f t="shared" si="74"/>
        <v>-89.99266991280119</v>
      </c>
      <c r="AJ111" s="28">
        <f t="shared" si="86"/>
        <v>5.6338626815561677</v>
      </c>
      <c r="AK111" s="28">
        <f t="shared" si="75"/>
        <v>58.48206499577762</v>
      </c>
      <c r="AL111" s="29">
        <f t="shared" si="76"/>
        <v>-3.8110815034915577E-4</v>
      </c>
      <c r="AM111" s="28">
        <f t="shared" si="77"/>
        <v>-0.53672449887819351</v>
      </c>
      <c r="AN111" s="28">
        <f t="shared" si="87"/>
        <v>19.883622191169735</v>
      </c>
      <c r="AO111" s="28">
        <f t="shared" si="88"/>
        <v>-32.047329415901764</v>
      </c>
      <c r="AP111">
        <f t="shared" si="65"/>
        <v>23.609121289162623</v>
      </c>
      <c r="AQ111">
        <f t="shared" si="66"/>
        <v>-23.521825181113627</v>
      </c>
      <c r="AR111" s="28">
        <f t="shared" si="89"/>
        <v>16.426442093027461</v>
      </c>
      <c r="AS111" s="30">
        <f t="shared" si="90"/>
        <v>-101.63439900504636</v>
      </c>
      <c r="AT111" s="28">
        <f t="shared" si="78"/>
        <v>6.0010115199269909E-6</v>
      </c>
      <c r="AU111" s="28">
        <f t="shared" si="79"/>
        <v>6.7350784229889313E-2</v>
      </c>
      <c r="AV111" s="29">
        <f t="shared" si="80"/>
        <v>-2.6671180102696073E-8</v>
      </c>
      <c r="AW111" s="28">
        <f t="shared" si="81"/>
        <v>-4.4900543408958335E-3</v>
      </c>
      <c r="AX111" s="31">
        <f t="shared" si="91"/>
        <v>5.9743403398242948E-6</v>
      </c>
      <c r="AY111" s="28">
        <f t="shared" si="92"/>
        <v>6.286072988899348E-2</v>
      </c>
      <c r="AZ111" s="8">
        <f t="shared" si="93"/>
        <v>16.426448067367801</v>
      </c>
      <c r="BA111" s="8">
        <f t="shared" si="94"/>
        <v>-101.57153827515737</v>
      </c>
      <c r="BB111" s="8">
        <f t="shared" si="95"/>
        <v>78.428461724842634</v>
      </c>
      <c r="BD111" s="32">
        <f t="shared" si="96"/>
        <v>16</v>
      </c>
      <c r="BE111" s="32">
        <f t="shared" si="97"/>
        <v>-102</v>
      </c>
      <c r="BF111" s="32">
        <f t="shared" si="98"/>
        <v>78</v>
      </c>
    </row>
    <row r="112" spans="22:58" x14ac:dyDescent="0.2">
      <c r="V112" s="27">
        <v>2.08</v>
      </c>
      <c r="W112" s="32">
        <f t="shared" si="82"/>
        <v>1202.2644346174136</v>
      </c>
      <c r="X112">
        <f t="shared" si="67"/>
        <v>4.8607609737258892</v>
      </c>
      <c r="Y112" s="28">
        <f t="shared" si="68"/>
        <v>-8.5819023671263608</v>
      </c>
      <c r="Z112" s="28">
        <f t="shared" si="69"/>
        <v>-68.141838767724181</v>
      </c>
      <c r="AA112" s="28">
        <f t="shared" si="70"/>
        <v>5.1759384351318227E-3</v>
      </c>
      <c r="AB112" s="28">
        <f t="shared" si="71"/>
        <v>-1.9777978210160911</v>
      </c>
      <c r="AC112" s="28">
        <f t="shared" si="83"/>
        <v>1.079522913277527E-6</v>
      </c>
      <c r="AD112" s="28">
        <f t="shared" si="72"/>
        <v>2.8565800599648906E-2</v>
      </c>
      <c r="AE112" s="28">
        <f t="shared" si="84"/>
        <v>-3.7159643754424265</v>
      </c>
      <c r="AF112" s="28">
        <f t="shared" si="85"/>
        <v>-70.091070788140627</v>
      </c>
      <c r="AG112" s="28">
        <f t="shared" si="64"/>
        <v>92.110410468749379</v>
      </c>
      <c r="AH112" s="28">
        <f t="shared" si="73"/>
        <v>-78.060269847786259</v>
      </c>
      <c r="AI112" s="28">
        <f t="shared" si="74"/>
        <v>-89.992836765954706</v>
      </c>
      <c r="AJ112" s="28">
        <f t="shared" si="86"/>
        <v>5.7801141307434651</v>
      </c>
      <c r="AK112" s="28">
        <f t="shared" si="75"/>
        <v>59.066898440051112</v>
      </c>
      <c r="AL112" s="29">
        <f t="shared" si="76"/>
        <v>-3.9906839893882689E-4</v>
      </c>
      <c r="AM112" s="28">
        <f t="shared" si="77"/>
        <v>-0.54922566137027973</v>
      </c>
      <c r="AN112" s="28">
        <f t="shared" si="87"/>
        <v>19.829855683307645</v>
      </c>
      <c r="AO112" s="28">
        <f t="shared" si="88"/>
        <v>-31.475163987273874</v>
      </c>
      <c r="AP112">
        <f t="shared" si="65"/>
        <v>23.609121289162623</v>
      </c>
      <c r="AQ112">
        <f t="shared" si="66"/>
        <v>-23.521825181113627</v>
      </c>
      <c r="AR112" s="28">
        <f t="shared" si="89"/>
        <v>16.20118741591422</v>
      </c>
      <c r="AS112" s="30">
        <f t="shared" si="90"/>
        <v>-101.5662347754145</v>
      </c>
      <c r="AT112" s="28">
        <f t="shared" si="78"/>
        <v>6.2838302745020146E-6</v>
      </c>
      <c r="AU112" s="28">
        <f t="shared" si="79"/>
        <v>6.8919584031011449E-2</v>
      </c>
      <c r="AV112" s="29">
        <f t="shared" si="80"/>
        <v>-2.7928153958129877E-8</v>
      </c>
      <c r="AW112" s="28">
        <f t="shared" si="81"/>
        <v>-4.5946411415552155E-3</v>
      </c>
      <c r="AX112" s="31">
        <f t="shared" si="91"/>
        <v>6.2559021205438847E-6</v>
      </c>
      <c r="AY112" s="28">
        <f t="shared" si="92"/>
        <v>6.4324942889456227E-2</v>
      </c>
      <c r="AZ112" s="8">
        <f t="shared" si="93"/>
        <v>16.201193671816341</v>
      </c>
      <c r="BA112" s="8">
        <f t="shared" si="94"/>
        <v>-101.50190983252504</v>
      </c>
      <c r="BB112" s="8">
        <f t="shared" si="95"/>
        <v>78.498090167474956</v>
      </c>
      <c r="BD112" s="32">
        <f t="shared" si="96"/>
        <v>16</v>
      </c>
      <c r="BE112" s="32">
        <f t="shared" si="97"/>
        <v>-102</v>
      </c>
      <c r="BF112" s="32">
        <f t="shared" si="98"/>
        <v>78</v>
      </c>
    </row>
    <row r="113" spans="22:58" x14ac:dyDescent="0.2">
      <c r="V113" s="27">
        <v>2.09</v>
      </c>
      <c r="W113" s="32">
        <f t="shared" si="82"/>
        <v>1230.2687708123822</v>
      </c>
      <c r="X113">
        <f t="shared" si="67"/>
        <v>4.8607609737258892</v>
      </c>
      <c r="Y113" s="28">
        <f t="shared" si="68"/>
        <v>-8.7547231849225717</v>
      </c>
      <c r="Z113" s="28">
        <f t="shared" si="69"/>
        <v>-68.593918411509236</v>
      </c>
      <c r="AA113" s="28">
        <f t="shared" si="70"/>
        <v>5.4197207528522921E-3</v>
      </c>
      <c r="AB113" s="28">
        <f t="shared" si="71"/>
        <v>-2.0238287760519511</v>
      </c>
      <c r="AC113" s="28">
        <f t="shared" si="83"/>
        <v>1.130399254015613E-6</v>
      </c>
      <c r="AD113" s="28">
        <f t="shared" si="72"/>
        <v>2.9231183458365135E-2</v>
      </c>
      <c r="AE113" s="28">
        <f t="shared" si="84"/>
        <v>-3.888541360044576</v>
      </c>
      <c r="AF113" s="28">
        <f t="shared" si="85"/>
        <v>-70.588516004102829</v>
      </c>
      <c r="AG113" s="28">
        <f t="shared" si="64"/>
        <v>92.110410468749379</v>
      </c>
      <c r="AH113" s="28">
        <f t="shared" si="73"/>
        <v>-78.260269844731042</v>
      </c>
      <c r="AI113" s="28">
        <f t="shared" si="74"/>
        <v>-89.992999821066888</v>
      </c>
      <c r="AJ113" s="28">
        <f t="shared" si="86"/>
        <v>5.9281561496767772</v>
      </c>
      <c r="AK113" s="28">
        <f t="shared" si="75"/>
        <v>59.645417091042027</v>
      </c>
      <c r="AL113" s="29">
        <f t="shared" si="76"/>
        <v>-4.1787500835889252E-4</v>
      </c>
      <c r="AM113" s="28">
        <f t="shared" si="77"/>
        <v>-0.56201795919942077</v>
      </c>
      <c r="AN113" s="28">
        <f t="shared" si="87"/>
        <v>19.777878898686755</v>
      </c>
      <c r="AO113" s="28">
        <f t="shared" si="88"/>
        <v>-30.909600689224281</v>
      </c>
      <c r="AP113">
        <f t="shared" si="65"/>
        <v>23.609121289162623</v>
      </c>
      <c r="AQ113">
        <f t="shared" si="66"/>
        <v>-23.521825181113627</v>
      </c>
      <c r="AR113" s="28">
        <f t="shared" si="89"/>
        <v>15.976633646691177</v>
      </c>
      <c r="AS113" s="30">
        <f t="shared" si="90"/>
        <v>-101.49811669332711</v>
      </c>
      <c r="AT113" s="28">
        <f t="shared" si="78"/>
        <v>6.5799778475912064E-6</v>
      </c>
      <c r="AU113" s="28">
        <f t="shared" si="79"/>
        <v>7.0524925766794949E-2</v>
      </c>
      <c r="AV113" s="29">
        <f t="shared" si="80"/>
        <v>-2.9244368378870136E-8</v>
      </c>
      <c r="AW113" s="28">
        <f t="shared" si="81"/>
        <v>-4.7016640817233194E-3</v>
      </c>
      <c r="AX113" s="31">
        <f t="shared" si="91"/>
        <v>6.5507334792123366E-6</v>
      </c>
      <c r="AY113" s="28">
        <f t="shared" si="92"/>
        <v>6.5823261685071632E-2</v>
      </c>
      <c r="AZ113" s="8">
        <f t="shared" si="93"/>
        <v>15.976640197424656</v>
      </c>
      <c r="BA113" s="8">
        <f t="shared" si="94"/>
        <v>-101.43229343164204</v>
      </c>
      <c r="BB113" s="8">
        <f t="shared" si="95"/>
        <v>78.567706568357963</v>
      </c>
      <c r="BD113" s="32">
        <f t="shared" si="96"/>
        <v>16</v>
      </c>
      <c r="BE113" s="32">
        <f t="shared" si="97"/>
        <v>-101</v>
      </c>
      <c r="BF113" s="32">
        <f t="shared" si="98"/>
        <v>79</v>
      </c>
    </row>
    <row r="114" spans="22:58" x14ac:dyDescent="0.2">
      <c r="V114" s="27">
        <v>2.1</v>
      </c>
      <c r="W114" s="32">
        <f t="shared" si="82"/>
        <v>1258.9254117941678</v>
      </c>
      <c r="X114">
        <f t="shared" si="67"/>
        <v>4.8607609737258892</v>
      </c>
      <c r="Y114" s="28">
        <f t="shared" si="68"/>
        <v>-8.9286075143263783</v>
      </c>
      <c r="Z114" s="28">
        <f t="shared" si="69"/>
        <v>-69.038426374136037</v>
      </c>
      <c r="AA114" s="28">
        <f t="shared" si="70"/>
        <v>5.674977511303721E-3</v>
      </c>
      <c r="AB114" s="28">
        <f t="shared" si="71"/>
        <v>-2.07092922381961</v>
      </c>
      <c r="AC114" s="28">
        <f t="shared" si="83"/>
        <v>1.1836733230146296E-6</v>
      </c>
      <c r="AD114" s="28">
        <f t="shared" si="72"/>
        <v>2.9912065066709615E-2</v>
      </c>
      <c r="AE114" s="28">
        <f t="shared" si="84"/>
        <v>-4.0621703794158623</v>
      </c>
      <c r="AF114" s="28">
        <f t="shared" si="85"/>
        <v>-71.079443532888931</v>
      </c>
      <c r="AG114" s="28">
        <f t="shared" si="64"/>
        <v>92.110410468749379</v>
      </c>
      <c r="AH114" s="28">
        <f t="shared" si="73"/>
        <v>-78.460269841813343</v>
      </c>
      <c r="AI114" s="28">
        <f t="shared" si="74"/>
        <v>-89.993159164591674</v>
      </c>
      <c r="AJ114" s="28">
        <f t="shared" si="86"/>
        <v>6.0779495663994476</v>
      </c>
      <c r="AK114" s="28">
        <f t="shared" si="75"/>
        <v>60.217455814289217</v>
      </c>
      <c r="AL114" s="29">
        <f t="shared" si="76"/>
        <v>-4.3756785868881334E-4</v>
      </c>
      <c r="AM114" s="28">
        <f t="shared" si="77"/>
        <v>-0.57510816990691027</v>
      </c>
      <c r="AN114" s="28">
        <f t="shared" si="87"/>
        <v>19.727652625476793</v>
      </c>
      <c r="AO114" s="28">
        <f t="shared" si="88"/>
        <v>-30.350811520209369</v>
      </c>
      <c r="AP114">
        <f t="shared" si="65"/>
        <v>23.609121289162623</v>
      </c>
      <c r="AQ114">
        <f t="shared" si="66"/>
        <v>-23.521825181113627</v>
      </c>
      <c r="AR114" s="28">
        <f t="shared" si="89"/>
        <v>15.752778354109928</v>
      </c>
      <c r="AS114" s="30">
        <f t="shared" si="90"/>
        <v>-101.43025505309831</v>
      </c>
      <c r="AT114" s="28">
        <f t="shared" si="78"/>
        <v>6.890082404101973E-6</v>
      </c>
      <c r="AU114" s="28">
        <f t="shared" si="79"/>
        <v>7.2167660600589628E-2</v>
      </c>
      <c r="AV114" s="29">
        <f t="shared" si="80"/>
        <v>-3.0622612199986892E-8</v>
      </c>
      <c r="AW114" s="28">
        <f t="shared" si="81"/>
        <v>-4.8111799063766522E-3</v>
      </c>
      <c r="AX114" s="31">
        <f t="shared" si="91"/>
        <v>6.8594597919019864E-6</v>
      </c>
      <c r="AY114" s="28">
        <f t="shared" si="92"/>
        <v>6.7356480694212975E-2</v>
      </c>
      <c r="AZ114" s="8">
        <f t="shared" si="93"/>
        <v>15.75278521356972</v>
      </c>
      <c r="BA114" s="8">
        <f t="shared" si="94"/>
        <v>-101.36289857240409</v>
      </c>
      <c r="BB114" s="8">
        <f t="shared" si="95"/>
        <v>78.637101427595908</v>
      </c>
      <c r="BD114" s="32">
        <f t="shared" si="96"/>
        <v>16</v>
      </c>
      <c r="BE114" s="32">
        <f t="shared" si="97"/>
        <v>-101</v>
      </c>
      <c r="BF114" s="32">
        <f t="shared" si="98"/>
        <v>79</v>
      </c>
    </row>
    <row r="115" spans="22:58" x14ac:dyDescent="0.2">
      <c r="V115" s="27">
        <v>2.11</v>
      </c>
      <c r="W115" s="32">
        <f t="shared" si="82"/>
        <v>1288.2495516931342</v>
      </c>
      <c r="X115">
        <f t="shared" si="67"/>
        <v>4.8607609737258892</v>
      </c>
      <c r="Y115" s="28">
        <f t="shared" si="68"/>
        <v>-9.1035197822654883</v>
      </c>
      <c r="Z115" s="28">
        <f t="shared" si="69"/>
        <v>-69.475384246806911</v>
      </c>
      <c r="AA115" s="28">
        <f t="shared" si="70"/>
        <v>5.9422480711604844E-3</v>
      </c>
      <c r="AB115" s="28">
        <f t="shared" si="71"/>
        <v>-2.1191238828184793</v>
      </c>
      <c r="AC115" s="28">
        <f t="shared" si="83"/>
        <v>1.2394581201068653E-6</v>
      </c>
      <c r="AD115" s="28">
        <f t="shared" si="72"/>
        <v>3.0608806436353952E-2</v>
      </c>
      <c r="AE115" s="28">
        <f t="shared" si="84"/>
        <v>-4.2368153210103188</v>
      </c>
      <c r="AF115" s="28">
        <f t="shared" si="85"/>
        <v>-71.563899323189048</v>
      </c>
      <c r="AG115" s="28">
        <f t="shared" si="64"/>
        <v>92.110410468749379</v>
      </c>
      <c r="AH115" s="28">
        <f t="shared" si="73"/>
        <v>-78.660269839026952</v>
      </c>
      <c r="AI115" s="28">
        <f t="shared" si="74"/>
        <v>-89.993314881015124</v>
      </c>
      <c r="AJ115" s="28">
        <f t="shared" si="86"/>
        <v>6.2294546848883083</v>
      </c>
      <c r="AK115" s="28">
        <f t="shared" si="75"/>
        <v>60.782861713661447</v>
      </c>
      <c r="AL115" s="29">
        <f t="shared" si="76"/>
        <v>-4.5818870875404005E-4</v>
      </c>
      <c r="AM115" s="28">
        <f t="shared" si="77"/>
        <v>-0.58850322862640714</v>
      </c>
      <c r="AN115" s="28">
        <f t="shared" si="87"/>
        <v>19.679137125901981</v>
      </c>
      <c r="AO115" s="28">
        <f t="shared" si="88"/>
        <v>-29.798956395980085</v>
      </c>
      <c r="AP115">
        <f t="shared" si="65"/>
        <v>23.609121289162623</v>
      </c>
      <c r="AQ115">
        <f t="shared" si="66"/>
        <v>-23.521825181113627</v>
      </c>
      <c r="AR115" s="28">
        <f t="shared" si="89"/>
        <v>15.529617912940658</v>
      </c>
      <c r="AS115" s="30">
        <f t="shared" si="90"/>
        <v>-101.36285571916913</v>
      </c>
      <c r="AT115" s="28">
        <f t="shared" si="78"/>
        <v>7.2148017136153344E-6</v>
      </c>
      <c r="AU115" s="28">
        <f t="shared" si="79"/>
        <v>7.3848659521339205E-2</v>
      </c>
      <c r="AV115" s="29">
        <f t="shared" si="80"/>
        <v>-3.2065811191053986E-8</v>
      </c>
      <c r="AW115" s="28">
        <f t="shared" si="81"/>
        <v>-4.9232466822518558E-3</v>
      </c>
      <c r="AX115" s="31">
        <f t="shared" si="91"/>
        <v>7.1827359024242804E-6</v>
      </c>
      <c r="AY115" s="28">
        <f t="shared" si="92"/>
        <v>6.8925412839087347E-2</v>
      </c>
      <c r="AZ115" s="8">
        <f t="shared" si="93"/>
        <v>15.529625095676561</v>
      </c>
      <c r="BA115" s="8">
        <f t="shared" si="94"/>
        <v>-101.29393030633004</v>
      </c>
      <c r="BB115" s="8">
        <f t="shared" si="95"/>
        <v>78.70606969366996</v>
      </c>
      <c r="BD115" s="32">
        <f t="shared" si="96"/>
        <v>16</v>
      </c>
      <c r="BE115" s="32">
        <f t="shared" si="97"/>
        <v>-101</v>
      </c>
      <c r="BF115" s="32">
        <f t="shared" si="98"/>
        <v>79</v>
      </c>
    </row>
    <row r="116" spans="22:58" x14ac:dyDescent="0.2">
      <c r="V116" s="27">
        <v>2.12</v>
      </c>
      <c r="W116" s="32">
        <f t="shared" si="82"/>
        <v>1318.2567385564084</v>
      </c>
      <c r="X116">
        <f t="shared" si="67"/>
        <v>4.8607609737258892</v>
      </c>
      <c r="Y116" s="28">
        <f t="shared" si="68"/>
        <v>-9.2794251352370001</v>
      </c>
      <c r="Z116" s="28">
        <f t="shared" si="69"/>
        <v>-69.904820340532609</v>
      </c>
      <c r="AA116" s="28">
        <f t="shared" si="70"/>
        <v>6.222097076344104E-3</v>
      </c>
      <c r="AB116" s="28">
        <f t="shared" si="71"/>
        <v>-2.1684380335407636</v>
      </c>
      <c r="AC116" s="28">
        <f t="shared" si="83"/>
        <v>1.2978719739923751E-6</v>
      </c>
      <c r="AD116" s="28">
        <f t="shared" si="72"/>
        <v>3.1321776987970104E-2</v>
      </c>
      <c r="AE116" s="28">
        <f t="shared" si="84"/>
        <v>-4.412440766562792</v>
      </c>
      <c r="AF116" s="28">
        <f t="shared" si="85"/>
        <v>-72.04193659708541</v>
      </c>
      <c r="AG116" s="28">
        <f t="shared" si="64"/>
        <v>92.110410468749379</v>
      </c>
      <c r="AH116" s="28">
        <f t="shared" si="73"/>
        <v>-78.860269836365987</v>
      </c>
      <c r="AI116" s="28">
        <f t="shared" si="74"/>
        <v>-89.993467052900129</v>
      </c>
      <c r="AJ116" s="28">
        <f t="shared" si="86"/>
        <v>6.3826313907466012</v>
      </c>
      <c r="AK116" s="28">
        <f t="shared" si="75"/>
        <v>61.341494056818767</v>
      </c>
      <c r="AL116" s="29">
        <f t="shared" si="76"/>
        <v>-4.7978128460056678E-4</v>
      </c>
      <c r="AM116" s="28">
        <f t="shared" si="77"/>
        <v>-0.60221023173494082</v>
      </c>
      <c r="AN116" s="28">
        <f t="shared" si="87"/>
        <v>19.632292241845395</v>
      </c>
      <c r="AO116" s="28">
        <f t="shared" si="88"/>
        <v>-29.254183227816302</v>
      </c>
      <c r="AP116">
        <f t="shared" si="65"/>
        <v>23.609121289162623</v>
      </c>
      <c r="AQ116">
        <f t="shared" si="66"/>
        <v>-23.521825181113627</v>
      </c>
      <c r="AR116" s="28">
        <f t="shared" si="89"/>
        <v>15.307147583331599</v>
      </c>
      <c r="AS116" s="30">
        <f t="shared" si="90"/>
        <v>-101.29611982490171</v>
      </c>
      <c r="AT116" s="28">
        <f t="shared" si="78"/>
        <v>7.5548245467147729E-6</v>
      </c>
      <c r="AU116" s="28">
        <f t="shared" si="79"/>
        <v>7.5568813805339891E-2</v>
      </c>
      <c r="AV116" s="29">
        <f t="shared" si="80"/>
        <v>-3.3577026127494478E-8</v>
      </c>
      <c r="AW116" s="28">
        <f t="shared" si="81"/>
        <v>-5.0379238286334515E-3</v>
      </c>
      <c r="AX116" s="31">
        <f t="shared" si="91"/>
        <v>7.5212475205872781E-6</v>
      </c>
      <c r="AY116" s="28">
        <f t="shared" si="92"/>
        <v>7.0530889976706437E-2</v>
      </c>
      <c r="AZ116" s="8">
        <f t="shared" si="93"/>
        <v>15.307155104579119</v>
      </c>
      <c r="BA116" s="8">
        <f t="shared" si="94"/>
        <v>-101.225588934925</v>
      </c>
      <c r="BB116" s="8">
        <f t="shared" si="95"/>
        <v>78.774411065075</v>
      </c>
      <c r="BD116" s="32">
        <f t="shared" si="96"/>
        <v>15</v>
      </c>
      <c r="BE116" s="32">
        <f t="shared" si="97"/>
        <v>-101</v>
      </c>
      <c r="BF116" s="32">
        <f t="shared" si="98"/>
        <v>79</v>
      </c>
    </row>
    <row r="117" spans="22:58" x14ac:dyDescent="0.2">
      <c r="V117" s="27">
        <v>2.13</v>
      </c>
      <c r="W117" s="32">
        <f t="shared" si="82"/>
        <v>1348.9628825916539</v>
      </c>
      <c r="X117">
        <f t="shared" si="67"/>
        <v>4.8607609737258892</v>
      </c>
      <c r="Y117" s="28">
        <f t="shared" si="68"/>
        <v>-9.4562894627356204</v>
      </c>
      <c r="Z117" s="28">
        <f t="shared" si="69"/>
        <v>-70.326769298915977</v>
      </c>
      <c r="AA117" s="28">
        <f t="shared" si="70"/>
        <v>6.5151156324791066E-3</v>
      </c>
      <c r="AB117" s="28">
        <f t="shared" si="71"/>
        <v>-2.2188975305818217</v>
      </c>
      <c r="AC117" s="28">
        <f t="shared" si="83"/>
        <v>1.3590387852489441E-6</v>
      </c>
      <c r="AD117" s="28">
        <f t="shared" si="72"/>
        <v>3.205135474709802E-2</v>
      </c>
      <c r="AE117" s="28">
        <f t="shared" si="84"/>
        <v>-4.5890120143384667</v>
      </c>
      <c r="AF117" s="28">
        <f t="shared" si="85"/>
        <v>-72.513615474750708</v>
      </c>
      <c r="AG117" s="28">
        <f t="shared" si="64"/>
        <v>92.110410468749379</v>
      </c>
      <c r="AH117" s="28">
        <f t="shared" si="73"/>
        <v>-79.060269833824762</v>
      </c>
      <c r="AI117" s="28">
        <f t="shared" si="74"/>
        <v>-89.993615760930226</v>
      </c>
      <c r="AJ117" s="28">
        <f t="shared" si="86"/>
        <v>6.537439253594429</v>
      </c>
      <c r="AK117" s="28">
        <f t="shared" si="75"/>
        <v>61.89322415835705</v>
      </c>
      <c r="AL117" s="29">
        <f t="shared" si="76"/>
        <v>-5.0239137213439799E-4</v>
      </c>
      <c r="AM117" s="28">
        <f t="shared" si="77"/>
        <v>-0.61623644058754212</v>
      </c>
      <c r="AN117" s="28">
        <f t="shared" si="87"/>
        <v>19.587077497146911</v>
      </c>
      <c r="AO117" s="28">
        <f t="shared" si="88"/>
        <v>-28.716628043160718</v>
      </c>
      <c r="AP117">
        <f t="shared" si="65"/>
        <v>23.609121289162623</v>
      </c>
      <c r="AQ117">
        <f t="shared" si="66"/>
        <v>-23.521825181113627</v>
      </c>
      <c r="AR117" s="28">
        <f t="shared" si="89"/>
        <v>15.085361590857438</v>
      </c>
      <c r="AS117" s="30">
        <f t="shared" si="90"/>
        <v>-101.23024351791142</v>
      </c>
      <c r="AT117" s="28">
        <f t="shared" si="78"/>
        <v>7.9108721349590173E-6</v>
      </c>
      <c r="AU117" s="28">
        <f t="shared" si="79"/>
        <v>7.7329035488751044E-2</v>
      </c>
      <c r="AV117" s="29">
        <f t="shared" si="80"/>
        <v>-3.5159462433855661E-8</v>
      </c>
      <c r="AW117" s="28">
        <f t="shared" si="81"/>
        <v>-5.1552721488586925E-3</v>
      </c>
      <c r="AX117" s="31">
        <f t="shared" si="91"/>
        <v>7.8757126725251622E-6</v>
      </c>
      <c r="AY117" s="28">
        <f t="shared" si="92"/>
        <v>7.2173763339892352E-2</v>
      </c>
      <c r="AZ117" s="8">
        <f t="shared" si="93"/>
        <v>15.085369466570111</v>
      </c>
      <c r="BA117" s="8">
        <f t="shared" si="94"/>
        <v>-101.15806975457153</v>
      </c>
      <c r="BB117" s="8">
        <f t="shared" si="95"/>
        <v>78.841930245428472</v>
      </c>
      <c r="BD117" s="32">
        <f t="shared" si="96"/>
        <v>15</v>
      </c>
      <c r="BE117" s="32">
        <f t="shared" si="97"/>
        <v>-101</v>
      </c>
      <c r="BF117" s="32">
        <f t="shared" si="98"/>
        <v>79</v>
      </c>
    </row>
    <row r="118" spans="22:58" x14ac:dyDescent="0.2">
      <c r="V118" s="27">
        <v>2.14</v>
      </c>
      <c r="W118" s="32">
        <f t="shared" si="82"/>
        <v>1380.3842646028861</v>
      </c>
      <c r="X118">
        <f t="shared" si="67"/>
        <v>4.8607609737258892</v>
      </c>
      <c r="Y118" s="28">
        <f t="shared" si="68"/>
        <v>-9.6340794169338011</v>
      </c>
      <c r="Z118" s="28">
        <f t="shared" si="69"/>
        <v>-70.741271716303288</v>
      </c>
      <c r="AA118" s="28">
        <f t="shared" si="70"/>
        <v>6.8219225396747322E-3</v>
      </c>
      <c r="AB118" s="28">
        <f t="shared" si="71"/>
        <v>-2.2705288149631602</v>
      </c>
      <c r="AC118" s="28">
        <f t="shared" si="83"/>
        <v>1.423088300200471E-6</v>
      </c>
      <c r="AD118" s="28">
        <f t="shared" si="72"/>
        <v>3.2797926544575889E-2</v>
      </c>
      <c r="AE118" s="28">
        <f t="shared" si="84"/>
        <v>-4.7664950975799369</v>
      </c>
      <c r="AF118" s="28">
        <f t="shared" si="85"/>
        <v>-72.97900260472187</v>
      </c>
      <c r="AG118" s="28">
        <f t="shared" si="64"/>
        <v>92.110410468749379</v>
      </c>
      <c r="AH118" s="28">
        <f t="shared" si="73"/>
        <v>-79.260269831397935</v>
      </c>
      <c r="AI118" s="28">
        <f t="shared" si="74"/>
        <v>-89.993761083952378</v>
      </c>
      <c r="AJ118" s="28">
        <f t="shared" si="86"/>
        <v>6.6938376257734085</v>
      </c>
      <c r="AK118" s="28">
        <f t="shared" si="75"/>
        <v>62.4379352235878</v>
      </c>
      <c r="AL118" s="29">
        <f t="shared" si="76"/>
        <v>-5.260669141001576E-4</v>
      </c>
      <c r="AM118" s="28">
        <f t="shared" si="77"/>
        <v>-0.63058928533735725</v>
      </c>
      <c r="AN118" s="28">
        <f t="shared" si="87"/>
        <v>19.543452196210751</v>
      </c>
      <c r="AO118" s="28">
        <f t="shared" si="88"/>
        <v>-28.186415145701936</v>
      </c>
      <c r="AP118">
        <f t="shared" si="65"/>
        <v>23.609121289162623</v>
      </c>
      <c r="AQ118">
        <f t="shared" si="66"/>
        <v>-23.521825181113627</v>
      </c>
      <c r="AR118" s="28">
        <f t="shared" si="89"/>
        <v>14.864253206679805</v>
      </c>
      <c r="AS118" s="30">
        <f t="shared" si="90"/>
        <v>-101.16541775042381</v>
      </c>
      <c r="AT118" s="28">
        <f t="shared" si="78"/>
        <v>8.2836996964272626E-6</v>
      </c>
      <c r="AU118" s="28">
        <f t="shared" si="79"/>
        <v>7.9130257851110483E-2</v>
      </c>
      <c r="AV118" s="29">
        <f t="shared" si="80"/>
        <v>-3.6816477898429232E-8</v>
      </c>
      <c r="AW118" s="28">
        <f t="shared" si="81"/>
        <v>-5.2753538625563267E-3</v>
      </c>
      <c r="AX118" s="31">
        <f t="shared" si="91"/>
        <v>8.2468832185288328E-6</v>
      </c>
      <c r="AY118" s="28">
        <f t="shared" si="92"/>
        <v>7.3854903988554155E-2</v>
      </c>
      <c r="AZ118" s="8">
        <f t="shared" si="93"/>
        <v>14.864261453563024</v>
      </c>
      <c r="BA118" s="8">
        <f t="shared" si="94"/>
        <v>-101.09156284643525</v>
      </c>
      <c r="BB118" s="8">
        <f t="shared" si="95"/>
        <v>78.908437153564748</v>
      </c>
      <c r="BD118" s="32">
        <f t="shared" si="96"/>
        <v>15</v>
      </c>
      <c r="BE118" s="32">
        <f t="shared" si="97"/>
        <v>-101</v>
      </c>
      <c r="BF118" s="32">
        <f t="shared" si="98"/>
        <v>79</v>
      </c>
    </row>
    <row r="119" spans="22:58" x14ac:dyDescent="0.2">
      <c r="V119" s="27">
        <v>2.15</v>
      </c>
      <c r="W119" s="32">
        <f t="shared" si="82"/>
        <v>1412.5375446227542</v>
      </c>
      <c r="X119">
        <f t="shared" si="67"/>
        <v>4.8607609737258892</v>
      </c>
      <c r="Y119" s="28">
        <f t="shared" si="68"/>
        <v>-9.8127624288147057</v>
      </c>
      <c r="Z119" s="28">
        <f t="shared" si="69"/>
        <v>-71.148373762579865</v>
      </c>
      <c r="AA119" s="28">
        <f t="shared" si="70"/>
        <v>7.1431655819988622E-3</v>
      </c>
      <c r="AB119" s="28">
        <f t="shared" si="71"/>
        <v>-2.3233589266680439</v>
      </c>
      <c r="AC119" s="28">
        <f t="shared" si="83"/>
        <v>1.4901563732133669E-6</v>
      </c>
      <c r="AD119" s="28">
        <f t="shared" si="72"/>
        <v>3.3561888221638053E-2</v>
      </c>
      <c r="AE119" s="28">
        <f t="shared" si="84"/>
        <v>-4.9448567993504442</v>
      </c>
      <c r="AF119" s="28">
        <f t="shared" si="85"/>
        <v>-73.438170801026274</v>
      </c>
      <c r="AG119" s="28">
        <f t="shared" si="64"/>
        <v>92.110410468749379</v>
      </c>
      <c r="AH119" s="28">
        <f t="shared" si="73"/>
        <v>-79.460269829080303</v>
      </c>
      <c r="AI119" s="28">
        <f t="shared" si="74"/>
        <v>-89.993903099018766</v>
      </c>
      <c r="AJ119" s="28">
        <f t="shared" si="86"/>
        <v>6.8517857370349073</v>
      </c>
      <c r="AK119" s="28">
        <f t="shared" si="75"/>
        <v>62.97552215601533</v>
      </c>
      <c r="AL119" s="29">
        <f t="shared" si="76"/>
        <v>-5.5085811164834898E-4</v>
      </c>
      <c r="AM119" s="28">
        <f t="shared" si="77"/>
        <v>-0.64527636884310569</v>
      </c>
      <c r="AN119" s="28">
        <f t="shared" si="87"/>
        <v>19.501375518592337</v>
      </c>
      <c r="AO119" s="28">
        <f t="shared" si="88"/>
        <v>-27.663657311846542</v>
      </c>
      <c r="AP119">
        <f t="shared" si="65"/>
        <v>23.609121289162623</v>
      </c>
      <c r="AQ119">
        <f t="shared" si="66"/>
        <v>-23.521825181113627</v>
      </c>
      <c r="AR119" s="28">
        <f t="shared" si="89"/>
        <v>14.643814827290889</v>
      </c>
      <c r="AS119" s="30">
        <f t="shared" si="90"/>
        <v>-101.10182811287282</v>
      </c>
      <c r="AT119" s="28">
        <f t="shared" si="78"/>
        <v>8.6740980461231937E-6</v>
      </c>
      <c r="AU119" s="28">
        <f t="shared" si="79"/>
        <v>8.0973435910107083E-2</v>
      </c>
      <c r="AV119" s="29">
        <f t="shared" si="80"/>
        <v>-3.8551584601906648E-8</v>
      </c>
      <c r="AW119" s="28">
        <f t="shared" si="81"/>
        <v>-5.3982326386361858E-3</v>
      </c>
      <c r="AX119" s="31">
        <f t="shared" si="91"/>
        <v>8.6355464615212866E-6</v>
      </c>
      <c r="AY119" s="28">
        <f t="shared" si="92"/>
        <v>7.5575203271470895E-2</v>
      </c>
      <c r="AZ119" s="8">
        <f t="shared" si="93"/>
        <v>14.64382346283735</v>
      </c>
      <c r="BA119" s="8">
        <f t="shared" si="94"/>
        <v>-101.02625290960135</v>
      </c>
      <c r="BB119" s="8">
        <f t="shared" si="95"/>
        <v>78.973747090398646</v>
      </c>
      <c r="BD119" s="32">
        <f t="shared" si="96"/>
        <v>15</v>
      </c>
      <c r="BE119" s="32">
        <f t="shared" si="97"/>
        <v>-101</v>
      </c>
      <c r="BF119" s="32">
        <f t="shared" si="98"/>
        <v>79</v>
      </c>
    </row>
    <row r="120" spans="22:58" x14ac:dyDescent="0.2">
      <c r="V120" s="27">
        <v>2.16</v>
      </c>
      <c r="W120" s="32">
        <f t="shared" si="82"/>
        <v>1445.4397707459284</v>
      </c>
      <c r="X120">
        <f t="shared" si="67"/>
        <v>4.8607609737258892</v>
      </c>
      <c r="Y120" s="28">
        <f t="shared" si="68"/>
        <v>-9.9923067209633878</v>
      </c>
      <c r="Z120" s="28">
        <f t="shared" si="69"/>
        <v>-71.548126815735273</v>
      </c>
      <c r="AA120" s="28">
        <f t="shared" si="70"/>
        <v>7.4795228762191768E-3</v>
      </c>
      <c r="AB120" s="28">
        <f t="shared" si="71"/>
        <v>-2.3774155173895393</v>
      </c>
      <c r="AC120" s="28">
        <f t="shared" si="83"/>
        <v>1.5603852675659827E-6</v>
      </c>
      <c r="AD120" s="28">
        <f t="shared" si="72"/>
        <v>3.4343644839790792E-2</v>
      </c>
      <c r="AE120" s="28">
        <f t="shared" si="84"/>
        <v>-5.1240646639760126</v>
      </c>
      <c r="AF120" s="28">
        <f t="shared" si="85"/>
        <v>-73.891198688285016</v>
      </c>
      <c r="AG120" s="28">
        <f t="shared" si="64"/>
        <v>92.110410468749379</v>
      </c>
      <c r="AH120" s="28">
        <f t="shared" si="73"/>
        <v>-79.660269826867008</v>
      </c>
      <c r="AI120" s="28">
        <f t="shared" si="74"/>
        <v>-89.994041881427634</v>
      </c>
      <c r="AJ120" s="28">
        <f t="shared" si="86"/>
        <v>7.0112427849341188</v>
      </c>
      <c r="AK120" s="28">
        <f t="shared" si="75"/>
        <v>63.505891331648201</v>
      </c>
      <c r="AL120" s="29">
        <f t="shared" si="76"/>
        <v>-5.7681753066658975E-4</v>
      </c>
      <c r="AM120" s="28">
        <f t="shared" si="77"/>
        <v>-0.66030547066583156</v>
      </c>
      <c r="AN120" s="28">
        <f t="shared" si="87"/>
        <v>19.460806609285822</v>
      </c>
      <c r="AO120" s="28">
        <f t="shared" si="88"/>
        <v>-27.148456020445266</v>
      </c>
      <c r="AP120">
        <f t="shared" si="65"/>
        <v>23.609121289162623</v>
      </c>
      <c r="AQ120">
        <f t="shared" si="66"/>
        <v>-23.521825181113627</v>
      </c>
      <c r="AR120" s="28">
        <f t="shared" si="89"/>
        <v>14.424038053358807</v>
      </c>
      <c r="AS120" s="30">
        <f t="shared" si="90"/>
        <v>-101.03965470873028</v>
      </c>
      <c r="AT120" s="28">
        <f t="shared" si="78"/>
        <v>9.082895266165115E-6</v>
      </c>
      <c r="AU120" s="28">
        <f t="shared" si="79"/>
        <v>8.2859546927876823E-2</v>
      </c>
      <c r="AV120" s="29">
        <f t="shared" si="80"/>
        <v>-4.0368464346619127E-8</v>
      </c>
      <c r="AW120" s="28">
        <f t="shared" si="81"/>
        <v>-5.5239736290473348E-3</v>
      </c>
      <c r="AX120" s="31">
        <f t="shared" si="91"/>
        <v>9.0425268018184959E-6</v>
      </c>
      <c r="AY120" s="28">
        <f t="shared" si="92"/>
        <v>7.7335573298829494E-2</v>
      </c>
      <c r="AZ120" s="8">
        <f t="shared" si="93"/>
        <v>14.424047095885609</v>
      </c>
      <c r="BA120" s="8">
        <f t="shared" si="94"/>
        <v>-100.96231913543146</v>
      </c>
      <c r="BB120" s="8">
        <f t="shared" si="95"/>
        <v>79.037680864568543</v>
      </c>
      <c r="BD120" s="32">
        <f t="shared" si="96"/>
        <v>14</v>
      </c>
      <c r="BE120" s="32">
        <f t="shared" si="97"/>
        <v>-101</v>
      </c>
      <c r="BF120" s="32">
        <f t="shared" si="98"/>
        <v>79</v>
      </c>
    </row>
    <row r="121" spans="22:58" x14ac:dyDescent="0.2">
      <c r="V121" s="27">
        <v>2.17</v>
      </c>
      <c r="W121" s="32">
        <f t="shared" si="82"/>
        <v>1479.1083881682084</v>
      </c>
      <c r="X121">
        <f t="shared" si="67"/>
        <v>4.8607609737258892</v>
      </c>
      <c r="Y121" s="28">
        <f t="shared" si="68"/>
        <v>-10.172681317222516</v>
      </c>
      <c r="Z121" s="28">
        <f t="shared" si="69"/>
        <v>-71.940587103173314</v>
      </c>
      <c r="AA121" s="28">
        <f t="shared" si="70"/>
        <v>7.8317042824725437E-3</v>
      </c>
      <c r="AB121" s="28">
        <f t="shared" si="71"/>
        <v>-2.432726863490227</v>
      </c>
      <c r="AC121" s="28">
        <f t="shared" si="83"/>
        <v>1.6339239447460427E-6</v>
      </c>
      <c r="AD121" s="28">
        <f t="shared" si="72"/>
        <v>3.5143610895575841E-2</v>
      </c>
      <c r="AE121" s="28">
        <f t="shared" si="84"/>
        <v>-5.3040870052902092</v>
      </c>
      <c r="AF121" s="28">
        <f t="shared" si="85"/>
        <v>-74.338170355767971</v>
      </c>
      <c r="AG121" s="28">
        <f t="shared" si="64"/>
        <v>92.110410468749379</v>
      </c>
      <c r="AH121" s="28">
        <f t="shared" si="73"/>
        <v>-79.860269824753317</v>
      </c>
      <c r="AI121" s="28">
        <f t="shared" si="74"/>
        <v>-89.994177504763272</v>
      </c>
      <c r="AJ121" s="28">
        <f t="shared" si="86"/>
        <v>7.1721680207028484</v>
      </c>
      <c r="AK121" s="28">
        <f t="shared" si="75"/>
        <v>64.028960343315461</v>
      </c>
      <c r="AL121" s="29">
        <f t="shared" si="76"/>
        <v>-6.0400021309843467E-4</v>
      </c>
      <c r="AM121" s="28">
        <f t="shared" si="77"/>
        <v>-0.67568455115686976</v>
      </c>
      <c r="AN121" s="28">
        <f t="shared" si="87"/>
        <v>19.421704664485812</v>
      </c>
      <c r="AO121" s="28">
        <f t="shared" si="88"/>
        <v>-26.640901712604681</v>
      </c>
      <c r="AP121">
        <f t="shared" si="65"/>
        <v>23.609121289162623</v>
      </c>
      <c r="AQ121">
        <f t="shared" si="66"/>
        <v>-23.521825181113627</v>
      </c>
      <c r="AR121" s="28">
        <f t="shared" si="89"/>
        <v>14.204913767244598</v>
      </c>
      <c r="AS121" s="30">
        <f t="shared" si="90"/>
        <v>-100.97907206837266</v>
      </c>
      <c r="AT121" s="28">
        <f t="shared" si="78"/>
        <v>9.5109584627631313E-6</v>
      </c>
      <c r="AU121" s="28">
        <f t="shared" si="79"/>
        <v>8.4789590929086334E-2</v>
      </c>
      <c r="AV121" s="29">
        <f t="shared" si="80"/>
        <v>-4.2270972513848011E-8</v>
      </c>
      <c r="AW121" s="28">
        <f t="shared" si="81"/>
        <v>-5.6526435033224095E-3</v>
      </c>
      <c r="AX121" s="31">
        <f t="shared" si="91"/>
        <v>9.4686874902492841E-6</v>
      </c>
      <c r="AY121" s="28">
        <f t="shared" si="92"/>
        <v>7.9136947425763923E-2</v>
      </c>
      <c r="AZ121" s="8">
        <f t="shared" si="93"/>
        <v>14.204923235932089</v>
      </c>
      <c r="BA121" s="8">
        <f t="shared" si="94"/>
        <v>-100.89993512094689</v>
      </c>
      <c r="BB121" s="8">
        <f t="shared" si="95"/>
        <v>79.100064879053107</v>
      </c>
      <c r="BD121" s="32">
        <f t="shared" si="96"/>
        <v>14</v>
      </c>
      <c r="BE121" s="32">
        <f t="shared" si="97"/>
        <v>-101</v>
      </c>
      <c r="BF121" s="32">
        <f t="shared" si="98"/>
        <v>79</v>
      </c>
    </row>
    <row r="122" spans="22:58" x14ac:dyDescent="0.2">
      <c r="V122" s="27">
        <v>2.1800000000000002</v>
      </c>
      <c r="W122" s="32">
        <f t="shared" si="82"/>
        <v>1513.5612484362091</v>
      </c>
      <c r="X122">
        <f t="shared" si="67"/>
        <v>4.8607609737258892</v>
      </c>
      <c r="Y122" s="28">
        <f t="shared" si="68"/>
        <v>-10.35385604941964</v>
      </c>
      <c r="Z122" s="28">
        <f t="shared" si="69"/>
        <v>-72.325815352604835</v>
      </c>
      <c r="AA122" s="28">
        <f t="shared" si="70"/>
        <v>8.2004528795912648E-3</v>
      </c>
      <c r="AB122" s="28">
        <f t="shared" si="71"/>
        <v>-2.4893218791726337</v>
      </c>
      <c r="AC122" s="28">
        <f t="shared" si="83"/>
        <v>1.7109283942497446E-6</v>
      </c>
      <c r="AD122" s="28">
        <f t="shared" si="72"/>
        <v>3.5962210540336492E-2</v>
      </c>
      <c r="AE122" s="28">
        <f t="shared" si="84"/>
        <v>-5.4848929118857654</v>
      </c>
      <c r="AF122" s="28">
        <f t="shared" si="85"/>
        <v>-74.779175021237137</v>
      </c>
      <c r="AG122" s="28">
        <f t="shared" si="64"/>
        <v>92.110410468749379</v>
      </c>
      <c r="AH122" s="28">
        <f t="shared" si="73"/>
        <v>-80.060269822734753</v>
      </c>
      <c r="AI122" s="28">
        <f t="shared" si="74"/>
        <v>-89.994310040934948</v>
      </c>
      <c r="AJ122" s="28">
        <f t="shared" si="86"/>
        <v>7.3345208304239122</v>
      </c>
      <c r="AK122" s="28">
        <f t="shared" si="75"/>
        <v>64.544657718161716</v>
      </c>
      <c r="AL122" s="29">
        <f t="shared" si="76"/>
        <v>-6.3246379353520466E-4</v>
      </c>
      <c r="AM122" s="28">
        <f t="shared" si="77"/>
        <v>-0.69142175563904973</v>
      </c>
      <c r="AN122" s="28">
        <f t="shared" si="87"/>
        <v>19.384029012645001</v>
      </c>
      <c r="AO122" s="28">
        <f t="shared" si="88"/>
        <v>-26.141074078412281</v>
      </c>
      <c r="AP122">
        <f t="shared" si="65"/>
        <v>23.609121289162623</v>
      </c>
      <c r="AQ122">
        <f t="shared" si="66"/>
        <v>-23.521825181113627</v>
      </c>
      <c r="AR122" s="28">
        <f t="shared" si="89"/>
        <v>13.986432208808232</v>
      </c>
      <c r="AS122" s="30">
        <f t="shared" si="90"/>
        <v>-100.92024909964942</v>
      </c>
      <c r="AT122" s="28">
        <f t="shared" si="78"/>
        <v>9.959195611911801E-6</v>
      </c>
      <c r="AU122" s="28">
        <f t="shared" si="79"/>
        <v>8.6764591231081656E-2</v>
      </c>
      <c r="AV122" s="29">
        <f t="shared" si="80"/>
        <v>-4.4263141921135247E-8</v>
      </c>
      <c r="AW122" s="28">
        <f t="shared" si="81"/>
        <v>-5.7843104839267051E-3</v>
      </c>
      <c r="AX122" s="31">
        <f t="shared" si="91"/>
        <v>9.9149324699906657E-6</v>
      </c>
      <c r="AY122" s="28">
        <f t="shared" si="92"/>
        <v>8.0980280747154951E-2</v>
      </c>
      <c r="AZ122" s="8">
        <f t="shared" si="93"/>
        <v>13.986442123740702</v>
      </c>
      <c r="BA122" s="8">
        <f t="shared" si="94"/>
        <v>-100.83926881890227</v>
      </c>
      <c r="BB122" s="8">
        <f t="shared" si="95"/>
        <v>79.160731181097731</v>
      </c>
      <c r="BD122" s="32">
        <f t="shared" si="96"/>
        <v>14</v>
      </c>
      <c r="BE122" s="32">
        <f t="shared" si="97"/>
        <v>-101</v>
      </c>
      <c r="BF122" s="32">
        <f t="shared" si="98"/>
        <v>79</v>
      </c>
    </row>
    <row r="123" spans="22:58" x14ac:dyDescent="0.2">
      <c r="V123" s="27">
        <v>2.19</v>
      </c>
      <c r="W123" s="32">
        <f t="shared" si="82"/>
        <v>1548.816618912482</v>
      </c>
      <c r="X123">
        <f t="shared" si="67"/>
        <v>4.8607609737258892</v>
      </c>
      <c r="Y123" s="28">
        <f t="shared" si="68"/>
        <v>-10.535801561370722</v>
      </c>
      <c r="Z123" s="28">
        <f t="shared" si="69"/>
        <v>-72.703876453227664</v>
      </c>
      <c r="AA123" s="28">
        <f t="shared" si="70"/>
        <v>8.5865465079754781E-3</v>
      </c>
      <c r="AB123" s="28">
        <f t="shared" si="71"/>
        <v>-2.5472301298588009</v>
      </c>
      <c r="AC123" s="28">
        <f t="shared" si="83"/>
        <v>1.7915619479515442E-6</v>
      </c>
      <c r="AD123" s="28">
        <f t="shared" si="72"/>
        <v>3.6799877805102313E-2</v>
      </c>
      <c r="AE123" s="28">
        <f t="shared" si="84"/>
        <v>-5.6664522495749097</v>
      </c>
      <c r="AF123" s="28">
        <f t="shared" si="85"/>
        <v>-75.214306705281359</v>
      </c>
      <c r="AG123" s="28">
        <f t="shared" si="64"/>
        <v>92.110410468749379</v>
      </c>
      <c r="AH123" s="28">
        <f t="shared" si="73"/>
        <v>-80.260269820807054</v>
      </c>
      <c r="AI123" s="28">
        <f t="shared" si="74"/>
        <v>-89.994439560215099</v>
      </c>
      <c r="AJ123" s="28">
        <f t="shared" si="86"/>
        <v>7.4982608113766949</v>
      </c>
      <c r="AK123" s="28">
        <f t="shared" si="75"/>
        <v>65.052922611463842</v>
      </c>
      <c r="AL123" s="29">
        <f t="shared" si="76"/>
        <v>-6.6226862124385305E-4</v>
      </c>
      <c r="AM123" s="28">
        <f t="shared" si="77"/>
        <v>-0.70752541868314367</v>
      </c>
      <c r="AN123" s="28">
        <f t="shared" si="87"/>
        <v>19.347739190697776</v>
      </c>
      <c r="AO123" s="28">
        <f t="shared" si="88"/>
        <v>-25.649042367434401</v>
      </c>
      <c r="AP123">
        <f t="shared" si="65"/>
        <v>23.609121289162623</v>
      </c>
      <c r="AQ123">
        <f t="shared" si="66"/>
        <v>-23.521825181113627</v>
      </c>
      <c r="AR123" s="28">
        <f t="shared" si="89"/>
        <v>13.768583049171866</v>
      </c>
      <c r="AS123" s="30">
        <f t="shared" si="90"/>
        <v>-100.86334907271576</v>
      </c>
      <c r="AT123" s="28">
        <f t="shared" si="78"/>
        <v>1.042855747644013E-5</v>
      </c>
      <c r="AU123" s="28">
        <f t="shared" si="79"/>
        <v>8.8785594986380806E-2</v>
      </c>
      <c r="AV123" s="29">
        <f t="shared" si="80"/>
        <v>-4.6349200180178464E-8</v>
      </c>
      <c r="AW123" s="28">
        <f t="shared" si="81"/>
        <v>-5.9190443824305907E-3</v>
      </c>
      <c r="AX123" s="31">
        <f t="shared" si="91"/>
        <v>1.0382208276259952E-5</v>
      </c>
      <c r="AY123" s="28">
        <f t="shared" si="92"/>
        <v>8.286655060395022E-2</v>
      </c>
      <c r="AZ123" s="8">
        <f t="shared" si="93"/>
        <v>13.768593431380143</v>
      </c>
      <c r="BA123" s="8">
        <f t="shared" si="94"/>
        <v>-100.78048252211181</v>
      </c>
      <c r="BB123" s="8">
        <f t="shared" si="95"/>
        <v>79.219517477888189</v>
      </c>
      <c r="BD123" s="32">
        <f t="shared" si="96"/>
        <v>14</v>
      </c>
      <c r="BE123" s="32">
        <f t="shared" si="97"/>
        <v>-101</v>
      </c>
      <c r="BF123" s="32">
        <f t="shared" si="98"/>
        <v>79</v>
      </c>
    </row>
    <row r="124" spans="22:58" x14ac:dyDescent="0.2">
      <c r="V124" s="27">
        <v>2.2000000000000002</v>
      </c>
      <c r="W124" s="32">
        <f t="shared" si="82"/>
        <v>1584.8931924611154</v>
      </c>
      <c r="X124">
        <f t="shared" si="67"/>
        <v>4.8607609737258892</v>
      </c>
      <c r="Y124" s="28">
        <f t="shared" si="68"/>
        <v>-10.718489310361964</v>
      </c>
      <c r="Z124" s="28">
        <f t="shared" si="69"/>
        <v>-73.074839127774823</v>
      </c>
      <c r="AA124" s="28">
        <f t="shared" si="70"/>
        <v>8.9907993830103099E-3</v>
      </c>
      <c r="AB124" s="28">
        <f t="shared" si="71"/>
        <v>-2.6064818457770684</v>
      </c>
      <c r="AC124" s="28">
        <f t="shared" si="83"/>
        <v>1.8759956426902097E-6</v>
      </c>
      <c r="AD124" s="28">
        <f t="shared" si="72"/>
        <v>3.7657056830711751E-2</v>
      </c>
      <c r="AE124" s="28">
        <f t="shared" si="84"/>
        <v>-5.8487356612574217</v>
      </c>
      <c r="AF124" s="28">
        <f t="shared" si="85"/>
        <v>-75.643663916721181</v>
      </c>
      <c r="AG124" s="28">
        <f t="shared" si="64"/>
        <v>92.110410468749379</v>
      </c>
      <c r="AH124" s="28">
        <f t="shared" si="73"/>
        <v>-80.460269818966097</v>
      </c>
      <c r="AI124" s="28">
        <f t="shared" si="74"/>
        <v>-89.994566131276542</v>
      </c>
      <c r="AJ124" s="28">
        <f t="shared" si="86"/>
        <v>7.6633478434683155</v>
      </c>
      <c r="AK124" s="28">
        <f t="shared" si="75"/>
        <v>65.553704479855767</v>
      </c>
      <c r="AL124" s="29">
        <f t="shared" si="76"/>
        <v>-6.9347788797819571E-4</v>
      </c>
      <c r="AM124" s="28">
        <f t="shared" si="77"/>
        <v>-0.72400406848163723</v>
      </c>
      <c r="AN124" s="28">
        <f t="shared" si="87"/>
        <v>19.312795015363619</v>
      </c>
      <c r="AO124" s="28">
        <f t="shared" si="88"/>
        <v>-25.164865719902412</v>
      </c>
      <c r="AP124">
        <f t="shared" si="65"/>
        <v>23.609121289162623</v>
      </c>
      <c r="AQ124">
        <f t="shared" si="66"/>
        <v>-23.521825181113627</v>
      </c>
      <c r="AR124" s="28">
        <f t="shared" si="89"/>
        <v>13.551355462155193</v>
      </c>
      <c r="AS124" s="30">
        <f t="shared" si="90"/>
        <v>-100.80852963662359</v>
      </c>
      <c r="AT124" s="28">
        <f t="shared" si="78"/>
        <v>1.0920039631063036E-5</v>
      </c>
      <c r="AU124" s="28">
        <f t="shared" si="79"/>
        <v>9.0853673737798332E-2</v>
      </c>
      <c r="AV124" s="29">
        <f t="shared" si="80"/>
        <v>-4.8533569696831633E-8</v>
      </c>
      <c r="AW124" s="28">
        <f t="shared" si="81"/>
        <v>-6.05691663652451E-3</v>
      </c>
      <c r="AX124" s="31">
        <f t="shared" si="91"/>
        <v>1.0871506061366204E-5</v>
      </c>
      <c r="AY124" s="28">
        <f t="shared" si="92"/>
        <v>8.4796757101273823E-2</v>
      </c>
      <c r="AZ124" s="8">
        <f t="shared" si="93"/>
        <v>13.551366333661255</v>
      </c>
      <c r="BA124" s="8">
        <f t="shared" si="94"/>
        <v>-100.72373287952232</v>
      </c>
      <c r="BB124" s="8">
        <f t="shared" si="95"/>
        <v>79.276267120477684</v>
      </c>
      <c r="BD124" s="32">
        <f t="shared" si="96"/>
        <v>14</v>
      </c>
      <c r="BE124" s="32">
        <f t="shared" si="97"/>
        <v>-101</v>
      </c>
      <c r="BF124" s="32">
        <f t="shared" si="98"/>
        <v>79</v>
      </c>
    </row>
    <row r="125" spans="22:58" x14ac:dyDescent="0.2">
      <c r="V125" s="27">
        <v>2.21</v>
      </c>
      <c r="W125" s="32">
        <f t="shared" si="82"/>
        <v>1621.8100973589303</v>
      </c>
      <c r="X125">
        <f t="shared" si="67"/>
        <v>4.8607609737258892</v>
      </c>
      <c r="Y125" s="28">
        <f t="shared" si="68"/>
        <v>-10.901891566307375</v>
      </c>
      <c r="Z125" s="28">
        <f t="shared" si="69"/>
        <v>-73.438775615897001</v>
      </c>
      <c r="AA125" s="28">
        <f t="shared" si="70"/>
        <v>9.4140637821455639E-3</v>
      </c>
      <c r="AB125" s="28">
        <f t="shared" si="71"/>
        <v>-2.6671079357535343</v>
      </c>
      <c r="AC125" s="28">
        <f t="shared" si="83"/>
        <v>1.9644085732115061E-6</v>
      </c>
      <c r="AD125" s="28">
        <f t="shared" si="72"/>
        <v>3.8534202103294481E-2</v>
      </c>
      <c r="AE125" s="28">
        <f t="shared" si="84"/>
        <v>-6.031714564390767</v>
      </c>
      <c r="AF125" s="28">
        <f t="shared" si="85"/>
        <v>-76.067349349547243</v>
      </c>
      <c r="AG125" s="28">
        <f t="shared" si="64"/>
        <v>92.110410468749379</v>
      </c>
      <c r="AH125" s="28">
        <f t="shared" si="73"/>
        <v>-80.66026981720799</v>
      </c>
      <c r="AI125" s="28">
        <f t="shared" si="74"/>
        <v>-89.994689821228931</v>
      </c>
      <c r="AJ125" s="28">
        <f t="shared" si="86"/>
        <v>7.8297421557063434</v>
      </c>
      <c r="AK125" s="28">
        <f t="shared" si="75"/>
        <v>66.046962736964915</v>
      </c>
      <c r="AL125" s="29">
        <f t="shared" si="76"/>
        <v>-7.2615776176181341E-4</v>
      </c>
      <c r="AM125" s="28">
        <f t="shared" si="77"/>
        <v>-0.74086643132191521</v>
      </c>
      <c r="AN125" s="28">
        <f t="shared" si="87"/>
        <v>19.279156649485969</v>
      </c>
      <c r="AO125" s="28">
        <f t="shared" si="88"/>
        <v>-24.688593515585932</v>
      </c>
      <c r="AP125">
        <f t="shared" si="65"/>
        <v>23.609121289162623</v>
      </c>
      <c r="AQ125">
        <f t="shared" si="66"/>
        <v>-23.521825181113627</v>
      </c>
      <c r="AR125" s="28">
        <f t="shared" si="89"/>
        <v>13.334738193144197</v>
      </c>
      <c r="AS125" s="30">
        <f t="shared" si="90"/>
        <v>-100.75594286513318</v>
      </c>
      <c r="AT125" s="28">
        <f t="shared" si="78"/>
        <v>1.1434684566504207E-5</v>
      </c>
      <c r="AU125" s="28">
        <f t="shared" si="79"/>
        <v>9.2969923986494979E-2</v>
      </c>
      <c r="AV125" s="29">
        <f t="shared" si="80"/>
        <v>-5.0820886957655231E-8</v>
      </c>
      <c r="AW125" s="28">
        <f t="shared" si="81"/>
        <v>-6.1980003478961316E-3</v>
      </c>
      <c r="AX125" s="31">
        <f t="shared" si="91"/>
        <v>1.1383863679546553E-5</v>
      </c>
      <c r="AY125" s="28">
        <f t="shared" si="92"/>
        <v>8.6771923638598841E-2</v>
      </c>
      <c r="AZ125" s="8">
        <f t="shared" si="93"/>
        <v>13.334749577007877</v>
      </c>
      <c r="BA125" s="8">
        <f t="shared" si="94"/>
        <v>-100.66917094149458</v>
      </c>
      <c r="BB125" s="8">
        <f t="shared" si="95"/>
        <v>79.330829058505415</v>
      </c>
      <c r="BD125" s="32">
        <f t="shared" si="96"/>
        <v>13</v>
      </c>
      <c r="BE125" s="32">
        <f t="shared" si="97"/>
        <v>-101</v>
      </c>
      <c r="BF125" s="32">
        <f t="shared" si="98"/>
        <v>79</v>
      </c>
    </row>
    <row r="126" spans="22:58" x14ac:dyDescent="0.2">
      <c r="V126" s="27">
        <v>2.2200000000000002</v>
      </c>
      <c r="W126" s="32">
        <f t="shared" si="82"/>
        <v>1659.5869074375623</v>
      </c>
      <c r="X126">
        <f t="shared" si="67"/>
        <v>4.8607609737258892</v>
      </c>
      <c r="Y126" s="28">
        <f t="shared" si="68"/>
        <v>-11.085981408774545</v>
      </c>
      <c r="Z126" s="28">
        <f t="shared" si="69"/>
        <v>-73.79576136923896</v>
      </c>
      <c r="AA126" s="28">
        <f t="shared" si="70"/>
        <v>9.8572318088579747E-3</v>
      </c>
      <c r="AB126" s="28">
        <f t="shared" si="71"/>
        <v>-2.7291400012051925</v>
      </c>
      <c r="AC126" s="28">
        <f t="shared" si="83"/>
        <v>2.0569882759692402E-6</v>
      </c>
      <c r="AD126" s="28">
        <f t="shared" si="72"/>
        <v>3.9431778695239006E-2</v>
      </c>
      <c r="AE126" s="28">
        <f t="shared" si="84"/>
        <v>-6.2153611462515226</v>
      </c>
      <c r="AF126" s="28">
        <f t="shared" si="85"/>
        <v>-76.48546959174891</v>
      </c>
      <c r="AG126" s="28">
        <f t="shared" si="64"/>
        <v>92.110410468749379</v>
      </c>
      <c r="AH126" s="28">
        <f t="shared" si="73"/>
        <v>-80.860269815529051</v>
      </c>
      <c r="AI126" s="28">
        <f t="shared" si="74"/>
        <v>-89.994810695654323</v>
      </c>
      <c r="AJ126" s="28">
        <f t="shared" si="86"/>
        <v>7.9974043877075998</v>
      </c>
      <c r="AK126" s="28">
        <f t="shared" si="75"/>
        <v>66.532666394361073</v>
      </c>
      <c r="AL126" s="29">
        <f t="shared" si="76"/>
        <v>-7.6037752698053984E-4</v>
      </c>
      <c r="AM126" s="28">
        <f t="shared" si="77"/>
        <v>-0.75812143616102312</v>
      </c>
      <c r="AN126" s="28">
        <f t="shared" si="87"/>
        <v>19.246784663400948</v>
      </c>
      <c r="AO126" s="28">
        <f t="shared" si="88"/>
        <v>-24.220265737454273</v>
      </c>
      <c r="AP126">
        <f t="shared" si="65"/>
        <v>23.609121289162623</v>
      </c>
      <c r="AQ126">
        <f t="shared" si="66"/>
        <v>-23.521825181113627</v>
      </c>
      <c r="AR126" s="28">
        <f t="shared" si="89"/>
        <v>13.118719625198423</v>
      </c>
      <c r="AS126" s="30">
        <f t="shared" si="90"/>
        <v>-100.70573532920318</v>
      </c>
      <c r="AT126" s="28">
        <f t="shared" si="78"/>
        <v>1.1973583905477067E-5</v>
      </c>
      <c r="AU126" s="28">
        <f t="shared" si="79"/>
        <v>9.5135467773255059E-2</v>
      </c>
      <c r="AV126" s="29">
        <f t="shared" si="80"/>
        <v>-5.3216000601262121E-8</v>
      </c>
      <c r="AW126" s="28">
        <f t="shared" si="81"/>
        <v>-6.342370320989864E-3</v>
      </c>
      <c r="AX126" s="31">
        <f t="shared" si="91"/>
        <v>1.1920367904875806E-5</v>
      </c>
      <c r="AY126" s="28">
        <f t="shared" si="92"/>
        <v>8.8793097452265199E-2</v>
      </c>
      <c r="AZ126" s="8">
        <f t="shared" si="93"/>
        <v>13.118731545566328</v>
      </c>
      <c r="BA126" s="8">
        <f t="shared" si="94"/>
        <v>-100.61694223175091</v>
      </c>
      <c r="BB126" s="8">
        <f t="shared" si="95"/>
        <v>79.383057768249088</v>
      </c>
      <c r="BD126" s="32">
        <f t="shared" si="96"/>
        <v>13</v>
      </c>
      <c r="BE126" s="32">
        <f t="shared" si="97"/>
        <v>-101</v>
      </c>
      <c r="BF126" s="32">
        <f t="shared" si="98"/>
        <v>79</v>
      </c>
    </row>
    <row r="127" spans="22:58" x14ac:dyDescent="0.2">
      <c r="V127" s="27">
        <v>2.23</v>
      </c>
      <c r="W127" s="32">
        <f t="shared" si="82"/>
        <v>1698.2436524617444</v>
      </c>
      <c r="X127">
        <f t="shared" si="67"/>
        <v>4.8607609737258892</v>
      </c>
      <c r="Y127" s="28">
        <f t="shared" si="68"/>
        <v>-11.270732722064293</v>
      </c>
      <c r="Z127" s="28">
        <f t="shared" si="69"/>
        <v>-74.145874758470299</v>
      </c>
      <c r="AA127" s="28">
        <f t="shared" si="70"/>
        <v>1.0321237236910821E-2</v>
      </c>
      <c r="AB127" s="28">
        <f t="shared" si="71"/>
        <v>-2.7926103503309774</v>
      </c>
      <c r="AC127" s="28">
        <f t="shared" si="83"/>
        <v>2.1539311225694618E-6</v>
      </c>
      <c r="AD127" s="28">
        <f t="shared" si="72"/>
        <v>4.0350262511771838E-2</v>
      </c>
      <c r="AE127" s="28">
        <f t="shared" si="84"/>
        <v>-6.3996483571703706</v>
      </c>
      <c r="AF127" s="28">
        <f t="shared" si="85"/>
        <v>-76.898134846289508</v>
      </c>
      <c r="AG127" s="28">
        <f t="shared" si="64"/>
        <v>92.110410468749379</v>
      </c>
      <c r="AH127" s="28">
        <f t="shared" si="73"/>
        <v>-81.060269813925629</v>
      </c>
      <c r="AI127" s="28">
        <f t="shared" si="74"/>
        <v>-89.99492881864191</v>
      </c>
      <c r="AJ127" s="28">
        <f t="shared" si="86"/>
        <v>8.1662956462725091</v>
      </c>
      <c r="AK127" s="28">
        <f t="shared" si="75"/>
        <v>67.010793690595634</v>
      </c>
      <c r="AL127" s="29">
        <f t="shared" si="76"/>
        <v>-7.9620973106084769E-4</v>
      </c>
      <c r="AM127" s="28">
        <f t="shared" si="77"/>
        <v>-0.7757782193041477</v>
      </c>
      <c r="AN127" s="28">
        <f t="shared" si="87"/>
        <v>19.215640091365199</v>
      </c>
      <c r="AO127" s="28">
        <f t="shared" si="88"/>
        <v>-23.759913347350423</v>
      </c>
      <c r="AP127">
        <f t="shared" si="65"/>
        <v>23.609121289162623</v>
      </c>
      <c r="AQ127">
        <f t="shared" si="66"/>
        <v>-23.521825181113627</v>
      </c>
      <c r="AR127" s="28">
        <f t="shared" si="89"/>
        <v>12.903287842243827</v>
      </c>
      <c r="AS127" s="30">
        <f t="shared" si="90"/>
        <v>-100.65804819363993</v>
      </c>
      <c r="AT127" s="28">
        <f t="shared" si="78"/>
        <v>1.2537880715094338E-5</v>
      </c>
      <c r="AU127" s="28">
        <f t="shared" si="79"/>
        <v>9.7351453273295793E-2</v>
      </c>
      <c r="AV127" s="29">
        <f t="shared" si="80"/>
        <v>-5.5723994562177773E-8</v>
      </c>
      <c r="AW127" s="28">
        <f t="shared" si="81"/>
        <v>-6.4901031026690422E-3</v>
      </c>
      <c r="AX127" s="31">
        <f t="shared" si="91"/>
        <v>1.248215672053216E-5</v>
      </c>
      <c r="AY127" s="28">
        <f t="shared" si="92"/>
        <v>9.0861350170626756E-2</v>
      </c>
      <c r="AZ127" s="8">
        <f t="shared" si="93"/>
        <v>12.903300324400547</v>
      </c>
      <c r="BA127" s="8">
        <f t="shared" si="94"/>
        <v>-100.5671868434693</v>
      </c>
      <c r="BB127" s="8">
        <f t="shared" si="95"/>
        <v>79.432813156530699</v>
      </c>
      <c r="BD127" s="32">
        <f t="shared" si="96"/>
        <v>13</v>
      </c>
      <c r="BE127" s="32">
        <f t="shared" si="97"/>
        <v>-101</v>
      </c>
      <c r="BF127" s="32">
        <f t="shared" si="98"/>
        <v>79</v>
      </c>
    </row>
    <row r="128" spans="22:58" x14ac:dyDescent="0.2">
      <c r="V128" s="27">
        <v>2.2400000000000002</v>
      </c>
      <c r="W128" s="32">
        <f t="shared" si="82"/>
        <v>1737.8008287493767</v>
      </c>
      <c r="X128">
        <f t="shared" si="67"/>
        <v>4.8607609737258892</v>
      </c>
      <c r="Y128" s="28">
        <f t="shared" si="68"/>
        <v>-11.456120188523872</v>
      </c>
      <c r="Z128" s="28">
        <f t="shared" si="69"/>
        <v>-74.489196792443593</v>
      </c>
      <c r="AA128" s="28">
        <f t="shared" si="70"/>
        <v>1.0807057438391358E-2</v>
      </c>
      <c r="AB128" s="28">
        <f t="shared" si="71"/>
        <v>-2.8575520124965155</v>
      </c>
      <c r="AC128" s="28">
        <f t="shared" si="83"/>
        <v>2.255442742144344E-6</v>
      </c>
      <c r="AD128" s="28">
        <f t="shared" si="72"/>
        <v>4.1290140543280875E-2</v>
      </c>
      <c r="AE128" s="28">
        <f t="shared" si="84"/>
        <v>-6.5845499019168496</v>
      </c>
      <c r="AF128" s="28">
        <f t="shared" si="85"/>
        <v>-77.305458664396824</v>
      </c>
      <c r="AG128" s="28">
        <f t="shared" si="64"/>
        <v>92.110410468749379</v>
      </c>
      <c r="AH128" s="28">
        <f t="shared" si="73"/>
        <v>-81.260269812394412</v>
      </c>
      <c r="AI128" s="28">
        <f t="shared" si="74"/>
        <v>-89.995044252822069</v>
      </c>
      <c r="AJ128" s="28">
        <f t="shared" si="86"/>
        <v>8.3363775570867187</v>
      </c>
      <c r="AK128" s="28">
        <f t="shared" si="75"/>
        <v>67.481331710974828</v>
      </c>
      <c r="AL128" s="29">
        <f t="shared" si="76"/>
        <v>-8.3373033802988585E-4</v>
      </c>
      <c r="AM128" s="28">
        <f t="shared" si="77"/>
        <v>-0.79384612918907482</v>
      </c>
      <c r="AN128" s="28">
        <f t="shared" si="87"/>
        <v>19.185684483103657</v>
      </c>
      <c r="AO128" s="28">
        <f t="shared" si="88"/>
        <v>-23.307558671036315</v>
      </c>
      <c r="AP128">
        <f t="shared" si="65"/>
        <v>23.609121289162623</v>
      </c>
      <c r="AQ128">
        <f t="shared" si="66"/>
        <v>-23.521825181113627</v>
      </c>
      <c r="AR128" s="28">
        <f t="shared" si="89"/>
        <v>12.688430689235801</v>
      </c>
      <c r="AS128" s="30">
        <f t="shared" si="90"/>
        <v>-100.61301733543314</v>
      </c>
      <c r="AT128" s="28">
        <f t="shared" si="78"/>
        <v>1.3128771934992255E-5</v>
      </c>
      <c r="AU128" s="28">
        <f t="shared" si="79"/>
        <v>9.9619055404928145E-2</v>
      </c>
      <c r="AV128" s="29">
        <f t="shared" si="80"/>
        <v>-5.8350186142186249E-8</v>
      </c>
      <c r="AW128" s="28">
        <f t="shared" si="81"/>
        <v>-6.6412770228021483E-3</v>
      </c>
      <c r="AX128" s="31">
        <f t="shared" si="91"/>
        <v>1.3070421748850069E-5</v>
      </c>
      <c r="AY128" s="28">
        <f t="shared" si="92"/>
        <v>9.2977778382125995E-2</v>
      </c>
      <c r="AZ128" s="8">
        <f t="shared" si="93"/>
        <v>12.688443759657551</v>
      </c>
      <c r="BA128" s="8">
        <f t="shared" si="94"/>
        <v>-100.52003955705102</v>
      </c>
      <c r="BB128" s="8">
        <f t="shared" si="95"/>
        <v>79.479960442948979</v>
      </c>
      <c r="BD128" s="32">
        <f t="shared" si="96"/>
        <v>13</v>
      </c>
      <c r="BE128" s="32">
        <f t="shared" si="97"/>
        <v>-101</v>
      </c>
      <c r="BF128" s="32">
        <f t="shared" si="98"/>
        <v>79</v>
      </c>
    </row>
    <row r="129" spans="22:58" x14ac:dyDescent="0.2">
      <c r="V129" s="27">
        <v>2.25</v>
      </c>
      <c r="W129" s="32">
        <f t="shared" si="82"/>
        <v>1778.2794100389242</v>
      </c>
      <c r="X129">
        <f t="shared" si="67"/>
        <v>4.8607609737258892</v>
      </c>
      <c r="Y129" s="28">
        <f t="shared" si="68"/>
        <v>-11.642119280264948</v>
      </c>
      <c r="Z129" s="28">
        <f t="shared" si="69"/>
        <v>-74.825810849569464</v>
      </c>
      <c r="AA129" s="28">
        <f t="shared" si="70"/>
        <v>1.1315715399177783E-2</v>
      </c>
      <c r="AB129" s="28">
        <f t="shared" si="71"/>
        <v>-2.9239987528073916</v>
      </c>
      <c r="AC129" s="28">
        <f t="shared" si="83"/>
        <v>2.3617384552978554E-6</v>
      </c>
      <c r="AD129" s="28">
        <f t="shared" si="72"/>
        <v>4.2251911123514646E-2</v>
      </c>
      <c r="AE129" s="28">
        <f t="shared" si="84"/>
        <v>-6.7700402294014257</v>
      </c>
      <c r="AF129" s="28">
        <f t="shared" si="85"/>
        <v>-77.707557691253342</v>
      </c>
      <c r="AG129" s="28">
        <f t="shared" si="64"/>
        <v>92.110410468749379</v>
      </c>
      <c r="AH129" s="28">
        <f t="shared" si="73"/>
        <v>-81.46026981093209</v>
      </c>
      <c r="AI129" s="28">
        <f t="shared" si="74"/>
        <v>-89.995157059399546</v>
      </c>
      <c r="AJ129" s="28">
        <f t="shared" si="86"/>
        <v>8.5076123116393791</v>
      </c>
      <c r="AK129" s="28">
        <f t="shared" si="75"/>
        <v>67.944276000560336</v>
      </c>
      <c r="AL129" s="29">
        <f t="shared" si="76"/>
        <v>-8.7301888929550099E-4</v>
      </c>
      <c r="AM129" s="28">
        <f t="shared" si="77"/>
        <v>-0.81233473127883382</v>
      </c>
      <c r="AN129" s="28">
        <f t="shared" si="87"/>
        <v>19.156879950567372</v>
      </c>
      <c r="AO129" s="28">
        <f t="shared" si="88"/>
        <v>-22.863215790118044</v>
      </c>
      <c r="AP129">
        <f t="shared" si="65"/>
        <v>23.609121289162623</v>
      </c>
      <c r="AQ129">
        <f t="shared" si="66"/>
        <v>-23.521825181113627</v>
      </c>
      <c r="AR129" s="28">
        <f t="shared" si="89"/>
        <v>12.474135829214944</v>
      </c>
      <c r="AS129" s="30">
        <f t="shared" si="90"/>
        <v>-100.57077348137139</v>
      </c>
      <c r="AT129" s="28">
        <f t="shared" si="78"/>
        <v>1.3747510915383093E-5</v>
      </c>
      <c r="AU129" s="28">
        <f t="shared" si="79"/>
        <v>0.10193947645238619</v>
      </c>
      <c r="AV129" s="29">
        <f t="shared" si="80"/>
        <v>-6.1100145296880754E-8</v>
      </c>
      <c r="AW129" s="28">
        <f t="shared" si="81"/>
        <v>-6.7959722357942226E-3</v>
      </c>
      <c r="AX129" s="31">
        <f t="shared" si="91"/>
        <v>1.3686410770086212E-5</v>
      </c>
      <c r="AY129" s="28">
        <f t="shared" si="92"/>
        <v>9.5143504216591956E-2</v>
      </c>
      <c r="AZ129" s="8">
        <f t="shared" si="93"/>
        <v>12.474149515625715</v>
      </c>
      <c r="BA129" s="8">
        <f t="shared" si="94"/>
        <v>-100.4756299771548</v>
      </c>
      <c r="BB129" s="8">
        <f t="shared" si="95"/>
        <v>79.524370022845204</v>
      </c>
      <c r="BD129" s="32">
        <f t="shared" si="96"/>
        <v>12</v>
      </c>
      <c r="BE129" s="32">
        <f t="shared" si="97"/>
        <v>-100</v>
      </c>
      <c r="BF129" s="32">
        <f t="shared" si="98"/>
        <v>80</v>
      </c>
    </row>
    <row r="130" spans="22:58" x14ac:dyDescent="0.2">
      <c r="V130" s="27">
        <v>2.2599999999999998</v>
      </c>
      <c r="W130" s="32">
        <f t="shared" si="82"/>
        <v>1819.700858609983</v>
      </c>
      <c r="X130">
        <f t="shared" si="67"/>
        <v>4.8607609737258892</v>
      </c>
      <c r="Y130" s="28">
        <f t="shared" si="68"/>
        <v>-11.828706249450638</v>
      </c>
      <c r="Z130" s="28">
        <f t="shared" si="69"/>
        <v>-75.155802421427111</v>
      </c>
      <c r="AA130" s="28">
        <f t="shared" si="70"/>
        <v>1.1848281825645006E-2</v>
      </c>
      <c r="AB130" s="28">
        <f t="shared" si="71"/>
        <v>-2.991985086865232</v>
      </c>
      <c r="AC130" s="28">
        <f t="shared" si="83"/>
        <v>2.4730437273378092E-6</v>
      </c>
      <c r="AD130" s="28">
        <f t="shared" si="72"/>
        <v>4.3236084193796036E-2</v>
      </c>
      <c r="AE130" s="28">
        <f t="shared" si="84"/>
        <v>-6.9560945208553768</v>
      </c>
      <c r="AF130" s="28">
        <f t="shared" si="85"/>
        <v>-78.104551424098545</v>
      </c>
      <c r="AG130" s="28">
        <f t="shared" si="64"/>
        <v>92.110410468749379</v>
      </c>
      <c r="AH130" s="28">
        <f t="shared" si="73"/>
        <v>-81.660269809535592</v>
      </c>
      <c r="AI130" s="28">
        <f t="shared" si="74"/>
        <v>-89.995267298185837</v>
      </c>
      <c r="AJ130" s="28">
        <f t="shared" si="86"/>
        <v>8.6799627094731679</v>
      </c>
      <c r="AK130" s="28">
        <f t="shared" si="75"/>
        <v>68.399630172735343</v>
      </c>
      <c r="AL130" s="29">
        <f t="shared" si="76"/>
        <v>-9.1415867199632543E-4</v>
      </c>
      <c r="AM130" s="28">
        <f t="shared" si="77"/>
        <v>-0.8312538130648528</v>
      </c>
      <c r="AN130" s="28">
        <f t="shared" si="87"/>
        <v>19.129189210014957</v>
      </c>
      <c r="AO130" s="28">
        <f t="shared" si="88"/>
        <v>-22.426890938515346</v>
      </c>
      <c r="AP130">
        <f t="shared" si="65"/>
        <v>23.609121289162623</v>
      </c>
      <c r="AQ130">
        <f t="shared" si="66"/>
        <v>-23.521825181113627</v>
      </c>
      <c r="AR130" s="28">
        <f t="shared" si="89"/>
        <v>12.260390797208572</v>
      </c>
      <c r="AS130" s="30">
        <f t="shared" si="90"/>
        <v>-100.53144236261389</v>
      </c>
      <c r="AT130" s="28">
        <f t="shared" si="78"/>
        <v>1.4395410068892781E-5</v>
      </c>
      <c r="AU130" s="28">
        <f t="shared" si="79"/>
        <v>0.10431394670315912</v>
      </c>
      <c r="AV130" s="29">
        <f t="shared" si="80"/>
        <v>-6.3979706207594474E-8</v>
      </c>
      <c r="AW130" s="28">
        <f t="shared" si="81"/>
        <v>-6.9542707630857953E-3</v>
      </c>
      <c r="AX130" s="31">
        <f t="shared" si="91"/>
        <v>1.4331430362685186E-5</v>
      </c>
      <c r="AY130" s="28">
        <f t="shared" si="92"/>
        <v>9.7359675940073317E-2</v>
      </c>
      <c r="AZ130" s="8">
        <f t="shared" si="93"/>
        <v>12.260405128638935</v>
      </c>
      <c r="BA130" s="8">
        <f t="shared" si="94"/>
        <v>-100.43408268667382</v>
      </c>
      <c r="BB130" s="8">
        <f t="shared" si="95"/>
        <v>79.565917313326182</v>
      </c>
      <c r="BD130" s="32">
        <f t="shared" si="96"/>
        <v>12</v>
      </c>
      <c r="BE130" s="32">
        <f t="shared" si="97"/>
        <v>-100</v>
      </c>
      <c r="BF130" s="32">
        <f t="shared" si="98"/>
        <v>80</v>
      </c>
    </row>
    <row r="131" spans="22:58" x14ac:dyDescent="0.2">
      <c r="V131" s="27">
        <v>2.27</v>
      </c>
      <c r="W131" s="32">
        <f t="shared" si="82"/>
        <v>1862.0871366628685</v>
      </c>
      <c r="X131">
        <f t="shared" si="67"/>
        <v>4.8607609737258892</v>
      </c>
      <c r="Y131" s="28">
        <f t="shared" si="68"/>
        <v>-12.015858117307143</v>
      </c>
      <c r="Z131" s="28">
        <f t="shared" si="69"/>
        <v>-75.479258868561999</v>
      </c>
      <c r="AA131" s="28">
        <f t="shared" si="70"/>
        <v>1.2405877346555851E-2</v>
      </c>
      <c r="AB131" s="28">
        <f t="shared" si="71"/>
        <v>-3.061546295699888</v>
      </c>
      <c r="AC131" s="28">
        <f t="shared" si="83"/>
        <v>2.5895946523662162E-6</v>
      </c>
      <c r="AD131" s="28">
        <f t="shared" si="72"/>
        <v>4.4243181573389738E-2</v>
      </c>
      <c r="AE131" s="28">
        <f t="shared" si="84"/>
        <v>-7.1426886766400459</v>
      </c>
      <c r="AF131" s="28">
        <f t="shared" si="85"/>
        <v>-78.49656198268849</v>
      </c>
      <c r="AG131" s="28">
        <f t="shared" si="64"/>
        <v>92.110410468749379</v>
      </c>
      <c r="AH131" s="28">
        <f t="shared" si="73"/>
        <v>-81.860269808201949</v>
      </c>
      <c r="AI131" s="28">
        <f t="shared" si="74"/>
        <v>-89.995375027631056</v>
      </c>
      <c r="AJ131" s="28">
        <f t="shared" si="86"/>
        <v>8.8533921959021349</v>
      </c>
      <c r="AK131" s="28">
        <f t="shared" si="75"/>
        <v>68.847405515510687</v>
      </c>
      <c r="AL131" s="29">
        <f t="shared" si="76"/>
        <v>-9.5723689523651869E-4</v>
      </c>
      <c r="AM131" s="28">
        <f t="shared" si="77"/>
        <v>-0.85061338918293405</v>
      </c>
      <c r="AN131" s="28">
        <f t="shared" si="87"/>
        <v>19.102575619554329</v>
      </c>
      <c r="AO131" s="28">
        <f t="shared" si="88"/>
        <v>-21.998582901303305</v>
      </c>
      <c r="AP131">
        <f t="shared" si="65"/>
        <v>23.609121289162623</v>
      </c>
      <c r="AQ131">
        <f t="shared" si="66"/>
        <v>-23.521825181113627</v>
      </c>
      <c r="AR131" s="28">
        <f t="shared" si="89"/>
        <v>12.047183050963284</v>
      </c>
      <c r="AS131" s="30">
        <f t="shared" si="90"/>
        <v>-100.4951448839918</v>
      </c>
      <c r="AT131" s="28">
        <f t="shared" si="78"/>
        <v>1.5073843667041567E-5</v>
      </c>
      <c r="AU131" s="28">
        <f t="shared" si="79"/>
        <v>0.10674372510016068</v>
      </c>
      <c r="AV131" s="29">
        <f t="shared" si="80"/>
        <v>-6.6994975960349082E-8</v>
      </c>
      <c r="AW131" s="28">
        <f t="shared" si="81"/>
        <v>-7.1162565366417133E-3</v>
      </c>
      <c r="AX131" s="31">
        <f t="shared" si="91"/>
        <v>1.5006848691081218E-5</v>
      </c>
      <c r="AY131" s="28">
        <f t="shared" si="92"/>
        <v>9.9627468563518964E-2</v>
      </c>
      <c r="AZ131" s="8">
        <f t="shared" si="93"/>
        <v>12.047198057811976</v>
      </c>
      <c r="BA131" s="8">
        <f t="shared" si="94"/>
        <v>-100.39551741542827</v>
      </c>
      <c r="BB131" s="8">
        <f t="shared" si="95"/>
        <v>79.604482584571727</v>
      </c>
      <c r="BD131" s="32">
        <f t="shared" si="96"/>
        <v>12</v>
      </c>
      <c r="BE131" s="32">
        <f t="shared" si="97"/>
        <v>-100</v>
      </c>
      <c r="BF131" s="32">
        <f t="shared" si="98"/>
        <v>80</v>
      </c>
    </row>
    <row r="132" spans="22:58" x14ac:dyDescent="0.2">
      <c r="V132" s="27">
        <v>2.2799999999999998</v>
      </c>
      <c r="W132" s="32">
        <f t="shared" si="82"/>
        <v>1905.460717963248</v>
      </c>
      <c r="X132">
        <f t="shared" si="67"/>
        <v>4.8607609737258892</v>
      </c>
      <c r="Y132" s="28">
        <f t="shared" si="68"/>
        <v>-12.203552662007326</v>
      </c>
      <c r="Z132" s="28">
        <f t="shared" si="69"/>
        <v>-75.796269188365216</v>
      </c>
      <c r="AA132" s="28">
        <f t="shared" si="70"/>
        <v>1.2989674814190123E-2</v>
      </c>
      <c r="AB132" s="28">
        <f t="shared" si="71"/>
        <v>-3.1327184408701343</v>
      </c>
      <c r="AC132" s="28">
        <f t="shared" si="83"/>
        <v>2.711638450870026E-6</v>
      </c>
      <c r="AD132" s="28">
        <f t="shared" si="72"/>
        <v>4.5273737236166164E-2</v>
      </c>
      <c r="AE132" s="28">
        <f t="shared" si="84"/>
        <v>-7.3297993018287952</v>
      </c>
      <c r="AF132" s="28">
        <f t="shared" si="85"/>
        <v>-78.883713891999179</v>
      </c>
      <c r="AG132" s="28">
        <f t="shared" ref="AG132:AG195" si="99">DC_gain_comp</f>
        <v>92.110410468749379</v>
      </c>
      <c r="AH132" s="28">
        <f t="shared" si="73"/>
        <v>-82.060269806928318</v>
      </c>
      <c r="AI132" s="28">
        <f t="shared" si="74"/>
        <v>-89.995480304854723</v>
      </c>
      <c r="AJ132" s="28">
        <f t="shared" si="86"/>
        <v>9.027864895352014</v>
      </c>
      <c r="AK132" s="28">
        <f t="shared" si="75"/>
        <v>69.28762059757814</v>
      </c>
      <c r="AL132" s="29">
        <f t="shared" si="76"/>
        <v>-1.0023448746144601E-3</v>
      </c>
      <c r="AM132" s="28">
        <f t="shared" si="77"/>
        <v>-0.87042370664440361</v>
      </c>
      <c r="AN132" s="28">
        <f t="shared" si="87"/>
        <v>19.077003212298461</v>
      </c>
      <c r="AO132" s="28">
        <f t="shared" si="88"/>
        <v>-21.578283413920985</v>
      </c>
      <c r="AP132">
        <f t="shared" ref="AP132:AP195" si="100">-20*LOG(GmPS*Rsns)</f>
        <v>23.609121289162623</v>
      </c>
      <c r="AQ132">
        <f t="shared" ref="AQ132:AQ195" si="101">20*LOG(Vref/Vout)</f>
        <v>-23.521825181113627</v>
      </c>
      <c r="AR132" s="28">
        <f t="shared" si="89"/>
        <v>11.834500018518661</v>
      </c>
      <c r="AS132" s="30">
        <f t="shared" si="90"/>
        <v>-100.46199730592016</v>
      </c>
      <c r="AT132" s="28">
        <f t="shared" si="78"/>
        <v>1.5784250742794065E-5</v>
      </c>
      <c r="AU132" s="28">
        <f t="shared" si="79"/>
        <v>0.10923009990908067</v>
      </c>
      <c r="AV132" s="29">
        <f t="shared" si="80"/>
        <v>-7.0152351903750678E-8</v>
      </c>
      <c r="AW132" s="28">
        <f t="shared" si="81"/>
        <v>-7.2820154434528675E-3</v>
      </c>
      <c r="AX132" s="31">
        <f t="shared" si="91"/>
        <v>1.5714098390890313E-5</v>
      </c>
      <c r="AY132" s="28">
        <f t="shared" si="92"/>
        <v>0.10194808446562781</v>
      </c>
      <c r="AZ132" s="8">
        <f t="shared" si="93"/>
        <v>11.834515732617051</v>
      </c>
      <c r="BA132" s="8">
        <f t="shared" si="94"/>
        <v>-100.36004922145453</v>
      </c>
      <c r="BB132" s="8">
        <f t="shared" si="95"/>
        <v>79.639950778545469</v>
      </c>
      <c r="BD132" s="32">
        <f t="shared" si="96"/>
        <v>12</v>
      </c>
      <c r="BE132" s="32">
        <f t="shared" si="97"/>
        <v>-100</v>
      </c>
      <c r="BF132" s="32">
        <f t="shared" si="98"/>
        <v>80</v>
      </c>
    </row>
    <row r="133" spans="22:58" x14ac:dyDescent="0.2">
      <c r="V133" s="27">
        <v>2.29</v>
      </c>
      <c r="W133" s="32">
        <f t="shared" si="82"/>
        <v>1949.8445997580459</v>
      </c>
      <c r="X133">
        <f t="shared" ref="X133:X196" si="102">DC_gain_power</f>
        <v>4.8607609737258892</v>
      </c>
      <c r="Y133" s="28">
        <f t="shared" si="68"/>
        <v>-12.391768405565408</v>
      </c>
      <c r="Z133" s="28">
        <f t="shared" si="69"/>
        <v>-76.106923794877943</v>
      </c>
      <c r="AA133" s="28">
        <f t="shared" si="70"/>
        <v>1.3600901709018797E-2</v>
      </c>
      <c r="AB133" s="28">
        <f t="shared" si="71"/>
        <v>-3.2055383797244557</v>
      </c>
      <c r="AC133" s="28">
        <f t="shared" si="83"/>
        <v>2.8394339923841658E-6</v>
      </c>
      <c r="AD133" s="28">
        <f t="shared" si="72"/>
        <v>4.632829759371003E-2</v>
      </c>
      <c r="AE133" s="28">
        <f t="shared" si="84"/>
        <v>-7.5174036906965069</v>
      </c>
      <c r="AF133" s="28">
        <f t="shared" si="85"/>
        <v>-79.266133877008699</v>
      </c>
      <c r="AG133" s="28">
        <f t="shared" si="99"/>
        <v>92.110410468749379</v>
      </c>
      <c r="AH133" s="28">
        <f t="shared" si="73"/>
        <v>-82.260269805712028</v>
      </c>
      <c r="AI133" s="28">
        <f t="shared" si="74"/>
        <v>-89.995583185676253</v>
      </c>
      <c r="AJ133" s="28">
        <f t="shared" si="86"/>
        <v>9.2033456404931506</v>
      </c>
      <c r="AK133" s="28">
        <f t="shared" si="75"/>
        <v>69.720300875951693</v>
      </c>
      <c r="AL133" s="29">
        <f t="shared" si="76"/>
        <v>-1.049578225417314E-3</v>
      </c>
      <c r="AM133" s="28">
        <f t="shared" si="77"/>
        <v>-0.8906952501848624</v>
      </c>
      <c r="AN133" s="28">
        <f t="shared" si="87"/>
        <v>19.052436725305085</v>
      </c>
      <c r="AO133" s="28">
        <f t="shared" si="88"/>
        <v>-21.165977559909422</v>
      </c>
      <c r="AP133">
        <f t="shared" si="100"/>
        <v>23.609121289162623</v>
      </c>
      <c r="AQ133">
        <f t="shared" si="101"/>
        <v>-23.521825181113627</v>
      </c>
      <c r="AR133" s="28">
        <f t="shared" si="89"/>
        <v>11.622329142657577</v>
      </c>
      <c r="AS133" s="30">
        <f t="shared" si="90"/>
        <v>-100.43211143691812</v>
      </c>
      <c r="AT133" s="28">
        <f t="shared" si="78"/>
        <v>1.6528138145465734E-5</v>
      </c>
      <c r="AU133" s="28">
        <f t="shared" si="79"/>
        <v>0.11177438940127442</v>
      </c>
      <c r="AV133" s="29">
        <f t="shared" si="80"/>
        <v>-7.3458531292266113E-8</v>
      </c>
      <c r="AW133" s="28">
        <f t="shared" si="81"/>
        <v>-7.4516353710746301E-3</v>
      </c>
      <c r="AX133" s="31">
        <f t="shared" si="91"/>
        <v>1.6454679614173469E-5</v>
      </c>
      <c r="AY133" s="28">
        <f t="shared" si="92"/>
        <v>0.10432275403019979</v>
      </c>
      <c r="AZ133" s="8">
        <f t="shared" si="93"/>
        <v>11.622345597337191</v>
      </c>
      <c r="BA133" s="8">
        <f t="shared" si="94"/>
        <v>-100.32778868288793</v>
      </c>
      <c r="BB133" s="8">
        <f t="shared" si="95"/>
        <v>79.672211317112072</v>
      </c>
      <c r="BD133" s="32">
        <f t="shared" si="96"/>
        <v>12</v>
      </c>
      <c r="BE133" s="32">
        <f t="shared" si="97"/>
        <v>-100</v>
      </c>
      <c r="BF133" s="32">
        <f t="shared" si="98"/>
        <v>80</v>
      </c>
    </row>
    <row r="134" spans="22:58" x14ac:dyDescent="0.2">
      <c r="V134" s="27">
        <v>2.2999999999999998</v>
      </c>
      <c r="W134" s="32">
        <f t="shared" si="82"/>
        <v>1995.2623149688802</v>
      </c>
      <c r="X134">
        <f t="shared" si="102"/>
        <v>4.8607609737258892</v>
      </c>
      <c r="Y134" s="28">
        <f t="shared" ref="Y134:Y197" si="103">20*LOG(1/SQRT((W134/fp)^2+1))</f>
        <v>-12.580484599873088</v>
      </c>
      <c r="Z134" s="28">
        <f t="shared" ref="Z134:Z197" si="104">-180/PI()*ATAN(W134/fp)</f>
        <v>-76.411314310319867</v>
      </c>
      <c r="AA134" s="28">
        <f t="shared" ref="AA134:AA197" si="105">20*LOG(SQRT((W134/fzRHP)^2+1))</f>
        <v>1.4240842652295164E-2</v>
      </c>
      <c r="AB134" s="28">
        <f t="shared" ref="AB134:AB197" si="106">-180/PI()*ATAN(W134/fzRHP)</f>
        <v>-3.28004378081225</v>
      </c>
      <c r="AC134" s="28">
        <f t="shared" si="83"/>
        <v>2.9732523470841671E-6</v>
      </c>
      <c r="AD134" s="28">
        <f t="shared" ref="AD134:AD197" si="107">180/PI()*ATAN(W134/fzESR)</f>
        <v>4.7407421785022053E-2</v>
      </c>
      <c r="AE134" s="28">
        <f t="shared" si="84"/>
        <v>-7.7054798102425561</v>
      </c>
      <c r="AF134" s="28">
        <f t="shared" si="85"/>
        <v>-79.643950669347092</v>
      </c>
      <c r="AG134" s="28">
        <f t="shared" si="99"/>
        <v>92.110410468749379</v>
      </c>
      <c r="AH134" s="28">
        <f t="shared" ref="AH134:AH197" si="108">20*LOG(1/SQRT((W134/fp_comp1)^2+1))</f>
        <v>-82.46026980455045</v>
      </c>
      <c r="AI134" s="28">
        <f t="shared" ref="AI134:AI197" si="109">-180/PI()*ATAN(W134/fp_comp1)</f>
        <v>-89.995683724644408</v>
      </c>
      <c r="AJ134" s="28">
        <f t="shared" si="86"/>
        <v>9.379799997348087</v>
      </c>
      <c r="AK134" s="28">
        <f t="shared" ref="AK134:AK197" si="110">180/PI()*ATAN(W134/fz_comp)</f>
        <v>70.145478306868114</v>
      </c>
      <c r="AL134" s="29">
        <f t="shared" ref="AL134:AL197" si="111">20*LOG(1/SQRT((W134/fp_comp2)^2+1))</f>
        <v>-1.0990370648786972E-3</v>
      </c>
      <c r="AM134" s="28">
        <f t="shared" ref="AM134:AM197" si="112">-180/PI()*ATAN(W134/fp_comp2)</f>
        <v>-0.9114387477329442</v>
      </c>
      <c r="AN134" s="28">
        <f t="shared" si="87"/>
        <v>19.028841624482137</v>
      </c>
      <c r="AO134" s="28">
        <f t="shared" si="88"/>
        <v>-20.761644165509239</v>
      </c>
      <c r="AP134">
        <f t="shared" si="100"/>
        <v>23.609121289162623</v>
      </c>
      <c r="AQ134">
        <f t="shared" si="101"/>
        <v>-23.521825181113627</v>
      </c>
      <c r="AR134" s="28">
        <f t="shared" si="89"/>
        <v>11.410657922288578</v>
      </c>
      <c r="AS134" s="30">
        <f t="shared" si="90"/>
        <v>-100.40559483485633</v>
      </c>
      <c r="AT134" s="28">
        <f t="shared" ref="AT134:AT197" si="113">20*LOG(SQRT((W134/fz_ff)^2+1))</f>
        <v>1.7307083747985064E-5</v>
      </c>
      <c r="AU134" s="28">
        <f t="shared" ref="AU134:AU197" si="114">180/PI()*ATAN(W134/fz_ff)</f>
        <v>0.11437794255254836</v>
      </c>
      <c r="AV134" s="29">
        <f t="shared" ref="AV134:AV197" si="115">20*LOG(1/SQRT((W134/fp_ff)^2+1))</f>
        <v>-7.6920524786809194E-8</v>
      </c>
      <c r="AW134" s="28">
        <f t="shared" ref="AW134:AW197" si="116">-180/PI()*ATAN(W134/fp_ff)</f>
        <v>-7.6252062542259118E-3</v>
      </c>
      <c r="AX134" s="31">
        <f t="shared" si="91"/>
        <v>1.7230163223198256E-5</v>
      </c>
      <c r="AY134" s="28">
        <f t="shared" si="92"/>
        <v>0.10675273629832245</v>
      </c>
      <c r="AZ134" s="8">
        <f t="shared" si="93"/>
        <v>11.410675152451802</v>
      </c>
      <c r="BA134" s="8">
        <f t="shared" si="94"/>
        <v>-100.29884209855801</v>
      </c>
      <c r="BB134" s="8">
        <f t="shared" si="95"/>
        <v>79.701157901441988</v>
      </c>
      <c r="BD134" s="32">
        <f t="shared" si="96"/>
        <v>11</v>
      </c>
      <c r="BE134" s="32">
        <f t="shared" si="97"/>
        <v>-100</v>
      </c>
      <c r="BF134" s="32">
        <f t="shared" si="98"/>
        <v>80</v>
      </c>
    </row>
    <row r="135" spans="22:58" x14ac:dyDescent="0.2">
      <c r="V135" s="27">
        <v>2.31</v>
      </c>
      <c r="W135" s="32">
        <f t="shared" ref="W135:W198" si="117">10*10^V135</f>
        <v>2041.7379446695315</v>
      </c>
      <c r="X135">
        <f t="shared" si="102"/>
        <v>4.8607609737258892</v>
      </c>
      <c r="Y135" s="28">
        <f t="shared" si="103"/>
        <v>-12.769681211999334</v>
      </c>
      <c r="Z135" s="28">
        <f t="shared" si="104"/>
        <v>-76.709533368102441</v>
      </c>
      <c r="AA135" s="28">
        <f t="shared" si="105"/>
        <v>1.4910842031140167E-2</v>
      </c>
      <c r="AB135" s="28">
        <f t="shared" si="106"/>
        <v>-3.3562731394348075</v>
      </c>
      <c r="AC135" s="28">
        <f t="shared" ref="AC135:AC198" si="118">20*LOG(SQRT((W135/fzESR)^2+1))</f>
        <v>3.1133773643797005E-6</v>
      </c>
      <c r="AD135" s="28">
        <f t="shared" si="107"/>
        <v>4.8511681972968235E-2</v>
      </c>
      <c r="AE135" s="28">
        <f t="shared" ref="AE135:AE198" si="119">X135+Y135+AA135+AC135</f>
        <v>-7.8940062828649395</v>
      </c>
      <c r="AF135" s="28">
        <f t="shared" ref="AF135:AF198" si="120">Z135+AB135+AD135</f>
        <v>-80.017294825564278</v>
      </c>
      <c r="AG135" s="28">
        <f t="shared" si="99"/>
        <v>92.110410468749379</v>
      </c>
      <c r="AH135" s="28">
        <f t="shared" si="108"/>
        <v>-82.660269803441196</v>
      </c>
      <c r="AI135" s="28">
        <f t="shared" si="109"/>
        <v>-89.995781975066251</v>
      </c>
      <c r="AJ135" s="28">
        <f t="shared" ref="AJ135:AJ198" si="121">20*LOG(SQRT((W135/fz_comp)^2+1))</f>
        <v>9.5571942865657924</v>
      </c>
      <c r="AK135" s="28">
        <f t="shared" si="110"/>
        <v>70.563190961454367</v>
      </c>
      <c r="AL135" s="29">
        <f t="shared" si="111"/>
        <v>-1.1508262239432569E-3</v>
      </c>
      <c r="AM135" s="28">
        <f t="shared" si="112"/>
        <v>-0.93266517600156651</v>
      </c>
      <c r="AN135" s="28">
        <f t="shared" ref="AN135:AN198" si="122">AG135+AH135+AJ135+AL135</f>
        <v>19.006184125650034</v>
      </c>
      <c r="AO135" s="28">
        <f t="shared" ref="AO135:AO198" si="123">AI135+AK135+AM135</f>
        <v>-20.365256189613451</v>
      </c>
      <c r="AP135">
        <f t="shared" si="100"/>
        <v>23.609121289162623</v>
      </c>
      <c r="AQ135">
        <f t="shared" si="101"/>
        <v>-23.521825181113627</v>
      </c>
      <c r="AR135" s="28">
        <f t="shared" ref="AR135:AR198" si="124">AE135+AN135+AP135+AQ135</f>
        <v>11.19947395083409</v>
      </c>
      <c r="AS135" s="30">
        <f t="shared" ref="AS135:AS198" si="125">AF135+AO135</f>
        <v>-100.38255101517773</v>
      </c>
      <c r="AT135" s="28">
        <f t="shared" si="113"/>
        <v>1.8122739773723684E-5</v>
      </c>
      <c r="AU135" s="28">
        <f t="shared" si="114"/>
        <v>0.1170421397582133</v>
      </c>
      <c r="AV135" s="29">
        <f t="shared" si="115"/>
        <v>-8.0545676705619633E-8</v>
      </c>
      <c r="AW135" s="28">
        <f t="shared" si="116"/>
        <v>-7.8028201224736998E-3</v>
      </c>
      <c r="AX135" s="31">
        <f t="shared" ref="AX135:AX198" si="126">AT135+AV135</f>
        <v>1.8042194097018065E-5</v>
      </c>
      <c r="AY135" s="28">
        <f t="shared" ref="AY135:AY198" si="127">AU135+AW135</f>
        <v>0.1092393196357396</v>
      </c>
      <c r="AZ135" s="8">
        <f t="shared" ref="AZ135:AZ198" si="128">AR135+AX135</f>
        <v>11.199491993028188</v>
      </c>
      <c r="BA135" s="8">
        <f t="shared" ref="BA135:BA198" si="129">AS135+AY135</f>
        <v>-100.27331169554199</v>
      </c>
      <c r="BB135" s="8">
        <f t="shared" ref="BB135:BB198" si="130">BA135+180</f>
        <v>79.726688304458008</v>
      </c>
      <c r="BD135" s="32">
        <f t="shared" ref="BD135:BD198" si="131">ROUND(AZ135,0)</f>
        <v>11</v>
      </c>
      <c r="BE135" s="32">
        <f t="shared" ref="BE135:BE198" si="132">ROUND(BA135,0)</f>
        <v>-100</v>
      </c>
      <c r="BF135" s="32">
        <f t="shared" ref="BF135:BF198" si="133">ROUND(BB135,0)</f>
        <v>80</v>
      </c>
    </row>
    <row r="136" spans="22:58" x14ac:dyDescent="0.2">
      <c r="V136" s="27">
        <v>2.3199999999999998</v>
      </c>
      <c r="W136" s="32">
        <f t="shared" si="117"/>
        <v>2089.2961308540398</v>
      </c>
      <c r="X136">
        <f t="shared" si="102"/>
        <v>4.8607609737258892</v>
      </c>
      <c r="Y136" s="28">
        <f t="shared" si="103"/>
        <v>-12.95933890886773</v>
      </c>
      <c r="Z136" s="28">
        <f t="shared" si="104"/>
        <v>-77.001674427055349</v>
      </c>
      <c r="AA136" s="28">
        <f t="shared" si="105"/>
        <v>1.5612306740873463E-2</v>
      </c>
      <c r="AB136" s="28">
        <f t="shared" si="106"/>
        <v>-3.434265793324137</v>
      </c>
      <c r="AC136" s="28">
        <f t="shared" si="118"/>
        <v>3.2601062630797658E-6</v>
      </c>
      <c r="AD136" s="28">
        <f t="shared" si="107"/>
        <v>4.9641663647633449E-2</v>
      </c>
      <c r="AE136" s="28">
        <f t="shared" si="119"/>
        <v>-8.0829623682947034</v>
      </c>
      <c r="AF136" s="28">
        <f t="shared" si="120"/>
        <v>-80.386298556731845</v>
      </c>
      <c r="AG136" s="28">
        <f t="shared" si="99"/>
        <v>92.110410468749379</v>
      </c>
      <c r="AH136" s="28">
        <f t="shared" si="108"/>
        <v>-82.860269802381822</v>
      </c>
      <c r="AI136" s="28">
        <f t="shared" si="109"/>
        <v>-89.995877989035478</v>
      </c>
      <c r="AJ136" s="28">
        <f t="shared" si="121"/>
        <v>9.7354956010614107</v>
      </c>
      <c r="AK136" s="28">
        <f t="shared" si="110"/>
        <v>70.973482647507453</v>
      </c>
      <c r="AL136" s="29">
        <f t="shared" si="111"/>
        <v>-1.2050554689619921E-3</v>
      </c>
      <c r="AM136" s="28">
        <f t="shared" si="112"/>
        <v>-0.95438576620417115</v>
      </c>
      <c r="AN136" s="28">
        <f t="shared" si="122"/>
        <v>18.984431211960004</v>
      </c>
      <c r="AO136" s="28">
        <f t="shared" si="123"/>
        <v>-19.976781107732197</v>
      </c>
      <c r="AP136">
        <f t="shared" si="100"/>
        <v>23.609121289162623</v>
      </c>
      <c r="AQ136">
        <f t="shared" si="101"/>
        <v>-23.521825181113627</v>
      </c>
      <c r="AR136" s="28">
        <f t="shared" si="124"/>
        <v>10.988764951714295</v>
      </c>
      <c r="AS136" s="30">
        <f t="shared" si="125"/>
        <v>-100.36307966446404</v>
      </c>
      <c r="AT136" s="28">
        <f t="shared" si="113"/>
        <v>1.897683632003953E-5</v>
      </c>
      <c r="AU136" s="28">
        <f t="shared" si="114"/>
        <v>0.11976839356478237</v>
      </c>
      <c r="AV136" s="29">
        <f t="shared" si="115"/>
        <v>-8.4341678524849618E-8</v>
      </c>
      <c r="AW136" s="28">
        <f t="shared" si="116"/>
        <v>-7.9845711490282491E-3</v>
      </c>
      <c r="AX136" s="31">
        <f t="shared" si="126"/>
        <v>1.889249464151468E-5</v>
      </c>
      <c r="AY136" s="28">
        <f t="shared" si="127"/>
        <v>0.11178382241575413</v>
      </c>
      <c r="AZ136" s="8">
        <f t="shared" si="128"/>
        <v>10.988783844208935</v>
      </c>
      <c r="BA136" s="8">
        <f t="shared" si="129"/>
        <v>-100.25129584204828</v>
      </c>
      <c r="BB136" s="8">
        <f t="shared" si="130"/>
        <v>79.748704157951721</v>
      </c>
      <c r="BD136" s="32">
        <f t="shared" si="131"/>
        <v>11</v>
      </c>
      <c r="BE136" s="32">
        <f t="shared" si="132"/>
        <v>-100</v>
      </c>
      <c r="BF136" s="32">
        <f t="shared" si="133"/>
        <v>80</v>
      </c>
    </row>
    <row r="137" spans="22:58" x14ac:dyDescent="0.2">
      <c r="V137" s="27">
        <v>2.33</v>
      </c>
      <c r="W137" s="32">
        <f t="shared" si="117"/>
        <v>2137.962089502234</v>
      </c>
      <c r="X137">
        <f t="shared" si="102"/>
        <v>4.8607609737258892</v>
      </c>
      <c r="Y137" s="28">
        <f t="shared" si="103"/>
        <v>-13.149439041417226</v>
      </c>
      <c r="Z137" s="28">
        <f t="shared" si="104"/>
        <v>-77.287831596567273</v>
      </c>
      <c r="AA137" s="28">
        <f t="shared" si="105"/>
        <v>1.6346709049509855E-2</v>
      </c>
      <c r="AB137" s="28">
        <f t="shared" si="106"/>
        <v>-3.5140619384364902</v>
      </c>
      <c r="AC137" s="28">
        <f t="shared" si="118"/>
        <v>3.4137502774885463E-6</v>
      </c>
      <c r="AD137" s="28">
        <f t="shared" si="107"/>
        <v>5.0797965936740741E-2</v>
      </c>
      <c r="AE137" s="28">
        <f t="shared" si="119"/>
        <v>-8.2723279448915488</v>
      </c>
      <c r="AF137" s="28">
        <f t="shared" si="120"/>
        <v>-80.751095569067019</v>
      </c>
      <c r="AG137" s="28">
        <f t="shared" si="99"/>
        <v>92.110410468749379</v>
      </c>
      <c r="AH137" s="28">
        <f t="shared" si="108"/>
        <v>-83.06026980137014</v>
      </c>
      <c r="AI137" s="28">
        <f t="shared" si="109"/>
        <v>-89.995971817459974</v>
      </c>
      <c r="AJ137" s="28">
        <f t="shared" si="121"/>
        <v>9.9146718202252409</v>
      </c>
      <c r="AK137" s="28">
        <f t="shared" si="110"/>
        <v>71.376402538576258</v>
      </c>
      <c r="AL137" s="29">
        <f t="shared" si="111"/>
        <v>-1.2618397338042171E-3</v>
      </c>
      <c r="AM137" s="28">
        <f t="shared" si="112"/>
        <v>-0.97661200989850361</v>
      </c>
      <c r="AN137" s="28">
        <f t="shared" si="122"/>
        <v>18.963550647870676</v>
      </c>
      <c r="AO137" s="28">
        <f t="shared" si="123"/>
        <v>-19.596181288782219</v>
      </c>
      <c r="AP137">
        <f t="shared" si="100"/>
        <v>23.609121289162623</v>
      </c>
      <c r="AQ137">
        <f t="shared" si="101"/>
        <v>-23.521825181113627</v>
      </c>
      <c r="AR137" s="28">
        <f t="shared" si="124"/>
        <v>10.778518811028121</v>
      </c>
      <c r="AS137" s="30">
        <f t="shared" si="125"/>
        <v>-100.34727685784924</v>
      </c>
      <c r="AT137" s="28">
        <f t="shared" si="113"/>
        <v>1.9871185014886773E-5</v>
      </c>
      <c r="AU137" s="28">
        <f t="shared" si="114"/>
        <v>0.12255814941870297</v>
      </c>
      <c r="AV137" s="29">
        <f t="shared" si="115"/>
        <v>-8.8316578521840839E-8</v>
      </c>
      <c r="AW137" s="28">
        <f t="shared" si="116"/>
        <v>-8.1705557006749897E-3</v>
      </c>
      <c r="AX137" s="31">
        <f t="shared" si="126"/>
        <v>1.9782868436364932E-5</v>
      </c>
      <c r="AY137" s="28">
        <f t="shared" si="127"/>
        <v>0.11438759371802798</v>
      </c>
      <c r="AZ137" s="8">
        <f t="shared" si="128"/>
        <v>10.778538593896558</v>
      </c>
      <c r="BA137" s="8">
        <f t="shared" si="129"/>
        <v>-100.23288926413122</v>
      </c>
      <c r="BB137" s="8">
        <f t="shared" si="130"/>
        <v>79.767110735868783</v>
      </c>
      <c r="BD137" s="32">
        <f t="shared" si="131"/>
        <v>11</v>
      </c>
      <c r="BE137" s="32">
        <f t="shared" si="132"/>
        <v>-100</v>
      </c>
      <c r="BF137" s="32">
        <f t="shared" si="133"/>
        <v>80</v>
      </c>
    </row>
    <row r="138" spans="22:58" x14ac:dyDescent="0.2">
      <c r="V138" s="27">
        <v>2.34</v>
      </c>
      <c r="W138" s="32">
        <f t="shared" si="117"/>
        <v>2187.7616239495524</v>
      </c>
      <c r="X138">
        <f t="shared" si="102"/>
        <v>4.8607609737258892</v>
      </c>
      <c r="Y138" s="28">
        <f t="shared" si="103"/>
        <v>-13.339963628344089</v>
      </c>
      <c r="Z138" s="28">
        <f t="shared" si="104"/>
        <v>-77.568099472319574</v>
      </c>
      <c r="AA138" s="28">
        <f t="shared" si="105"/>
        <v>1.7115589589467291E-2</v>
      </c>
      <c r="AB138" s="28">
        <f t="shared" si="106"/>
        <v>-3.5957026448458698</v>
      </c>
      <c r="AC138" s="28">
        <f t="shared" si="118"/>
        <v>3.5746353054295962E-6</v>
      </c>
      <c r="AD138" s="28">
        <f t="shared" si="107"/>
        <v>5.1981201923299393E-2</v>
      </c>
      <c r="AE138" s="28">
        <f t="shared" si="119"/>
        <v>-8.4620834903934252</v>
      </c>
      <c r="AF138" s="28">
        <f t="shared" si="120"/>
        <v>-81.111820915242149</v>
      </c>
      <c r="AG138" s="28">
        <f t="shared" si="99"/>
        <v>92.110410468749379</v>
      </c>
      <c r="AH138" s="28">
        <f t="shared" si="108"/>
        <v>-83.260269800403989</v>
      </c>
      <c r="AI138" s="28">
        <f t="shared" si="109"/>
        <v>-89.996063510088788</v>
      </c>
      <c r="AJ138" s="28">
        <f t="shared" si="121"/>
        <v>10.094691620906932</v>
      </c>
      <c r="AK138" s="28">
        <f t="shared" si="110"/>
        <v>71.772004811384534</v>
      </c>
      <c r="AL138" s="29">
        <f t="shared" si="111"/>
        <v>-1.3212993628396218E-3</v>
      </c>
      <c r="AM138" s="28">
        <f t="shared" si="112"/>
        <v>-0.99935566496047468</v>
      </c>
      <c r="AN138" s="28">
        <f t="shared" si="122"/>
        <v>18.943510989889482</v>
      </c>
      <c r="AO138" s="28">
        <f t="shared" si="123"/>
        <v>-19.22341436366473</v>
      </c>
      <c r="AP138">
        <f t="shared" si="100"/>
        <v>23.609121289162623</v>
      </c>
      <c r="AQ138">
        <f t="shared" si="101"/>
        <v>-23.521825181113627</v>
      </c>
      <c r="AR138" s="28">
        <f t="shared" si="124"/>
        <v>10.568723607545053</v>
      </c>
      <c r="AS138" s="30">
        <f t="shared" si="125"/>
        <v>-100.33523527890688</v>
      </c>
      <c r="AT138" s="28">
        <f t="shared" si="113"/>
        <v>2.080768287013688E-5</v>
      </c>
      <c r="AU138" s="28">
        <f t="shared" si="114"/>
        <v>0.12541288643251411</v>
      </c>
      <c r="AV138" s="29">
        <f t="shared" si="115"/>
        <v>-9.247881070495118E-8</v>
      </c>
      <c r="AW138" s="28">
        <f t="shared" si="116"/>
        <v>-8.3608723888692841E-3</v>
      </c>
      <c r="AX138" s="31">
        <f t="shared" si="126"/>
        <v>2.071520405943193E-5</v>
      </c>
      <c r="AY138" s="28">
        <f t="shared" si="127"/>
        <v>0.11705201404364482</v>
      </c>
      <c r="AZ138" s="8">
        <f t="shared" si="128"/>
        <v>10.568744322749112</v>
      </c>
      <c r="BA138" s="8">
        <f t="shared" si="129"/>
        <v>-100.21818326486323</v>
      </c>
      <c r="BB138" s="8">
        <f t="shared" si="130"/>
        <v>79.781816735136772</v>
      </c>
      <c r="BD138" s="32">
        <f t="shared" si="131"/>
        <v>11</v>
      </c>
      <c r="BE138" s="32">
        <f t="shared" si="132"/>
        <v>-100</v>
      </c>
      <c r="BF138" s="32">
        <f t="shared" si="133"/>
        <v>80</v>
      </c>
    </row>
    <row r="139" spans="22:58" x14ac:dyDescent="0.2">
      <c r="V139" s="27">
        <v>2.35</v>
      </c>
      <c r="W139" s="32">
        <f t="shared" si="117"/>
        <v>2238.7211385683413</v>
      </c>
      <c r="X139">
        <f t="shared" si="102"/>
        <v>4.8607609737258892</v>
      </c>
      <c r="Y139" s="28">
        <f t="shared" si="103"/>
        <v>-13.530895339515734</v>
      </c>
      <c r="Z139" s="28">
        <f t="shared" si="104"/>
        <v>-77.842572982274234</v>
      </c>
      <c r="AA139" s="28">
        <f t="shared" si="105"/>
        <v>1.7920560481798534E-2</v>
      </c>
      <c r="AB139" s="28">
        <f t="shared" si="106"/>
        <v>-3.6792298727215909</v>
      </c>
      <c r="AC139" s="28">
        <f t="shared" si="118"/>
        <v>3.7431026044860118E-6</v>
      </c>
      <c r="AD139" s="28">
        <f t="shared" si="107"/>
        <v>5.3191998970652292E-2</v>
      </c>
      <c r="AE139" s="28">
        <f t="shared" si="119"/>
        <v>-8.6522100622054428</v>
      </c>
      <c r="AF139" s="28">
        <f t="shared" si="120"/>
        <v>-81.46861085602518</v>
      </c>
      <c r="AG139" s="28">
        <f t="shared" si="99"/>
        <v>92.110410468749379</v>
      </c>
      <c r="AH139" s="28">
        <f t="shared" si="108"/>
        <v>-83.460269799481352</v>
      </c>
      <c r="AI139" s="28">
        <f t="shared" si="109"/>
        <v>-89.996153115538576</v>
      </c>
      <c r="AJ139" s="28">
        <f t="shared" si="121"/>
        <v>10.275524485382155</v>
      </c>
      <c r="AK139" s="28">
        <f t="shared" si="110"/>
        <v>72.160348292491904</v>
      </c>
      <c r="AL139" s="29">
        <f t="shared" si="111"/>
        <v>-1.383560365353254E-3</v>
      </c>
      <c r="AM139" s="28">
        <f t="shared" si="112"/>
        <v>-1.0226287616907457</v>
      </c>
      <c r="AN139" s="28">
        <f t="shared" si="122"/>
        <v>18.924281594284828</v>
      </c>
      <c r="AO139" s="28">
        <f t="shared" si="123"/>
        <v>-18.858433584737419</v>
      </c>
      <c r="AP139">
        <f t="shared" si="100"/>
        <v>23.609121289162623</v>
      </c>
      <c r="AQ139">
        <f t="shared" si="101"/>
        <v>-23.521825181113627</v>
      </c>
      <c r="AR139" s="28">
        <f t="shared" si="124"/>
        <v>10.359367640128383</v>
      </c>
      <c r="AS139" s="30">
        <f t="shared" si="125"/>
        <v>-100.32704444076259</v>
      </c>
      <c r="AT139" s="28">
        <f t="shared" si="113"/>
        <v>2.1788316293036804E-5</v>
      </c>
      <c r="AU139" s="28">
        <f t="shared" si="114"/>
        <v>0.12833411816884052</v>
      </c>
      <c r="AV139" s="29">
        <f t="shared" si="115"/>
        <v>-9.6837202528177149E-8</v>
      </c>
      <c r="AW139" s="28">
        <f t="shared" si="116"/>
        <v>-8.5556221220215757E-3</v>
      </c>
      <c r="AX139" s="31">
        <f t="shared" si="126"/>
        <v>2.1691479090508628E-5</v>
      </c>
      <c r="AY139" s="28">
        <f t="shared" si="127"/>
        <v>0.11977849604681895</v>
      </c>
      <c r="AZ139" s="8">
        <f t="shared" si="128"/>
        <v>10.359389331607474</v>
      </c>
      <c r="BA139" s="8">
        <f t="shared" si="129"/>
        <v>-100.20726594471577</v>
      </c>
      <c r="BB139" s="8">
        <f t="shared" si="130"/>
        <v>79.792734055284228</v>
      </c>
      <c r="BD139" s="32">
        <f t="shared" si="131"/>
        <v>10</v>
      </c>
      <c r="BE139" s="32">
        <f t="shared" si="132"/>
        <v>-100</v>
      </c>
      <c r="BF139" s="32">
        <f t="shared" si="133"/>
        <v>80</v>
      </c>
    </row>
    <row r="140" spans="22:58" x14ac:dyDescent="0.2">
      <c r="V140" s="27">
        <v>2.36</v>
      </c>
      <c r="W140" s="32">
        <f t="shared" si="117"/>
        <v>2290.8676527677744</v>
      </c>
      <c r="X140">
        <f t="shared" si="102"/>
        <v>4.8607609737258892</v>
      </c>
      <c r="Y140" s="28">
        <f t="shared" si="103"/>
        <v>-13.722217479139081</v>
      </c>
      <c r="Z140" s="28">
        <f t="shared" si="104"/>
        <v>-78.11134724256263</v>
      </c>
      <c r="AA140" s="28">
        <f t="shared" si="105"/>
        <v>1.8763308598352985E-2</v>
      </c>
      <c r="AB140" s="28">
        <f t="shared" si="106"/>
        <v>-3.764686488372015</v>
      </c>
      <c r="AC140" s="28">
        <f t="shared" si="118"/>
        <v>3.919509515241369E-6</v>
      </c>
      <c r="AD140" s="28">
        <f t="shared" si="107"/>
        <v>5.4430999055092397E-2</v>
      </c>
      <c r="AE140" s="28">
        <f t="shared" si="119"/>
        <v>-8.8426892773053218</v>
      </c>
      <c r="AF140" s="28">
        <f t="shared" si="120"/>
        <v>-81.821602731879565</v>
      </c>
      <c r="AG140" s="28">
        <f t="shared" si="99"/>
        <v>92.110410468749379</v>
      </c>
      <c r="AH140" s="28">
        <f t="shared" si="108"/>
        <v>-83.660269798600211</v>
      </c>
      <c r="AI140" s="28">
        <f t="shared" si="109"/>
        <v>-89.996240681319335</v>
      </c>
      <c r="AJ140" s="28">
        <f t="shared" si="121"/>
        <v>10.457140706507221</v>
      </c>
      <c r="AK140" s="28">
        <f t="shared" si="110"/>
        <v>72.541496114952878</v>
      </c>
      <c r="AL140" s="29">
        <f t="shared" si="111"/>
        <v>-1.4487546818573462E-3</v>
      </c>
      <c r="AM140" s="28">
        <f t="shared" si="112"/>
        <v>-1.0464436090566211</v>
      </c>
      <c r="AN140" s="28">
        <f t="shared" si="122"/>
        <v>18.905832621974533</v>
      </c>
      <c r="AO140" s="28">
        <f t="shared" si="123"/>
        <v>-18.501188175423078</v>
      </c>
      <c r="AP140">
        <f t="shared" si="100"/>
        <v>23.609121289162623</v>
      </c>
      <c r="AQ140">
        <f t="shared" si="101"/>
        <v>-23.521825181113627</v>
      </c>
      <c r="AR140" s="28">
        <f t="shared" si="124"/>
        <v>10.150439452718203</v>
      </c>
      <c r="AS140" s="30">
        <f t="shared" si="125"/>
        <v>-100.32279090730265</v>
      </c>
      <c r="AT140" s="28">
        <f t="shared" si="113"/>
        <v>2.2815165305947927E-5</v>
      </c>
      <c r="AU140" s="28">
        <f t="shared" si="114"/>
        <v>0.13132339344263116</v>
      </c>
      <c r="AV140" s="29">
        <f t="shared" si="115"/>
        <v>-1.0140099996367131E-7</v>
      </c>
      <c r="AW140" s="28">
        <f t="shared" si="116"/>
        <v>-8.7549081590001642E-3</v>
      </c>
      <c r="AX140" s="31">
        <f t="shared" si="126"/>
        <v>2.2713764305984256E-5</v>
      </c>
      <c r="AY140" s="28">
        <f t="shared" si="127"/>
        <v>0.122568485283631</v>
      </c>
      <c r="AZ140" s="8">
        <f t="shared" si="128"/>
        <v>10.150462166482509</v>
      </c>
      <c r="BA140" s="8">
        <f t="shared" si="129"/>
        <v>-100.20022242201901</v>
      </c>
      <c r="BB140" s="8">
        <f t="shared" si="130"/>
        <v>79.79977757798099</v>
      </c>
      <c r="BD140" s="32">
        <f t="shared" si="131"/>
        <v>10</v>
      </c>
      <c r="BE140" s="32">
        <f t="shared" si="132"/>
        <v>-100</v>
      </c>
      <c r="BF140" s="32">
        <f t="shared" si="133"/>
        <v>80</v>
      </c>
    </row>
    <row r="141" spans="22:58" x14ac:dyDescent="0.2">
      <c r="V141" s="27">
        <v>2.37</v>
      </c>
      <c r="W141" s="32">
        <f t="shared" si="117"/>
        <v>2344.2288153199233</v>
      </c>
      <c r="X141">
        <f t="shared" si="102"/>
        <v>4.8607609737258892</v>
      </c>
      <c r="Y141" s="28">
        <f t="shared" si="103"/>
        <v>-13.913913968759889</v>
      </c>
      <c r="Z141" s="28">
        <f t="shared" si="104"/>
        <v>-78.374517422912362</v>
      </c>
      <c r="AA141" s="28">
        <f t="shared" si="105"/>
        <v>1.9645598967500243E-2</v>
      </c>
      <c r="AB141" s="28">
        <f t="shared" si="106"/>
        <v>-3.8521162803352045</v>
      </c>
      <c r="AC141" s="28">
        <f t="shared" si="118"/>
        <v>4.1042302211646554E-6</v>
      </c>
      <c r="AD141" s="28">
        <f t="shared" si="107"/>
        <v>5.5698859106226892E-2</v>
      </c>
      <c r="AE141" s="28">
        <f t="shared" si="119"/>
        <v>-9.0335032918362792</v>
      </c>
      <c r="AF141" s="28">
        <f t="shared" si="120"/>
        <v>-82.170934844141343</v>
      </c>
      <c r="AG141" s="28">
        <f t="shared" si="99"/>
        <v>92.110410468749379</v>
      </c>
      <c r="AH141" s="28">
        <f t="shared" si="108"/>
        <v>-83.860269797758747</v>
      </c>
      <c r="AI141" s="28">
        <f t="shared" si="109"/>
        <v>-89.996326253859579</v>
      </c>
      <c r="AJ141" s="28">
        <f t="shared" si="121"/>
        <v>10.639511390265406</v>
      </c>
      <c r="AK141" s="28">
        <f t="shared" si="110"/>
        <v>72.915515385608487</v>
      </c>
      <c r="AL141" s="29">
        <f t="shared" si="111"/>
        <v>-1.517020462916757E-3</v>
      </c>
      <c r="AM141" s="28">
        <f t="shared" si="112"/>
        <v>-1.0708128010719558</v>
      </c>
      <c r="AN141" s="28">
        <f t="shared" si="122"/>
        <v>18.88813504079312</v>
      </c>
      <c r="AO141" s="28">
        <f t="shared" si="123"/>
        <v>-18.151623669323047</v>
      </c>
      <c r="AP141">
        <f t="shared" si="100"/>
        <v>23.609121289162623</v>
      </c>
      <c r="AQ141">
        <f t="shared" si="101"/>
        <v>-23.521825181113627</v>
      </c>
      <c r="AR141" s="28">
        <f t="shared" si="124"/>
        <v>9.9419278570058367</v>
      </c>
      <c r="AS141" s="30">
        <f t="shared" si="125"/>
        <v>-100.32255851346439</v>
      </c>
      <c r="AT141" s="28">
        <f t="shared" si="113"/>
        <v>2.3890407962792546E-5</v>
      </c>
      <c r="AU141" s="28">
        <f t="shared" si="114"/>
        <v>0.13438229714207242</v>
      </c>
      <c r="AV141" s="29">
        <f t="shared" si="115"/>
        <v>-1.0617988293098501E-7</v>
      </c>
      <c r="AW141" s="28">
        <f t="shared" si="116"/>
        <v>-8.9588361638804313E-3</v>
      </c>
      <c r="AX141" s="31">
        <f t="shared" si="126"/>
        <v>2.3784228079861561E-5</v>
      </c>
      <c r="AY141" s="28">
        <f t="shared" si="127"/>
        <v>0.12542346097819199</v>
      </c>
      <c r="AZ141" s="8">
        <f t="shared" si="128"/>
        <v>9.9419516412339171</v>
      </c>
      <c r="BA141" s="8">
        <f t="shared" si="129"/>
        <v>-100.19713505248619</v>
      </c>
      <c r="BB141" s="8">
        <f t="shared" si="130"/>
        <v>79.802864947513811</v>
      </c>
      <c r="BD141" s="32">
        <f t="shared" si="131"/>
        <v>10</v>
      </c>
      <c r="BE141" s="32">
        <f t="shared" si="132"/>
        <v>-100</v>
      </c>
      <c r="BF141" s="32">
        <f t="shared" si="133"/>
        <v>80</v>
      </c>
    </row>
    <row r="142" spans="22:58" x14ac:dyDescent="0.2">
      <c r="V142" s="27">
        <v>2.38</v>
      </c>
      <c r="W142" s="32">
        <f t="shared" si="117"/>
        <v>2398.8329190194913</v>
      </c>
      <c r="X142">
        <f t="shared" si="102"/>
        <v>4.8607609737258892</v>
      </c>
      <c r="Y142" s="28">
        <f t="shared" si="103"/>
        <v>-14.105969330162127</v>
      </c>
      <c r="Z142" s="28">
        <f t="shared" si="104"/>
        <v>-78.632178621241835</v>
      </c>
      <c r="AA142" s="28">
        <f t="shared" si="105"/>
        <v>2.0569278329218864E-2</v>
      </c>
      <c r="AB142" s="28">
        <f t="shared" si="106"/>
        <v>-3.9415639754951002</v>
      </c>
      <c r="AC142" s="28">
        <f t="shared" si="118"/>
        <v>4.2976565354958725E-6</v>
      </c>
      <c r="AD142" s="28">
        <f t="shared" si="107"/>
        <v>5.6996251355267528E-2</v>
      </c>
      <c r="AE142" s="28">
        <f t="shared" si="119"/>
        <v>-9.2246347804504829</v>
      </c>
      <c r="AF142" s="28">
        <f t="shared" si="120"/>
        <v>-82.516746345381662</v>
      </c>
      <c r="AG142" s="28">
        <f t="shared" si="99"/>
        <v>92.110410468749379</v>
      </c>
      <c r="AH142" s="28">
        <f t="shared" si="108"/>
        <v>-84.060269796955126</v>
      </c>
      <c r="AI142" s="28">
        <f t="shared" si="109"/>
        <v>-89.996409878531026</v>
      </c>
      <c r="AJ142" s="28">
        <f t="shared" si="121"/>
        <v>10.822608455904225</v>
      </c>
      <c r="AK142" s="28">
        <f t="shared" si="110"/>
        <v>73.282476863524096</v>
      </c>
      <c r="AL142" s="29">
        <f t="shared" si="111"/>
        <v>-1.5885023610339396E-3</v>
      </c>
      <c r="AM142" s="28">
        <f t="shared" si="112"/>
        <v>-1.0957492233177235</v>
      </c>
      <c r="AN142" s="28">
        <f t="shared" si="122"/>
        <v>18.871160625337442</v>
      </c>
      <c r="AO142" s="28">
        <f t="shared" si="123"/>
        <v>-17.809682238324655</v>
      </c>
      <c r="AP142">
        <f t="shared" si="100"/>
        <v>23.609121289162623</v>
      </c>
      <c r="AQ142">
        <f t="shared" si="101"/>
        <v>-23.521825181113627</v>
      </c>
      <c r="AR142" s="28">
        <f t="shared" si="124"/>
        <v>9.7338219529359549</v>
      </c>
      <c r="AS142" s="30">
        <f t="shared" si="125"/>
        <v>-100.32642858370632</v>
      </c>
      <c r="AT142" s="28">
        <f t="shared" si="113"/>
        <v>2.5016324960277887E-5</v>
      </c>
      <c r="AU142" s="28">
        <f t="shared" si="114"/>
        <v>0.13751245106860535</v>
      </c>
      <c r="AV142" s="29">
        <f t="shared" si="115"/>
        <v>-1.111839865122765E-7</v>
      </c>
      <c r="AW142" s="28">
        <f t="shared" si="116"/>
        <v>-9.1675142619691858E-3</v>
      </c>
      <c r="AX142" s="31">
        <f t="shared" si="126"/>
        <v>2.4905140973765609E-5</v>
      </c>
      <c r="AY142" s="28">
        <f t="shared" si="127"/>
        <v>0.12834493680663617</v>
      </c>
      <c r="AZ142" s="8">
        <f t="shared" si="128"/>
        <v>9.7338468580769284</v>
      </c>
      <c r="BA142" s="8">
        <f t="shared" si="129"/>
        <v>-100.19808364689968</v>
      </c>
      <c r="BB142" s="8">
        <f t="shared" si="130"/>
        <v>79.801916353100324</v>
      </c>
      <c r="BD142" s="32">
        <f t="shared" si="131"/>
        <v>10</v>
      </c>
      <c r="BE142" s="32">
        <f t="shared" si="132"/>
        <v>-100</v>
      </c>
      <c r="BF142" s="32">
        <f t="shared" si="133"/>
        <v>80</v>
      </c>
    </row>
    <row r="143" spans="22:58" x14ac:dyDescent="0.2">
      <c r="V143" s="27">
        <v>2.39</v>
      </c>
      <c r="W143" s="32">
        <f t="shared" si="117"/>
        <v>2454.7089156850329</v>
      </c>
      <c r="X143">
        <f t="shared" si="102"/>
        <v>4.8607609737258892</v>
      </c>
      <c r="Y143" s="28">
        <f t="shared" si="103"/>
        <v>-14.298368668230548</v>
      </c>
      <c r="Z143" s="28">
        <f t="shared" si="104"/>
        <v>-78.884425747048624</v>
      </c>
      <c r="AA143" s="28">
        <f t="shared" si="105"/>
        <v>2.1536278845551003E-2</v>
      </c>
      <c r="AB143" s="28">
        <f t="shared" si="106"/>
        <v>-4.033075255200079</v>
      </c>
      <c r="AC143" s="28">
        <f t="shared" si="118"/>
        <v>4.500198744062092E-6</v>
      </c>
      <c r="AD143" s="28">
        <f t="shared" si="107"/>
        <v>5.832386369143297E-2</v>
      </c>
      <c r="AE143" s="28">
        <f t="shared" si="119"/>
        <v>-9.416066915460366</v>
      </c>
      <c r="AF143" s="28">
        <f t="shared" si="120"/>
        <v>-82.859177138557271</v>
      </c>
      <c r="AG143" s="28">
        <f t="shared" si="99"/>
        <v>92.110410468749379</v>
      </c>
      <c r="AH143" s="28">
        <f t="shared" si="108"/>
        <v>-84.2602697961877</v>
      </c>
      <c r="AI143" s="28">
        <f t="shared" si="109"/>
        <v>-89.996491599672552</v>
      </c>
      <c r="AJ143" s="28">
        <f t="shared" si="121"/>
        <v>11.006404633858573</v>
      </c>
      <c r="AK143" s="28">
        <f t="shared" si="110"/>
        <v>73.642454649978589</v>
      </c>
      <c r="AL143" s="29">
        <f t="shared" si="111"/>
        <v>-1.6633518362190011E-3</v>
      </c>
      <c r="AM143" s="28">
        <f t="shared" si="112"/>
        <v>-1.1212660596059882</v>
      </c>
      <c r="AN143" s="28">
        <f t="shared" si="122"/>
        <v>18.854881954584034</v>
      </c>
      <c r="AO143" s="28">
        <f t="shared" si="123"/>
        <v>-17.475303009299953</v>
      </c>
      <c r="AP143">
        <f t="shared" si="100"/>
        <v>23.609121289162623</v>
      </c>
      <c r="AQ143">
        <f t="shared" si="101"/>
        <v>-23.521825181113627</v>
      </c>
      <c r="AR143" s="28">
        <f t="shared" si="124"/>
        <v>9.5261111471726636</v>
      </c>
      <c r="AS143" s="30">
        <f t="shared" si="125"/>
        <v>-100.33448014785722</v>
      </c>
      <c r="AT143" s="28">
        <f t="shared" si="113"/>
        <v>2.6195304478611617E-5</v>
      </c>
      <c r="AU143" s="28">
        <f t="shared" si="114"/>
        <v>0.14071551479649341</v>
      </c>
      <c r="AV143" s="29">
        <f t="shared" si="115"/>
        <v>-1.1642392506050163E-7</v>
      </c>
      <c r="AW143" s="28">
        <f t="shared" si="116"/>
        <v>-9.3810530971340702E-3</v>
      </c>
      <c r="AX143" s="31">
        <f t="shared" si="126"/>
        <v>2.6078880553551116E-5</v>
      </c>
      <c r="AY143" s="28">
        <f t="shared" si="127"/>
        <v>0.13133446169935933</v>
      </c>
      <c r="AZ143" s="8">
        <f t="shared" si="128"/>
        <v>9.5261372260532173</v>
      </c>
      <c r="BA143" s="8">
        <f t="shared" si="129"/>
        <v>-100.20314568615787</v>
      </c>
      <c r="BB143" s="8">
        <f t="shared" si="130"/>
        <v>79.796854313842132</v>
      </c>
      <c r="BD143" s="32">
        <f t="shared" si="131"/>
        <v>10</v>
      </c>
      <c r="BE143" s="32">
        <f t="shared" si="132"/>
        <v>-100</v>
      </c>
      <c r="BF143" s="32">
        <f t="shared" si="133"/>
        <v>80</v>
      </c>
    </row>
    <row r="144" spans="22:58" x14ac:dyDescent="0.2">
      <c r="V144" s="27">
        <v>2.4</v>
      </c>
      <c r="W144" s="32">
        <f t="shared" si="117"/>
        <v>2511.8864315095807</v>
      </c>
      <c r="X144">
        <f t="shared" si="102"/>
        <v>4.8607609737258892</v>
      </c>
      <c r="Y144" s="28">
        <f t="shared" si="103"/>
        <v>-14.491097653833409</v>
      </c>
      <c r="Z144" s="28">
        <f t="shared" si="104"/>
        <v>-79.131353413216033</v>
      </c>
      <c r="AA144" s="28">
        <f t="shared" si="105"/>
        <v>2.2548621972580216E-2</v>
      </c>
      <c r="AB144" s="28">
        <f t="shared" si="106"/>
        <v>-4.1266967713584721</v>
      </c>
      <c r="AC144" s="28">
        <f t="shared" si="118"/>
        <v>4.7122864615935097E-6</v>
      </c>
      <c r="AD144" s="28">
        <f t="shared" si="107"/>
        <v>5.9682400026651046E-2</v>
      </c>
      <c r="AE144" s="28">
        <f t="shared" si="119"/>
        <v>-9.6077833458484765</v>
      </c>
      <c r="AF144" s="28">
        <f t="shared" si="120"/>
        <v>-83.198367784547855</v>
      </c>
      <c r="AG144" s="28">
        <f t="shared" si="99"/>
        <v>92.110410468749379</v>
      </c>
      <c r="AH144" s="28">
        <f t="shared" si="108"/>
        <v>-84.460269795454792</v>
      </c>
      <c r="AI144" s="28">
        <f t="shared" si="109"/>
        <v>-89.996571460613808</v>
      </c>
      <c r="AJ144" s="28">
        <f t="shared" si="121"/>
        <v>11.190873461648327</v>
      </c>
      <c r="AK144" s="28">
        <f t="shared" si="110"/>
        <v>73.995525890306794</v>
      </c>
      <c r="AL144" s="29">
        <f t="shared" si="111"/>
        <v>-1.7417274758806853E-3</v>
      </c>
      <c r="AM144" s="28">
        <f t="shared" si="112"/>
        <v>-1.1473767987899859</v>
      </c>
      <c r="AN144" s="28">
        <f t="shared" si="122"/>
        <v>18.839272407467032</v>
      </c>
      <c r="AO144" s="28">
        <f t="shared" si="123"/>
        <v>-17.148422369096998</v>
      </c>
      <c r="AP144">
        <f t="shared" si="100"/>
        <v>23.609121289162623</v>
      </c>
      <c r="AQ144">
        <f t="shared" si="101"/>
        <v>-23.521825181113627</v>
      </c>
      <c r="AR144" s="28">
        <f t="shared" si="124"/>
        <v>9.3187851696675494</v>
      </c>
      <c r="AS144" s="30">
        <f t="shared" si="125"/>
        <v>-100.34679015364486</v>
      </c>
      <c r="AT144" s="28">
        <f t="shared" si="113"/>
        <v>2.7429847243992653E-5</v>
      </c>
      <c r="AU144" s="28">
        <f t="shared" si="114"/>
        <v>0.14399318655239318</v>
      </c>
      <c r="AV144" s="29">
        <f t="shared" si="115"/>
        <v>-1.2191081534327765E-7</v>
      </c>
      <c r="AW144" s="28">
        <f t="shared" si="116"/>
        <v>-9.5995658904682417E-3</v>
      </c>
      <c r="AX144" s="31">
        <f t="shared" si="126"/>
        <v>2.7307936428649376E-5</v>
      </c>
      <c r="AY144" s="28">
        <f t="shared" si="127"/>
        <v>0.13439362066192495</v>
      </c>
      <c r="AZ144" s="8">
        <f t="shared" si="128"/>
        <v>9.3188124776039789</v>
      </c>
      <c r="BA144" s="8">
        <f t="shared" si="129"/>
        <v>-100.21239653298294</v>
      </c>
      <c r="BB144" s="8">
        <f t="shared" si="130"/>
        <v>79.787603467017064</v>
      </c>
      <c r="BD144" s="32">
        <f t="shared" si="131"/>
        <v>9</v>
      </c>
      <c r="BE144" s="32">
        <f t="shared" si="132"/>
        <v>-100</v>
      </c>
      <c r="BF144" s="32">
        <f t="shared" si="133"/>
        <v>80</v>
      </c>
    </row>
    <row r="145" spans="22:58" x14ac:dyDescent="0.2">
      <c r="V145" s="27">
        <v>2.41</v>
      </c>
      <c r="W145" s="32">
        <f t="shared" si="117"/>
        <v>2570.3957827688664</v>
      </c>
      <c r="X145">
        <f t="shared" si="102"/>
        <v>4.8607609737258892</v>
      </c>
      <c r="Y145" s="28">
        <f t="shared" si="103"/>
        <v>-14.684142506776745</v>
      </c>
      <c r="Z145" s="28">
        <f t="shared" si="104"/>
        <v>-79.373055835863241</v>
      </c>
      <c r="AA145" s="28">
        <f t="shared" si="105"/>
        <v>2.3608422500295066E-2</v>
      </c>
      <c r="AB145" s="28">
        <f t="shared" si="106"/>
        <v>-4.2224761624835523</v>
      </c>
      <c r="AC145" s="28">
        <f t="shared" si="118"/>
        <v>4.9343695536131076E-6</v>
      </c>
      <c r="AD145" s="28">
        <f t="shared" si="107"/>
        <v>6.1072580668755469E-2</v>
      </c>
      <c r="AE145" s="28">
        <f t="shared" si="119"/>
        <v>-9.7997681761810078</v>
      </c>
      <c r="AF145" s="28">
        <f t="shared" si="120"/>
        <v>-83.534459417678036</v>
      </c>
      <c r="AG145" s="28">
        <f t="shared" si="99"/>
        <v>92.110410468749379</v>
      </c>
      <c r="AH145" s="28">
        <f t="shared" si="108"/>
        <v>-84.660269794754896</v>
      </c>
      <c r="AI145" s="28">
        <f t="shared" si="109"/>
        <v>-89.996649503698109</v>
      </c>
      <c r="AJ145" s="28">
        <f t="shared" si="121"/>
        <v>11.375989277932895</v>
      </c>
      <c r="AK145" s="28">
        <f t="shared" si="110"/>
        <v>74.34177048780505</v>
      </c>
      <c r="AL145" s="29">
        <f t="shared" si="111"/>
        <v>-1.8237953296911661E-3</v>
      </c>
      <c r="AM145" s="28">
        <f t="shared" si="112"/>
        <v>-1.1740952417231088</v>
      </c>
      <c r="AN145" s="28">
        <f t="shared" si="122"/>
        <v>18.824306156597686</v>
      </c>
      <c r="AO145" s="28">
        <f t="shared" si="123"/>
        <v>-16.828974257616167</v>
      </c>
      <c r="AP145">
        <f t="shared" si="100"/>
        <v>23.609121289162623</v>
      </c>
      <c r="AQ145">
        <f t="shared" si="101"/>
        <v>-23.521825181113627</v>
      </c>
      <c r="AR145" s="28">
        <f t="shared" si="124"/>
        <v>9.1118340884656703</v>
      </c>
      <c r="AS145" s="30">
        <f t="shared" si="125"/>
        <v>-100.3634336752942</v>
      </c>
      <c r="AT145" s="28">
        <f t="shared" si="113"/>
        <v>2.8722571843733672E-5</v>
      </c>
      <c r="AU145" s="28">
        <f t="shared" si="114"/>
        <v>0.14734720411539529</v>
      </c>
      <c r="AV145" s="29">
        <f t="shared" si="115"/>
        <v>-1.2765629582943748E-7</v>
      </c>
      <c r="AW145" s="28">
        <f t="shared" si="116"/>
        <v>-9.8231685003216801E-3</v>
      </c>
      <c r="AX145" s="31">
        <f t="shared" si="126"/>
        <v>2.8594915547904235E-5</v>
      </c>
      <c r="AY145" s="28">
        <f t="shared" si="127"/>
        <v>0.13752403561507359</v>
      </c>
      <c r="AZ145" s="8">
        <f t="shared" si="128"/>
        <v>9.1118626833812186</v>
      </c>
      <c r="BA145" s="8">
        <f t="shared" si="129"/>
        <v>-100.22590963967913</v>
      </c>
      <c r="BB145" s="8">
        <f t="shared" si="130"/>
        <v>79.774090360320869</v>
      </c>
      <c r="BD145" s="32">
        <f t="shared" si="131"/>
        <v>9</v>
      </c>
      <c r="BE145" s="32">
        <f t="shared" si="132"/>
        <v>-100</v>
      </c>
      <c r="BF145" s="32">
        <f t="shared" si="133"/>
        <v>80</v>
      </c>
    </row>
    <row r="146" spans="22:58" x14ac:dyDescent="0.2">
      <c r="V146" s="27">
        <v>2.42</v>
      </c>
      <c r="W146" s="32">
        <f t="shared" si="117"/>
        <v>2630.2679918953818</v>
      </c>
      <c r="X146">
        <f t="shared" si="102"/>
        <v>4.8607609737258892</v>
      </c>
      <c r="Y146" s="28">
        <f t="shared" si="103"/>
        <v>-14.877489978875984</v>
      </c>
      <c r="Z146" s="28">
        <f t="shared" si="104"/>
        <v>-79.60962674186716</v>
      </c>
      <c r="AA146" s="28">
        <f t="shared" si="105"/>
        <v>2.4717892766889259E-2</v>
      </c>
      <c r="AB146" s="28">
        <f t="shared" si="106"/>
        <v>-4.3204620696578218</v>
      </c>
      <c r="AC146" s="28">
        <f t="shared" si="118"/>
        <v>5.1669190891840837E-6</v>
      </c>
      <c r="AD146" s="28">
        <f t="shared" si="107"/>
        <v>6.2495142703372683E-2</v>
      </c>
      <c r="AE146" s="28">
        <f t="shared" si="119"/>
        <v>-9.9920059454641148</v>
      </c>
      <c r="AF146" s="28">
        <f t="shared" si="120"/>
        <v>-83.867593668821613</v>
      </c>
      <c r="AG146" s="28">
        <f t="shared" si="99"/>
        <v>92.110410468749379</v>
      </c>
      <c r="AH146" s="28">
        <f t="shared" si="108"/>
        <v>-84.860269794086477</v>
      </c>
      <c r="AI146" s="28">
        <f t="shared" si="109"/>
        <v>-89.996725770304963</v>
      </c>
      <c r="AJ146" s="28">
        <f t="shared" si="121"/>
        <v>11.561727214897374</v>
      </c>
      <c r="AK146" s="28">
        <f t="shared" si="110"/>
        <v>74.681270829824513</v>
      </c>
      <c r="AL146" s="29">
        <f t="shared" si="111"/>
        <v>-1.9097292601496748E-3</v>
      </c>
      <c r="AM146" s="28">
        <f t="shared" si="112"/>
        <v>-1.201435508369515</v>
      </c>
      <c r="AN146" s="28">
        <f t="shared" si="122"/>
        <v>18.809958160300127</v>
      </c>
      <c r="AO146" s="28">
        <f t="shared" si="123"/>
        <v>-16.516890448849963</v>
      </c>
      <c r="AP146">
        <f t="shared" si="100"/>
        <v>23.609121289162623</v>
      </c>
      <c r="AQ146">
        <f t="shared" si="101"/>
        <v>-23.521825181113627</v>
      </c>
      <c r="AR146" s="28">
        <f t="shared" si="124"/>
        <v>8.9052483228850079</v>
      </c>
      <c r="AS146" s="30">
        <f t="shared" si="125"/>
        <v>-100.38448411767158</v>
      </c>
      <c r="AT146" s="28">
        <f t="shared" si="113"/>
        <v>3.0076220263154824E-5</v>
      </c>
      <c r="AU146" s="28">
        <f t="shared" si="114"/>
        <v>0.15077934573800622</v>
      </c>
      <c r="AV146" s="29">
        <f t="shared" si="115"/>
        <v>-1.3367254983289415E-7</v>
      </c>
      <c r="AW146" s="28">
        <f t="shared" si="116"/>
        <v>-1.0051979483730558E-2</v>
      </c>
      <c r="AX146" s="31">
        <f t="shared" si="126"/>
        <v>2.9942547713321931E-5</v>
      </c>
      <c r="AY146" s="28">
        <f t="shared" si="127"/>
        <v>0.14072736625427568</v>
      </c>
      <c r="AZ146" s="8">
        <f t="shared" si="128"/>
        <v>8.9052782654327221</v>
      </c>
      <c r="BA146" s="8">
        <f t="shared" si="129"/>
        <v>-100.24375675141729</v>
      </c>
      <c r="BB146" s="8">
        <f t="shared" si="130"/>
        <v>79.756243248582706</v>
      </c>
      <c r="BD146" s="32">
        <f t="shared" si="131"/>
        <v>9</v>
      </c>
      <c r="BE146" s="32">
        <f t="shared" si="132"/>
        <v>-100</v>
      </c>
      <c r="BF146" s="32">
        <f t="shared" si="133"/>
        <v>80</v>
      </c>
    </row>
    <row r="147" spans="22:58" x14ac:dyDescent="0.2">
      <c r="V147" s="27">
        <v>2.4300000000000002</v>
      </c>
      <c r="W147" s="32">
        <f t="shared" si="117"/>
        <v>2691.5348039269179</v>
      </c>
      <c r="X147">
        <f t="shared" si="102"/>
        <v>4.8607609737258892</v>
      </c>
      <c r="Y147" s="28">
        <f t="shared" si="103"/>
        <v>-15.071127337186258</v>
      </c>
      <c r="Z147" s="28">
        <f t="shared" si="104"/>
        <v>-79.841159283688995</v>
      </c>
      <c r="AA147" s="28">
        <f t="shared" si="105"/>
        <v>2.5879347054199833E-2</v>
      </c>
      <c r="AB147" s="28">
        <f t="shared" si="106"/>
        <v>-4.4207041523842348</v>
      </c>
      <c r="AC147" s="28">
        <f t="shared" si="118"/>
        <v>5.4104283322296067E-6</v>
      </c>
      <c r="AD147" s="28">
        <f t="shared" si="107"/>
        <v>6.3950840384704014E-2</v>
      </c>
      <c r="AE147" s="28">
        <f t="shared" si="119"/>
        <v>-10.184481605977837</v>
      </c>
      <c r="AF147" s="28">
        <f t="shared" si="120"/>
        <v>-84.197912595688521</v>
      </c>
      <c r="AG147" s="28">
        <f t="shared" si="99"/>
        <v>92.110410468749379</v>
      </c>
      <c r="AH147" s="28">
        <f t="shared" si="108"/>
        <v>-85.060269793448171</v>
      </c>
      <c r="AI147" s="28">
        <f t="shared" si="109"/>
        <v>-89.996800300871897</v>
      </c>
      <c r="AJ147" s="28">
        <f t="shared" si="121"/>
        <v>11.748063189138044</v>
      </c>
      <c r="AK147" s="28">
        <f t="shared" si="110"/>
        <v>75.014111526100393</v>
      </c>
      <c r="AL147" s="29">
        <f t="shared" si="111"/>
        <v>-1.9997113095495608E-3</v>
      </c>
      <c r="AM147" s="28">
        <f t="shared" si="112"/>
        <v>-1.2294120450692123</v>
      </c>
      <c r="AN147" s="28">
        <f t="shared" si="122"/>
        <v>18.796204153129704</v>
      </c>
      <c r="AO147" s="28">
        <f t="shared" si="123"/>
        <v>-16.212100819840714</v>
      </c>
      <c r="AP147">
        <f t="shared" si="100"/>
        <v>23.609121289162623</v>
      </c>
      <c r="AQ147">
        <f t="shared" si="101"/>
        <v>-23.521825181113627</v>
      </c>
      <c r="AR147" s="28">
        <f t="shared" si="124"/>
        <v>8.6990186552008595</v>
      </c>
      <c r="AS147" s="30">
        <f t="shared" si="125"/>
        <v>-100.41001341552924</v>
      </c>
      <c r="AT147" s="28">
        <f t="shared" si="113"/>
        <v>3.1493663717535113E-5</v>
      </c>
      <c r="AU147" s="28">
        <f t="shared" si="114"/>
        <v>0.15429143108856447</v>
      </c>
      <c r="AV147" s="29">
        <f t="shared" si="115"/>
        <v>-1.3997234312141829E-7</v>
      </c>
      <c r="AW147" s="28">
        <f t="shared" si="116"/>
        <v>-1.0286120159277786E-2</v>
      </c>
      <c r="AX147" s="31">
        <f t="shared" si="126"/>
        <v>3.1353691374413696E-5</v>
      </c>
      <c r="AY147" s="28">
        <f t="shared" si="127"/>
        <v>0.14400531092928667</v>
      </c>
      <c r="AZ147" s="8">
        <f t="shared" si="128"/>
        <v>8.6990500088922342</v>
      </c>
      <c r="BA147" s="8">
        <f t="shared" si="129"/>
        <v>-100.26600810459995</v>
      </c>
      <c r="BB147" s="8">
        <f t="shared" si="130"/>
        <v>79.733991895400052</v>
      </c>
      <c r="BD147" s="32">
        <f t="shared" si="131"/>
        <v>9</v>
      </c>
      <c r="BE147" s="32">
        <f t="shared" si="132"/>
        <v>-100</v>
      </c>
      <c r="BF147" s="32">
        <f t="shared" si="133"/>
        <v>80</v>
      </c>
    </row>
    <row r="148" spans="22:58" x14ac:dyDescent="0.2">
      <c r="V148" s="27">
        <v>2.44</v>
      </c>
      <c r="W148" s="32">
        <f t="shared" si="117"/>
        <v>2754.2287033381681</v>
      </c>
      <c r="X148">
        <f t="shared" si="102"/>
        <v>4.8607609737258892</v>
      </c>
      <c r="Y148" s="28">
        <f t="shared" si="103"/>
        <v>-15.265042347427293</v>
      </c>
      <c r="Z148" s="28">
        <f t="shared" si="104"/>
        <v>-80.067745961143956</v>
      </c>
      <c r="AA148" s="28">
        <f t="shared" si="105"/>
        <v>2.7095206171209182E-2</v>
      </c>
      <c r="AB148" s="28">
        <f t="shared" si="106"/>
        <v>-4.5232531042888189</v>
      </c>
      <c r="AC148" s="28">
        <f t="shared" si="118"/>
        <v>5.6654137964973173E-6</v>
      </c>
      <c r="AD148" s="28">
        <f t="shared" si="107"/>
        <v>6.5440445535406774E-2</v>
      </c>
      <c r="AE148" s="28">
        <f t="shared" si="119"/>
        <v>-10.377180502116399</v>
      </c>
      <c r="AF148" s="28">
        <f t="shared" si="120"/>
        <v>-84.525558619897367</v>
      </c>
      <c r="AG148" s="28">
        <f t="shared" si="99"/>
        <v>92.110410468749379</v>
      </c>
      <c r="AH148" s="28">
        <f t="shared" si="108"/>
        <v>-85.260269792838571</v>
      </c>
      <c r="AI148" s="28">
        <f t="shared" si="109"/>
        <v>-89.996873134916001</v>
      </c>
      <c r="AJ148" s="28">
        <f t="shared" si="121"/>
        <v>11.934973891206035</v>
      </c>
      <c r="AK148" s="28">
        <f t="shared" si="110"/>
        <v>75.340379159296546</v>
      </c>
      <c r="AL148" s="29">
        <f t="shared" si="111"/>
        <v>-2.0939320841131186E-3</v>
      </c>
      <c r="AM148" s="28">
        <f t="shared" si="112"/>
        <v>-1.2580396319603555</v>
      </c>
      <c r="AN148" s="28">
        <f t="shared" si="122"/>
        <v>18.783020635032731</v>
      </c>
      <c r="AO148" s="28">
        <f t="shared" si="123"/>
        <v>-15.914533607579811</v>
      </c>
      <c r="AP148">
        <f t="shared" si="100"/>
        <v>23.609121289162623</v>
      </c>
      <c r="AQ148">
        <f t="shared" si="101"/>
        <v>-23.521825181113627</v>
      </c>
      <c r="AR148" s="28">
        <f t="shared" si="124"/>
        <v>8.4931362409653275</v>
      </c>
      <c r="AS148" s="30">
        <f t="shared" si="125"/>
        <v>-100.44009222747718</v>
      </c>
      <c r="AT148" s="28">
        <f t="shared" si="113"/>
        <v>3.2977908725116673E-5</v>
      </c>
      <c r="AU148" s="28">
        <f t="shared" si="114"/>
        <v>0.15788532221557985</v>
      </c>
      <c r="AV148" s="29">
        <f t="shared" si="115"/>
        <v>-1.4656903645290136E-7</v>
      </c>
      <c r="AW148" s="28">
        <f t="shared" si="116"/>
        <v>-1.0525714671417425E-2</v>
      </c>
      <c r="AX148" s="31">
        <f t="shared" si="126"/>
        <v>3.2831339688663772E-5</v>
      </c>
      <c r="AY148" s="28">
        <f t="shared" si="127"/>
        <v>0.14735960754416244</v>
      </c>
      <c r="AZ148" s="8">
        <f t="shared" si="128"/>
        <v>8.4931690723050153</v>
      </c>
      <c r="BA148" s="8">
        <f t="shared" si="129"/>
        <v>-100.29273261993302</v>
      </c>
      <c r="BB148" s="8">
        <f t="shared" si="130"/>
        <v>79.70726738006698</v>
      </c>
      <c r="BD148" s="32">
        <f t="shared" si="131"/>
        <v>8</v>
      </c>
      <c r="BE148" s="32">
        <f t="shared" si="132"/>
        <v>-100</v>
      </c>
      <c r="BF148" s="32">
        <f t="shared" si="133"/>
        <v>80</v>
      </c>
    </row>
    <row r="149" spans="22:58" x14ac:dyDescent="0.2">
      <c r="V149" s="27">
        <v>2.4500000000000002</v>
      </c>
      <c r="W149" s="32">
        <f t="shared" si="117"/>
        <v>2818.3829312644552</v>
      </c>
      <c r="X149">
        <f t="shared" si="102"/>
        <v>4.8607609737258892</v>
      </c>
      <c r="Y149" s="28">
        <f t="shared" si="103"/>
        <v>-15.459223257635326</v>
      </c>
      <c r="Z149" s="28">
        <f t="shared" si="104"/>
        <v>-80.28947854976073</v>
      </c>
      <c r="AA149" s="28">
        <f t="shared" si="105"/>
        <v>2.8368002232659648E-2</v>
      </c>
      <c r="AB149" s="28">
        <f t="shared" si="106"/>
        <v>-4.6281606686366663</v>
      </c>
      <c r="AC149" s="28">
        <f t="shared" si="118"/>
        <v>5.9324163410246394E-6</v>
      </c>
      <c r="AD149" s="28">
        <f t="shared" si="107"/>
        <v>6.6964747955789716E-2</v>
      </c>
      <c r="AE149" s="28">
        <f t="shared" si="119"/>
        <v>-10.570088349260438</v>
      </c>
      <c r="AF149" s="28">
        <f t="shared" si="120"/>
        <v>-84.850674470441604</v>
      </c>
      <c r="AG149" s="28">
        <f t="shared" si="99"/>
        <v>92.110410468749379</v>
      </c>
      <c r="AH149" s="28">
        <f t="shared" si="108"/>
        <v>-85.460269792256412</v>
      </c>
      <c r="AI149" s="28">
        <f t="shared" si="109"/>
        <v>-89.996944311054875</v>
      </c>
      <c r="AJ149" s="28">
        <f t="shared" si="121"/>
        <v>12.122436773960592</v>
      </c>
      <c r="AK149" s="28">
        <f t="shared" si="110"/>
        <v>75.660162047684224</v>
      </c>
      <c r="AL149" s="29">
        <f t="shared" si="111"/>
        <v>-2.1925911561173554E-3</v>
      </c>
      <c r="AM149" s="28">
        <f t="shared" si="112"/>
        <v>-1.287333390561622</v>
      </c>
      <c r="AN149" s="28">
        <f t="shared" si="122"/>
        <v>18.770384859297444</v>
      </c>
      <c r="AO149" s="28">
        <f t="shared" si="123"/>
        <v>-15.624115653932273</v>
      </c>
      <c r="AP149">
        <f t="shared" si="100"/>
        <v>23.609121289162623</v>
      </c>
      <c r="AQ149">
        <f t="shared" si="101"/>
        <v>-23.521825181113627</v>
      </c>
      <c r="AR149" s="28">
        <f t="shared" si="124"/>
        <v>8.287592618086002</v>
      </c>
      <c r="AS149" s="30">
        <f t="shared" si="125"/>
        <v>-100.47479012437388</v>
      </c>
      <c r="AT149" s="28">
        <f t="shared" si="113"/>
        <v>3.4532103502162415E-5</v>
      </c>
      <c r="AU149" s="28">
        <f t="shared" si="114"/>
        <v>0.16156292453451393</v>
      </c>
      <c r="AV149" s="29">
        <f t="shared" si="115"/>
        <v>-1.5347662221980674E-7</v>
      </c>
      <c r="AW149" s="28">
        <f t="shared" si="116"/>
        <v>-1.0770890056297692E-2</v>
      </c>
      <c r="AX149" s="31">
        <f t="shared" si="126"/>
        <v>3.4378626879942611E-5</v>
      </c>
      <c r="AY149" s="28">
        <f t="shared" si="127"/>
        <v>0.15079203447821624</v>
      </c>
      <c r="AZ149" s="8">
        <f t="shared" si="128"/>
        <v>8.2876269967128824</v>
      </c>
      <c r="BA149" s="8">
        <f t="shared" si="129"/>
        <v>-100.32399808989567</v>
      </c>
      <c r="BB149" s="8">
        <f t="shared" si="130"/>
        <v>79.676001910104333</v>
      </c>
      <c r="BD149" s="32">
        <f t="shared" si="131"/>
        <v>8</v>
      </c>
      <c r="BE149" s="32">
        <f t="shared" si="132"/>
        <v>-100</v>
      </c>
      <c r="BF149" s="32">
        <f t="shared" si="133"/>
        <v>80</v>
      </c>
    </row>
    <row r="150" spans="22:58" x14ac:dyDescent="0.2">
      <c r="V150" s="27">
        <v>2.46</v>
      </c>
      <c r="W150" s="32">
        <f t="shared" si="117"/>
        <v>2884.0315031266073</v>
      </c>
      <c r="X150">
        <f t="shared" si="102"/>
        <v>4.8607609737258892</v>
      </c>
      <c r="Y150" s="28">
        <f t="shared" si="103"/>
        <v>-15.653658782069627</v>
      </c>
      <c r="Z150" s="28">
        <f t="shared" si="104"/>
        <v>-80.506448035384878</v>
      </c>
      <c r="AA150" s="28">
        <f t="shared" si="105"/>
        <v>2.9700383640052994E-2</v>
      </c>
      <c r="AB150" s="28">
        <f t="shared" si="106"/>
        <v>-4.7354796536197776</v>
      </c>
      <c r="AC150" s="28">
        <f t="shared" si="118"/>
        <v>6.2120023099621386E-6</v>
      </c>
      <c r="AD150" s="28">
        <f t="shared" si="107"/>
        <v>6.8524555842536722E-2</v>
      </c>
      <c r="AE150" s="28">
        <f t="shared" si="119"/>
        <v>-10.763191212701376</v>
      </c>
      <c r="AF150" s="28">
        <f t="shared" si="120"/>
        <v>-85.173403133162111</v>
      </c>
      <c r="AG150" s="28">
        <f t="shared" si="99"/>
        <v>92.110410468749379</v>
      </c>
      <c r="AH150" s="28">
        <f t="shared" si="108"/>
        <v>-85.660269791700458</v>
      </c>
      <c r="AI150" s="28">
        <f t="shared" si="109"/>
        <v>-89.997013867027036</v>
      </c>
      <c r="AJ150" s="28">
        <f t="shared" si="121"/>
        <v>12.310430039874236</v>
      </c>
      <c r="AK150" s="28">
        <f t="shared" si="110"/>
        <v>75.973550019819157</v>
      </c>
      <c r="AL150" s="29">
        <f t="shared" si="111"/>
        <v>-2.2958974848185567E-3</v>
      </c>
      <c r="AM150" s="28">
        <f t="shared" si="112"/>
        <v>-1.317308791517442</v>
      </c>
      <c r="AN150" s="28">
        <f t="shared" si="122"/>
        <v>18.758274819438338</v>
      </c>
      <c r="AO150" s="28">
        <f t="shared" si="123"/>
        <v>-15.340772638725321</v>
      </c>
      <c r="AP150">
        <f t="shared" si="100"/>
        <v>23.609121289162623</v>
      </c>
      <c r="AQ150">
        <f t="shared" si="101"/>
        <v>-23.521825181113627</v>
      </c>
      <c r="AR150" s="28">
        <f t="shared" si="124"/>
        <v>8.082379714785958</v>
      </c>
      <c r="AS150" s="30">
        <f t="shared" si="125"/>
        <v>-100.51417577188744</v>
      </c>
      <c r="AT150" s="28">
        <f t="shared" si="113"/>
        <v>3.6159544626061938E-5</v>
      </c>
      <c r="AU150" s="28">
        <f t="shared" si="114"/>
        <v>0.16532618783751515</v>
      </c>
      <c r="AV150" s="29">
        <f t="shared" si="115"/>
        <v>-1.6070975337900155E-7</v>
      </c>
      <c r="AW150" s="28">
        <f t="shared" si="116"/>
        <v>-1.1021776309117003E-2</v>
      </c>
      <c r="AX150" s="31">
        <f t="shared" si="126"/>
        <v>3.5998834872682939E-5</v>
      </c>
      <c r="AY150" s="28">
        <f t="shared" si="127"/>
        <v>0.15430441152839816</v>
      </c>
      <c r="AZ150" s="8">
        <f t="shared" si="128"/>
        <v>8.082415713620831</v>
      </c>
      <c r="BA150" s="8">
        <f t="shared" si="129"/>
        <v>-100.35987136035904</v>
      </c>
      <c r="BB150" s="8">
        <f t="shared" si="130"/>
        <v>79.640128639640963</v>
      </c>
      <c r="BD150" s="32">
        <f t="shared" si="131"/>
        <v>8</v>
      </c>
      <c r="BE150" s="32">
        <f t="shared" si="132"/>
        <v>-100</v>
      </c>
      <c r="BF150" s="32">
        <f t="shared" si="133"/>
        <v>80</v>
      </c>
    </row>
    <row r="151" spans="22:58" x14ac:dyDescent="0.2">
      <c r="V151" s="27">
        <v>2.4700000000000002</v>
      </c>
      <c r="W151" s="32">
        <f t="shared" si="117"/>
        <v>2951.2092266663894</v>
      </c>
      <c r="X151">
        <f t="shared" si="102"/>
        <v>4.8607609737258892</v>
      </c>
      <c r="Y151" s="28">
        <f t="shared" si="103"/>
        <v>-15.848338085398041</v>
      </c>
      <c r="Z151" s="28">
        <f t="shared" si="104"/>
        <v>-80.718744554690232</v>
      </c>
      <c r="AA151" s="28">
        <f t="shared" si="105"/>
        <v>3.1095120272400353E-2</v>
      </c>
      <c r="AB151" s="28">
        <f t="shared" si="106"/>
        <v>-4.8452639473722208</v>
      </c>
      <c r="AC151" s="28">
        <f t="shared" si="118"/>
        <v>6.5047647398986614E-6</v>
      </c>
      <c r="AD151" s="28">
        <f t="shared" si="107"/>
        <v>7.0120696217182393E-2</v>
      </c>
      <c r="AE151" s="28">
        <f t="shared" si="119"/>
        <v>-10.956475486635012</v>
      </c>
      <c r="AF151" s="28">
        <f t="shared" si="120"/>
        <v>-85.493887805845262</v>
      </c>
      <c r="AG151" s="28">
        <f t="shared" si="99"/>
        <v>92.110410468749379</v>
      </c>
      <c r="AH151" s="28">
        <f t="shared" si="108"/>
        <v>-85.860269791169529</v>
      </c>
      <c r="AI151" s="28">
        <f t="shared" si="109"/>
        <v>-89.997081839711981</v>
      </c>
      <c r="AJ151" s="28">
        <f t="shared" si="121"/>
        <v>12.498932627424182</v>
      </c>
      <c r="AK151" s="28">
        <f t="shared" si="110"/>
        <v>76.280634201034545</v>
      </c>
      <c r="AL151" s="29">
        <f t="shared" si="111"/>
        <v>-2.4040698570473571E-3</v>
      </c>
      <c r="AM151" s="28">
        <f t="shared" si="112"/>
        <v>-1.347981662508916</v>
      </c>
      <c r="AN151" s="28">
        <f t="shared" si="122"/>
        <v>18.746669235146985</v>
      </c>
      <c r="AO151" s="28">
        <f t="shared" si="123"/>
        <v>-15.064429301186353</v>
      </c>
      <c r="AP151">
        <f t="shared" si="100"/>
        <v>23.609121289162623</v>
      </c>
      <c r="AQ151">
        <f t="shared" si="101"/>
        <v>-23.521825181113627</v>
      </c>
      <c r="AR151" s="28">
        <f t="shared" si="124"/>
        <v>7.8774898565609703</v>
      </c>
      <c r="AS151" s="30">
        <f t="shared" si="125"/>
        <v>-100.55831710703161</v>
      </c>
      <c r="AT151" s="28">
        <f t="shared" si="113"/>
        <v>3.786368403398504E-5</v>
      </c>
      <c r="AU151" s="28">
        <f t="shared" si="114"/>
        <v>0.16917710732664615</v>
      </c>
      <c r="AV151" s="29">
        <f t="shared" si="115"/>
        <v>-1.6828377045293421E-7</v>
      </c>
      <c r="AW151" s="28">
        <f t="shared" si="116"/>
        <v>-1.1278506453048969E-2</v>
      </c>
      <c r="AX151" s="31">
        <f t="shared" si="126"/>
        <v>3.7695400263532108E-5</v>
      </c>
      <c r="AY151" s="28">
        <f t="shared" si="127"/>
        <v>0.15789860087359717</v>
      </c>
      <c r="AZ151" s="8">
        <f t="shared" si="128"/>
        <v>7.8775275519612338</v>
      </c>
      <c r="BA151" s="8">
        <f t="shared" si="129"/>
        <v>-100.40041850615802</v>
      </c>
      <c r="BB151" s="8">
        <f t="shared" si="130"/>
        <v>79.599581493841981</v>
      </c>
      <c r="BD151" s="32">
        <f t="shared" si="131"/>
        <v>8</v>
      </c>
      <c r="BE151" s="32">
        <f t="shared" si="132"/>
        <v>-100</v>
      </c>
      <c r="BF151" s="32">
        <f t="shared" si="133"/>
        <v>80</v>
      </c>
    </row>
    <row r="152" spans="22:58" x14ac:dyDescent="0.2">
      <c r="V152" s="27">
        <v>2.48</v>
      </c>
      <c r="W152" s="32">
        <f t="shared" si="117"/>
        <v>3019.9517204020167</v>
      </c>
      <c r="X152">
        <f t="shared" si="102"/>
        <v>4.8607609737258892</v>
      </c>
      <c r="Y152" s="28">
        <f t="shared" si="103"/>
        <v>-16.043250767182251</v>
      </c>
      <c r="Z152" s="28">
        <f t="shared" si="104"/>
        <v>-80.926457341271643</v>
      </c>
      <c r="AA152" s="28">
        <f t="shared" si="105"/>
        <v>3.2555108894331101E-2</v>
      </c>
      <c r="AB152" s="28">
        <f t="shared" si="106"/>
        <v>-4.9575685326643368</v>
      </c>
      <c r="AC152" s="28">
        <f t="shared" si="118"/>
        <v>6.8113246173302651E-6</v>
      </c>
      <c r="AD152" s="28">
        <f t="shared" si="107"/>
        <v>7.1754015364565257E-2</v>
      </c>
      <c r="AE152" s="28">
        <f t="shared" si="119"/>
        <v>-11.149927873237415</v>
      </c>
      <c r="AF152" s="28">
        <f t="shared" si="120"/>
        <v>-85.812271858571421</v>
      </c>
      <c r="AG152" s="28">
        <f t="shared" si="99"/>
        <v>92.110410468749379</v>
      </c>
      <c r="AH152" s="28">
        <f t="shared" si="108"/>
        <v>-86.06026979066246</v>
      </c>
      <c r="AI152" s="28">
        <f t="shared" si="109"/>
        <v>-89.997148265149718</v>
      </c>
      <c r="AJ152" s="28">
        <f t="shared" si="121"/>
        <v>12.687924196695597</v>
      </c>
      <c r="AK152" s="28">
        <f t="shared" si="110"/>
        <v>76.581506811526452</v>
      </c>
      <c r="AL152" s="29">
        <f t="shared" si="111"/>
        <v>-2.5173373484186981E-3</v>
      </c>
      <c r="AM152" s="28">
        <f t="shared" si="112"/>
        <v>-1.3793681963332236</v>
      </c>
      <c r="AN152" s="28">
        <f t="shared" si="122"/>
        <v>18.735547537434098</v>
      </c>
      <c r="AO152" s="28">
        <f t="shared" si="123"/>
        <v>-14.795009649956489</v>
      </c>
      <c r="AP152">
        <f t="shared" si="100"/>
        <v>23.609121289162623</v>
      </c>
      <c r="AQ152">
        <f t="shared" si="101"/>
        <v>-23.521825181113627</v>
      </c>
      <c r="AR152" s="28">
        <f t="shared" si="124"/>
        <v>7.6729157722456804</v>
      </c>
      <c r="AS152" s="30">
        <f t="shared" si="125"/>
        <v>-100.6072815085279</v>
      </c>
      <c r="AT152" s="28">
        <f t="shared" si="113"/>
        <v>3.9648136341649915E-5</v>
      </c>
      <c r="AU152" s="28">
        <f t="shared" si="114"/>
        <v>0.17311772467114495</v>
      </c>
      <c r="AV152" s="29">
        <f t="shared" si="115"/>
        <v>-1.7621474010274261E-7</v>
      </c>
      <c r="AW152" s="28">
        <f t="shared" si="116"/>
        <v>-1.1541216609772842E-2</v>
      </c>
      <c r="AX152" s="31">
        <f t="shared" si="126"/>
        <v>3.9471921601547175E-5</v>
      </c>
      <c r="AY152" s="28">
        <f t="shared" si="127"/>
        <v>0.16157650806137211</v>
      </c>
      <c r="AZ152" s="8">
        <f t="shared" si="128"/>
        <v>7.6729552441672819</v>
      </c>
      <c r="BA152" s="8">
        <f t="shared" si="129"/>
        <v>-100.44570500046653</v>
      </c>
      <c r="BB152" s="8">
        <f t="shared" si="130"/>
        <v>79.554294999533468</v>
      </c>
      <c r="BD152" s="32">
        <f t="shared" si="131"/>
        <v>8</v>
      </c>
      <c r="BE152" s="32">
        <f t="shared" si="132"/>
        <v>-100</v>
      </c>
      <c r="BF152" s="32">
        <f t="shared" si="133"/>
        <v>80</v>
      </c>
    </row>
    <row r="153" spans="22:58" x14ac:dyDescent="0.2">
      <c r="V153" s="27">
        <v>2.4900000000000002</v>
      </c>
      <c r="W153" s="32">
        <f t="shared" si="117"/>
        <v>3090.2954325135938</v>
      </c>
      <c r="X153">
        <f t="shared" si="102"/>
        <v>4.8607609737258892</v>
      </c>
      <c r="Y153" s="28">
        <f t="shared" si="103"/>
        <v>-16.23838684668042</v>
      </c>
      <c r="Z153" s="28">
        <f t="shared" si="104"/>
        <v>-81.129674677003791</v>
      </c>
      <c r="AA153" s="28">
        <f t="shared" si="105"/>
        <v>3.4083378789216065E-2</v>
      </c>
      <c r="AB153" s="28">
        <f t="shared" si="106"/>
        <v>-5.0724495012241864</v>
      </c>
      <c r="AC153" s="28">
        <f t="shared" si="118"/>
        <v>7.132332192058786E-6</v>
      </c>
      <c r="AD153" s="28">
        <f t="shared" si="107"/>
        <v>7.3425379281492578E-2</v>
      </c>
      <c r="AE153" s="28">
        <f t="shared" si="119"/>
        <v>-11.343535361833124</v>
      </c>
      <c r="AF153" s="28">
        <f t="shared" si="120"/>
        <v>-86.128698798946488</v>
      </c>
      <c r="AG153" s="28">
        <f t="shared" si="99"/>
        <v>92.110410468749379</v>
      </c>
      <c r="AH153" s="28">
        <f t="shared" si="108"/>
        <v>-86.260269790178256</v>
      </c>
      <c r="AI153" s="28">
        <f t="shared" si="109"/>
        <v>-89.997213178559903</v>
      </c>
      <c r="AJ153" s="28">
        <f t="shared" si="121"/>
        <v>12.877385114314396</v>
      </c>
      <c r="AK153" s="28">
        <f t="shared" si="110"/>
        <v>76.876260975773434</v>
      </c>
      <c r="AL153" s="29">
        <f t="shared" si="111"/>
        <v>-2.6359398060619415E-3</v>
      </c>
      <c r="AM153" s="28">
        <f t="shared" si="112"/>
        <v>-1.4114849591543477</v>
      </c>
      <c r="AN153" s="28">
        <f t="shared" si="122"/>
        <v>18.724889853079457</v>
      </c>
      <c r="AO153" s="28">
        <f t="shared" si="123"/>
        <v>-14.532437161940816</v>
      </c>
      <c r="AP153">
        <f t="shared" si="100"/>
        <v>23.609121289162623</v>
      </c>
      <c r="AQ153">
        <f t="shared" si="101"/>
        <v>-23.521825181113627</v>
      </c>
      <c r="AR153" s="28">
        <f t="shared" si="124"/>
        <v>7.46865059929533</v>
      </c>
      <c r="AS153" s="30">
        <f t="shared" si="125"/>
        <v>-100.66113596088731</v>
      </c>
      <c r="AT153" s="28">
        <f t="shared" si="113"/>
        <v>4.1516686507274666E-5</v>
      </c>
      <c r="AU153" s="28">
        <f t="shared" si="114"/>
        <v>0.17715012908928238</v>
      </c>
      <c r="AV153" s="29">
        <f t="shared" si="115"/>
        <v>-1.8451948405808848E-7</v>
      </c>
      <c r="AW153" s="28">
        <f t="shared" si="116"/>
        <v>-1.1810046071646929E-2</v>
      </c>
      <c r="AX153" s="31">
        <f t="shared" si="126"/>
        <v>4.1332167023216577E-5</v>
      </c>
      <c r="AY153" s="28">
        <f t="shared" si="127"/>
        <v>0.16534008301763545</v>
      </c>
      <c r="AZ153" s="8">
        <f t="shared" si="128"/>
        <v>7.4686919314623532</v>
      </c>
      <c r="BA153" s="8">
        <f t="shared" si="129"/>
        <v>-100.49579587786967</v>
      </c>
      <c r="BB153" s="8">
        <f t="shared" si="130"/>
        <v>79.504204122130332</v>
      </c>
      <c r="BD153" s="32">
        <f t="shared" si="131"/>
        <v>7</v>
      </c>
      <c r="BE153" s="32">
        <f t="shared" si="132"/>
        <v>-100</v>
      </c>
      <c r="BF153" s="32">
        <f t="shared" si="133"/>
        <v>80</v>
      </c>
    </row>
    <row r="154" spans="22:58" x14ac:dyDescent="0.2">
      <c r="V154" s="27">
        <v>2.5</v>
      </c>
      <c r="W154" s="32">
        <f t="shared" si="117"/>
        <v>3162.2776601683827</v>
      </c>
      <c r="X154">
        <f t="shared" si="102"/>
        <v>4.8607609737258892</v>
      </c>
      <c r="Y154" s="28">
        <f t="shared" si="103"/>
        <v>-16.433736747981676</v>
      </c>
      <c r="Z154" s="28">
        <f t="shared" si="104"/>
        <v>-81.328483848360449</v>
      </c>
      <c r="AA154" s="28">
        <f t="shared" si="105"/>
        <v>3.5683097625178975E-2</v>
      </c>
      <c r="AB154" s="28">
        <f t="shared" si="106"/>
        <v>-5.1899640676301582</v>
      </c>
      <c r="AC154" s="28">
        <f t="shared" si="118"/>
        <v>7.4684683638777966E-6</v>
      </c>
      <c r="AD154" s="28">
        <f t="shared" si="107"/>
        <v>7.5135674135851718E-2</v>
      </c>
      <c r="AE154" s="28">
        <f t="shared" si="119"/>
        <v>-11.537285208162244</v>
      </c>
      <c r="AF154" s="28">
        <f t="shared" si="120"/>
        <v>-86.443312241854755</v>
      </c>
      <c r="AG154" s="28">
        <f t="shared" si="99"/>
        <v>92.110410468749379</v>
      </c>
      <c r="AH154" s="28">
        <f t="shared" si="108"/>
        <v>-86.460269789715838</v>
      </c>
      <c r="AI154" s="28">
        <f t="shared" si="109"/>
        <v>-89.997276614360487</v>
      </c>
      <c r="AJ154" s="28">
        <f t="shared" si="121"/>
        <v>13.067296437818444</v>
      </c>
      <c r="AK154" s="28">
        <f t="shared" si="110"/>
        <v>77.164990543002318</v>
      </c>
      <c r="AL154" s="29">
        <f t="shared" si="111"/>
        <v>-2.7601283539207093E-3</v>
      </c>
      <c r="AM154" s="28">
        <f t="shared" si="112"/>
        <v>-1.4443488989278528</v>
      </c>
      <c r="AN154" s="28">
        <f t="shared" si="122"/>
        <v>18.714676988498063</v>
      </c>
      <c r="AO154" s="28">
        <f t="shared" si="123"/>
        <v>-14.276634970286022</v>
      </c>
      <c r="AP154">
        <f t="shared" si="100"/>
        <v>23.609121289162623</v>
      </c>
      <c r="AQ154">
        <f t="shared" si="101"/>
        <v>-23.521825181113627</v>
      </c>
      <c r="AR154" s="28">
        <f t="shared" si="124"/>
        <v>7.2646878883848132</v>
      </c>
      <c r="AS154" s="30">
        <f t="shared" si="125"/>
        <v>-100.71994721214078</v>
      </c>
      <c r="AT154" s="28">
        <f t="shared" si="113"/>
        <v>4.3473297869637202E-5</v>
      </c>
      <c r="AU154" s="28">
        <f t="shared" si="114"/>
        <v>0.18127645845537838</v>
      </c>
      <c r="AV154" s="29">
        <f t="shared" si="115"/>
        <v>-1.9321561961892223E-7</v>
      </c>
      <c r="AW154" s="28">
        <f t="shared" si="116"/>
        <v>-1.2085137375562887E-2</v>
      </c>
      <c r="AX154" s="31">
        <f t="shared" si="126"/>
        <v>4.3280082250018278E-5</v>
      </c>
      <c r="AY154" s="28">
        <f t="shared" si="127"/>
        <v>0.16919132107981549</v>
      </c>
      <c r="AZ154" s="8">
        <f t="shared" si="128"/>
        <v>7.2647311684670628</v>
      </c>
      <c r="BA154" s="8">
        <f t="shared" si="129"/>
        <v>-100.55075589106096</v>
      </c>
      <c r="BB154" s="8">
        <f t="shared" si="130"/>
        <v>79.449244108939041</v>
      </c>
      <c r="BD154" s="32">
        <f t="shared" si="131"/>
        <v>7</v>
      </c>
      <c r="BE154" s="32">
        <f t="shared" si="132"/>
        <v>-101</v>
      </c>
      <c r="BF154" s="32">
        <f t="shared" si="133"/>
        <v>79</v>
      </c>
    </row>
    <row r="155" spans="22:58" x14ac:dyDescent="0.2">
      <c r="V155" s="27">
        <v>2.5099999999999998</v>
      </c>
      <c r="W155" s="32">
        <f t="shared" si="117"/>
        <v>3235.9365692962824</v>
      </c>
      <c r="X155">
        <f t="shared" si="102"/>
        <v>4.8607609737258892</v>
      </c>
      <c r="Y155" s="28">
        <f t="shared" si="103"/>
        <v>-16.629291285484797</v>
      </c>
      <c r="Z155" s="28">
        <f t="shared" si="104"/>
        <v>-81.522971107401361</v>
      </c>
      <c r="AA155" s="28">
        <f t="shared" si="105"/>
        <v>3.7357577561912762E-2</v>
      </c>
      <c r="AB155" s="28">
        <f t="shared" si="106"/>
        <v>-5.3101705827148455</v>
      </c>
      <c r="AC155" s="28">
        <f t="shared" si="118"/>
        <v>7.8204461174733152E-6</v>
      </c>
      <c r="AD155" s="28">
        <f t="shared" si="107"/>
        <v>7.6885806736414347E-2</v>
      </c>
      <c r="AE155" s="28">
        <f t="shared" si="119"/>
        <v>-11.731164913750877</v>
      </c>
      <c r="AF155" s="28">
        <f t="shared" si="120"/>
        <v>-86.756255883379794</v>
      </c>
      <c r="AG155" s="28">
        <f t="shared" si="99"/>
        <v>92.110410468749379</v>
      </c>
      <c r="AH155" s="28">
        <f t="shared" si="108"/>
        <v>-86.66026978927421</v>
      </c>
      <c r="AI155" s="28">
        <f t="shared" si="109"/>
        <v>-89.997338606185963</v>
      </c>
      <c r="AJ155" s="28">
        <f t="shared" si="121"/>
        <v>13.25763989956894</v>
      </c>
      <c r="AK155" s="28">
        <f t="shared" si="110"/>
        <v>77.447789918388366</v>
      </c>
      <c r="AL155" s="29">
        <f t="shared" si="111"/>
        <v>-2.890165921615835E-3</v>
      </c>
      <c r="AM155" s="28">
        <f t="shared" si="112"/>
        <v>-1.4779773540025525</v>
      </c>
      <c r="AN155" s="28">
        <f t="shared" si="122"/>
        <v>18.704890413122492</v>
      </c>
      <c r="AO155" s="28">
        <f t="shared" si="123"/>
        <v>-14.027526041800149</v>
      </c>
      <c r="AP155">
        <f t="shared" si="100"/>
        <v>23.609121289162623</v>
      </c>
      <c r="AQ155">
        <f t="shared" si="101"/>
        <v>-23.521825181113627</v>
      </c>
      <c r="AR155" s="28">
        <f t="shared" si="124"/>
        <v>7.06102160742061</v>
      </c>
      <c r="AS155" s="30">
        <f t="shared" si="125"/>
        <v>-100.78378192517994</v>
      </c>
      <c r="AT155" s="28">
        <f t="shared" si="113"/>
        <v>4.5522120539023847E-5</v>
      </c>
      <c r="AU155" s="28">
        <f t="shared" si="114"/>
        <v>0.18549890043257003</v>
      </c>
      <c r="AV155" s="29">
        <f t="shared" si="115"/>
        <v>-2.0232159147830185E-7</v>
      </c>
      <c r="AW155" s="28">
        <f t="shared" si="116"/>
        <v>-1.2366636378520559E-2</v>
      </c>
      <c r="AX155" s="31">
        <f t="shared" si="126"/>
        <v>4.5319798947545543E-5</v>
      </c>
      <c r="AY155" s="28">
        <f t="shared" si="127"/>
        <v>0.17313226405404947</v>
      </c>
      <c r="AZ155" s="8">
        <f t="shared" si="128"/>
        <v>7.0610669272195574</v>
      </c>
      <c r="BA155" s="8">
        <f t="shared" si="129"/>
        <v>-100.61064966112589</v>
      </c>
      <c r="BB155" s="8">
        <f t="shared" si="130"/>
        <v>79.38935033887411</v>
      </c>
      <c r="BD155" s="32">
        <f t="shared" si="131"/>
        <v>7</v>
      </c>
      <c r="BE155" s="32">
        <f t="shared" si="132"/>
        <v>-101</v>
      </c>
      <c r="BF155" s="32">
        <f t="shared" si="133"/>
        <v>79</v>
      </c>
    </row>
    <row r="156" spans="22:58" x14ac:dyDescent="0.2">
      <c r="V156" s="27">
        <v>2.52</v>
      </c>
      <c r="W156" s="32">
        <f t="shared" si="117"/>
        <v>3311.3112148259138</v>
      </c>
      <c r="X156">
        <f t="shared" si="102"/>
        <v>4.8607609737258892</v>
      </c>
      <c r="Y156" s="28">
        <f t="shared" si="103"/>
        <v>-16.825041649730366</v>
      </c>
      <c r="Z156" s="28">
        <f t="shared" si="104"/>
        <v>-81.713221637143633</v>
      </c>
      <c r="AA156" s="28">
        <f t="shared" si="105"/>
        <v>3.9110281606391614E-2</v>
      </c>
      <c r="AB156" s="28">
        <f t="shared" si="106"/>
        <v>-5.4331285464154826</v>
      </c>
      <c r="AC156" s="28">
        <f t="shared" si="118"/>
        <v>8.1890120402548785E-6</v>
      </c>
      <c r="AD156" s="28">
        <f t="shared" si="107"/>
        <v>7.8676705013580275E-2</v>
      </c>
      <c r="AE156" s="28">
        <f t="shared" si="119"/>
        <v>-11.925162205386044</v>
      </c>
      <c r="AF156" s="28">
        <f t="shared" si="120"/>
        <v>-87.067673478545544</v>
      </c>
      <c r="AG156" s="28">
        <f t="shared" si="99"/>
        <v>92.110410468749379</v>
      </c>
      <c r="AH156" s="28">
        <f t="shared" si="108"/>
        <v>-86.860269788852492</v>
      </c>
      <c r="AI156" s="28">
        <f t="shared" si="109"/>
        <v>-89.997399186905213</v>
      </c>
      <c r="AJ156" s="28">
        <f t="shared" si="121"/>
        <v>13.448397890295325</v>
      </c>
      <c r="AK156" s="28">
        <f t="shared" si="110"/>
        <v>77.724753904657831</v>
      </c>
      <c r="AL156" s="29">
        <f t="shared" si="111"/>
        <v>-3.026327798001693E-3</v>
      </c>
      <c r="AM156" s="28">
        <f t="shared" si="112"/>
        <v>-1.5123880619017611</v>
      </c>
      <c r="AN156" s="28">
        <f t="shared" si="122"/>
        <v>18.695512242394212</v>
      </c>
      <c r="AO156" s="28">
        <f t="shared" si="123"/>
        <v>-13.785033344149143</v>
      </c>
      <c r="AP156">
        <f t="shared" si="100"/>
        <v>23.609121289162623</v>
      </c>
      <c r="AQ156">
        <f t="shared" si="101"/>
        <v>-23.521825181113627</v>
      </c>
      <c r="AR156" s="28">
        <f t="shared" si="124"/>
        <v>6.8576461450571635</v>
      </c>
      <c r="AS156" s="30">
        <f t="shared" si="125"/>
        <v>-100.85270682269469</v>
      </c>
      <c r="AT156" s="28">
        <f t="shared" si="113"/>
        <v>4.7667500210492489E-5</v>
      </c>
      <c r="AU156" s="28">
        <f t="shared" si="114"/>
        <v>0.18981969363192186</v>
      </c>
      <c r="AV156" s="29">
        <f t="shared" si="115"/>
        <v>-2.1185671511714245E-7</v>
      </c>
      <c r="AW156" s="28">
        <f t="shared" si="116"/>
        <v>-1.2654692334963035E-2</v>
      </c>
      <c r="AX156" s="31">
        <f t="shared" si="126"/>
        <v>4.7455643495375345E-5</v>
      </c>
      <c r="AY156" s="28">
        <f t="shared" si="127"/>
        <v>0.17716500129695884</v>
      </c>
      <c r="AZ156" s="8">
        <f t="shared" si="128"/>
        <v>6.8576936007006593</v>
      </c>
      <c r="BA156" s="8">
        <f t="shared" si="129"/>
        <v>-100.67554182139773</v>
      </c>
      <c r="BB156" s="8">
        <f t="shared" si="130"/>
        <v>79.324458178602271</v>
      </c>
      <c r="BD156" s="32">
        <f t="shared" si="131"/>
        <v>7</v>
      </c>
      <c r="BE156" s="32">
        <f t="shared" si="132"/>
        <v>-101</v>
      </c>
      <c r="BF156" s="32">
        <f t="shared" si="133"/>
        <v>79</v>
      </c>
    </row>
    <row r="157" spans="22:58" x14ac:dyDescent="0.2">
      <c r="V157" s="27">
        <v>2.5299999999999998</v>
      </c>
      <c r="W157" s="32">
        <f t="shared" si="117"/>
        <v>3388.4415613920246</v>
      </c>
      <c r="X157">
        <f t="shared" si="102"/>
        <v>4.8607609737258892</v>
      </c>
      <c r="Y157" s="28">
        <f t="shared" si="103"/>
        <v>-17.020979393593827</v>
      </c>
      <c r="Z157" s="28">
        <f t="shared" si="104"/>
        <v>-81.899319521047275</v>
      </c>
      <c r="AA157" s="28">
        <f t="shared" si="105"/>
        <v>4.0944830225574456E-2</v>
      </c>
      <c r="AB157" s="28">
        <f t="shared" si="106"/>
        <v>-5.5588986200015746</v>
      </c>
      <c r="AC157" s="28">
        <f t="shared" si="118"/>
        <v>8.5749479057589071E-6</v>
      </c>
      <c r="AD157" s="28">
        <f t="shared" si="107"/>
        <v>8.0509318511315375E-2</v>
      </c>
      <c r="AE157" s="28">
        <f t="shared" si="119"/>
        <v>-12.119265014694458</v>
      </c>
      <c r="AF157" s="28">
        <f t="shared" si="120"/>
        <v>-87.377708822537528</v>
      </c>
      <c r="AG157" s="28">
        <f t="shared" si="99"/>
        <v>92.110410468749379</v>
      </c>
      <c r="AH157" s="28">
        <f t="shared" si="108"/>
        <v>-87.06026978844973</v>
      </c>
      <c r="AI157" s="28">
        <f t="shared" si="109"/>
        <v>-89.997458388638947</v>
      </c>
      <c r="AJ157" s="28">
        <f t="shared" si="121"/>
        <v>13.63955344235981</v>
      </c>
      <c r="AK157" s="28">
        <f t="shared" si="110"/>
        <v>77.995977553745178</v>
      </c>
      <c r="AL157" s="29">
        <f t="shared" si="111"/>
        <v>-3.1689022105385765E-3</v>
      </c>
      <c r="AM157" s="28">
        <f t="shared" si="112"/>
        <v>-1.5475991682868349</v>
      </c>
      <c r="AN157" s="28">
        <f t="shared" si="122"/>
        <v>18.686525220448921</v>
      </c>
      <c r="AO157" s="28">
        <f t="shared" si="123"/>
        <v>-13.549080003180604</v>
      </c>
      <c r="AP157">
        <f t="shared" si="100"/>
        <v>23.609121289162623</v>
      </c>
      <c r="AQ157">
        <f t="shared" si="101"/>
        <v>-23.521825181113627</v>
      </c>
      <c r="AR157" s="28">
        <f t="shared" si="124"/>
        <v>6.6545563138034609</v>
      </c>
      <c r="AS157" s="30">
        <f t="shared" si="125"/>
        <v>-100.92678882571813</v>
      </c>
      <c r="AT157" s="28">
        <f t="shared" si="113"/>
        <v>4.9913987376300934E-5</v>
      </c>
      <c r="AU157" s="28">
        <f t="shared" si="114"/>
        <v>0.19424112879848882</v>
      </c>
      <c r="AV157" s="29">
        <f t="shared" si="115"/>
        <v>-2.218412124843474E-7</v>
      </c>
      <c r="AW157" s="28">
        <f t="shared" si="116"/>
        <v>-1.2949457975912964E-2</v>
      </c>
      <c r="AX157" s="31">
        <f t="shared" si="126"/>
        <v>4.9692146163816589E-5</v>
      </c>
      <c r="AY157" s="28">
        <f t="shared" si="127"/>
        <v>0.18129167082257586</v>
      </c>
      <c r="AZ157" s="8">
        <f t="shared" si="128"/>
        <v>6.654606005949625</v>
      </c>
      <c r="BA157" s="8">
        <f t="shared" si="129"/>
        <v>-100.74549715489556</v>
      </c>
      <c r="BB157" s="8">
        <f t="shared" si="130"/>
        <v>79.25450284510444</v>
      </c>
      <c r="BD157" s="32">
        <f t="shared" si="131"/>
        <v>7</v>
      </c>
      <c r="BE157" s="32">
        <f t="shared" si="132"/>
        <v>-101</v>
      </c>
      <c r="BF157" s="32">
        <f t="shared" si="133"/>
        <v>79</v>
      </c>
    </row>
    <row r="158" spans="22:58" x14ac:dyDescent="0.2">
      <c r="V158" s="27">
        <v>2.54</v>
      </c>
      <c r="W158" s="32">
        <f t="shared" si="117"/>
        <v>3467.3685045253183</v>
      </c>
      <c r="X158">
        <f t="shared" si="102"/>
        <v>4.8607609737258892</v>
      </c>
      <c r="Y158" s="28">
        <f t="shared" si="103"/>
        <v>-17.21709641884501</v>
      </c>
      <c r="Z158" s="28">
        <f t="shared" si="104"/>
        <v>-82.081347716355438</v>
      </c>
      <c r="AA158" s="28">
        <f t="shared" si="105"/>
        <v>4.2865008224322251E-2</v>
      </c>
      <c r="AB158" s="28">
        <f t="shared" si="106"/>
        <v>-5.6875426376056453</v>
      </c>
      <c r="AC158" s="28">
        <f t="shared" si="118"/>
        <v>8.9790723341961397E-6</v>
      </c>
      <c r="AD158" s="28">
        <f t="shared" si="107"/>
        <v>8.2384618890546504E-2</v>
      </c>
      <c r="AE158" s="28">
        <f t="shared" si="119"/>
        <v>-12.313461457822466</v>
      </c>
      <c r="AF158" s="28">
        <f t="shared" si="120"/>
        <v>-87.68650573507054</v>
      </c>
      <c r="AG158" s="28">
        <f t="shared" si="99"/>
        <v>92.110410468749379</v>
      </c>
      <c r="AH158" s="28">
        <f t="shared" si="108"/>
        <v>-87.260269788065102</v>
      </c>
      <c r="AI158" s="28">
        <f t="shared" si="109"/>
        <v>-89.997516242776697</v>
      </c>
      <c r="AJ158" s="28">
        <f t="shared" si="121"/>
        <v>13.831090212820957</v>
      </c>
      <c r="AK158" s="28">
        <f t="shared" si="110"/>
        <v>78.261556028146472</v>
      </c>
      <c r="AL158" s="29">
        <f t="shared" si="111"/>
        <v>-3.3181909316426453E-3</v>
      </c>
      <c r="AM158" s="28">
        <f t="shared" si="112"/>
        <v>-1.5836292361057231</v>
      </c>
      <c r="AN158" s="28">
        <f t="shared" si="122"/>
        <v>18.67791270257359</v>
      </c>
      <c r="AO158" s="28">
        <f t="shared" si="123"/>
        <v>-13.319589450735949</v>
      </c>
      <c r="AP158">
        <f t="shared" si="100"/>
        <v>23.609121289162623</v>
      </c>
      <c r="AQ158">
        <f t="shared" si="101"/>
        <v>-23.521825181113627</v>
      </c>
      <c r="AR158" s="28">
        <f t="shared" si="124"/>
        <v>6.451747352800119</v>
      </c>
      <c r="AS158" s="30">
        <f t="shared" si="125"/>
        <v>-101.00609518580649</v>
      </c>
      <c r="AT158" s="28">
        <f t="shared" si="113"/>
        <v>5.2266346974138173E-5</v>
      </c>
      <c r="AU158" s="28">
        <f t="shared" si="114"/>
        <v>0.1987655500249636</v>
      </c>
      <c r="AV158" s="29">
        <f t="shared" si="115"/>
        <v>-2.3229626792781823E-7</v>
      </c>
      <c r="AW158" s="28">
        <f t="shared" si="116"/>
        <v>-1.3251089589952462E-2</v>
      </c>
      <c r="AX158" s="31">
        <f t="shared" si="126"/>
        <v>5.2034050706210352E-5</v>
      </c>
      <c r="AY158" s="28">
        <f t="shared" si="127"/>
        <v>0.18551446043501113</v>
      </c>
      <c r="AZ158" s="8">
        <f t="shared" si="128"/>
        <v>6.4517993868508254</v>
      </c>
      <c r="BA158" s="8">
        <f t="shared" si="129"/>
        <v>-100.82058072537147</v>
      </c>
      <c r="BB158" s="8">
        <f t="shared" si="130"/>
        <v>79.179419274628529</v>
      </c>
      <c r="BD158" s="32">
        <f t="shared" si="131"/>
        <v>6</v>
      </c>
      <c r="BE158" s="32">
        <f t="shared" si="132"/>
        <v>-101</v>
      </c>
      <c r="BF158" s="32">
        <f t="shared" si="133"/>
        <v>79</v>
      </c>
    </row>
    <row r="159" spans="22:58" x14ac:dyDescent="0.2">
      <c r="V159" s="27">
        <v>2.5499999999999998</v>
      </c>
      <c r="W159" s="32">
        <f t="shared" si="117"/>
        <v>3548.1338923357566</v>
      </c>
      <c r="X159">
        <f t="shared" si="102"/>
        <v>4.8607609737258892</v>
      </c>
      <c r="Y159" s="28">
        <f t="shared" si="103"/>
        <v>-17.413384963077338</v>
      </c>
      <c r="Z159" s="28">
        <f t="shared" si="104"/>
        <v>-82.259388031041482</v>
      </c>
      <c r="AA159" s="28">
        <f t="shared" si="105"/>
        <v>4.4874771896746712E-2</v>
      </c>
      <c r="AB159" s="28">
        <f t="shared" si="106"/>
        <v>-5.8191236169771576</v>
      </c>
      <c r="AC159" s="28">
        <f t="shared" si="118"/>
        <v>9.4022425166423026E-6</v>
      </c>
      <c r="AD159" s="28">
        <f t="shared" si="107"/>
        <v>8.4303600444276261E-2</v>
      </c>
      <c r="AE159" s="28">
        <f t="shared" si="119"/>
        <v>-12.507739815212185</v>
      </c>
      <c r="AF159" s="28">
        <f t="shared" si="120"/>
        <v>-87.994208047574361</v>
      </c>
      <c r="AG159" s="28">
        <f t="shared" si="99"/>
        <v>92.110410468749379</v>
      </c>
      <c r="AH159" s="28">
        <f t="shared" si="108"/>
        <v>-87.460269787697783</v>
      </c>
      <c r="AI159" s="28">
        <f t="shared" si="109"/>
        <v>-89.997572779993504</v>
      </c>
      <c r="AJ159" s="28">
        <f t="shared" si="121"/>
        <v>14.022992466367972</v>
      </c>
      <c r="AK159" s="28">
        <f t="shared" si="110"/>
        <v>78.521584471600576</v>
      </c>
      <c r="AL159" s="29">
        <f t="shared" si="111"/>
        <v>-3.4745099133279039E-3</v>
      </c>
      <c r="AM159" s="28">
        <f t="shared" si="112"/>
        <v>-1.6204972549290677</v>
      </c>
      <c r="AN159" s="28">
        <f t="shared" si="122"/>
        <v>18.669658637506242</v>
      </c>
      <c r="AO159" s="28">
        <f t="shared" si="123"/>
        <v>-13.096485563321997</v>
      </c>
      <c r="AP159">
        <f t="shared" si="100"/>
        <v>23.609121289162623</v>
      </c>
      <c r="AQ159">
        <f t="shared" si="101"/>
        <v>-23.521825181113627</v>
      </c>
      <c r="AR159" s="28">
        <f t="shared" si="124"/>
        <v>6.2492149303430509</v>
      </c>
      <c r="AS159" s="30">
        <f t="shared" si="125"/>
        <v>-101.09069361089635</v>
      </c>
      <c r="AT159" s="28">
        <f t="shared" si="113"/>
        <v>5.4729568496224221E-5</v>
      </c>
      <c r="AU159" s="28">
        <f t="shared" si="114"/>
        <v>0.20339535599353697</v>
      </c>
      <c r="AV159" s="29">
        <f t="shared" si="115"/>
        <v>-2.4324405326698593E-7</v>
      </c>
      <c r="AW159" s="28">
        <f t="shared" si="116"/>
        <v>-1.3559747106088909E-2</v>
      </c>
      <c r="AX159" s="31">
        <f t="shared" si="126"/>
        <v>5.4486324442957234E-5</v>
      </c>
      <c r="AY159" s="28">
        <f t="shared" si="127"/>
        <v>0.18983560888744808</v>
      </c>
      <c r="AZ159" s="8">
        <f t="shared" si="128"/>
        <v>6.2492694166674942</v>
      </c>
      <c r="BA159" s="8">
        <f t="shared" si="129"/>
        <v>-100.9008580020089</v>
      </c>
      <c r="BB159" s="8">
        <f t="shared" si="130"/>
        <v>79.099141997991097</v>
      </c>
      <c r="BD159" s="32">
        <f t="shared" si="131"/>
        <v>6</v>
      </c>
      <c r="BE159" s="32">
        <f t="shared" si="132"/>
        <v>-101</v>
      </c>
      <c r="BF159" s="32">
        <f t="shared" si="133"/>
        <v>79</v>
      </c>
    </row>
    <row r="160" spans="22:58" x14ac:dyDescent="0.2">
      <c r="V160" s="27">
        <v>2.56</v>
      </c>
      <c r="W160" s="32">
        <f t="shared" si="117"/>
        <v>3630.7805477010152</v>
      </c>
      <c r="X160">
        <f t="shared" si="102"/>
        <v>4.8607609737258892</v>
      </c>
      <c r="Y160" s="28">
        <f t="shared" si="103"/>
        <v>-17.609837587008922</v>
      </c>
      <c r="Z160" s="28">
        <f t="shared" si="104"/>
        <v>-82.433521104126228</v>
      </c>
      <c r="AA160" s="28">
        <f t="shared" si="105"/>
        <v>4.6978256459230962E-2</v>
      </c>
      <c r="AB160" s="28">
        <f t="shared" si="106"/>
        <v>-5.9537057693747313</v>
      </c>
      <c r="AC160" s="28">
        <f t="shared" si="118"/>
        <v>9.845356053016819E-6</v>
      </c>
      <c r="AD160" s="28">
        <f t="shared" si="107"/>
        <v>8.6267280624694395E-2</v>
      </c>
      <c r="AE160" s="28">
        <f t="shared" si="119"/>
        <v>-12.70208851146775</v>
      </c>
      <c r="AF160" s="28">
        <f t="shared" si="120"/>
        <v>-88.300959592876268</v>
      </c>
      <c r="AG160" s="28">
        <f t="shared" si="99"/>
        <v>92.110410468749379</v>
      </c>
      <c r="AH160" s="28">
        <f t="shared" si="108"/>
        <v>-87.660269787347005</v>
      </c>
      <c r="AI160" s="28">
        <f t="shared" si="109"/>
        <v>-89.997628030266142</v>
      </c>
      <c r="AJ160" s="28">
        <f t="shared" si="121"/>
        <v>14.215245058191924</v>
      </c>
      <c r="AK160" s="28">
        <f t="shared" si="110"/>
        <v>78.776157888726402</v>
      </c>
      <c r="AL160" s="29">
        <f t="shared" si="111"/>
        <v>-3.6381899513647049E-3</v>
      </c>
      <c r="AM160" s="28">
        <f t="shared" si="112"/>
        <v>-1.6582226504764888</v>
      </c>
      <c r="AN160" s="28">
        <f t="shared" si="122"/>
        <v>18.661747549642936</v>
      </c>
      <c r="AO160" s="28">
        <f t="shared" si="123"/>
        <v>-12.879692792016229</v>
      </c>
      <c r="AP160">
        <f t="shared" si="100"/>
        <v>23.609121289162623</v>
      </c>
      <c r="AQ160">
        <f t="shared" si="101"/>
        <v>-23.521825181113627</v>
      </c>
      <c r="AR160" s="28">
        <f t="shared" si="124"/>
        <v>6.0469551462241817</v>
      </c>
      <c r="AS160" s="30">
        <f t="shared" si="125"/>
        <v>-101.1806523848925</v>
      </c>
      <c r="AT160" s="28">
        <f t="shared" si="113"/>
        <v>5.7308876578557232E-5</v>
      </c>
      <c r="AU160" s="28">
        <f t="shared" si="114"/>
        <v>0.20813300124663461</v>
      </c>
      <c r="AV160" s="29">
        <f t="shared" si="115"/>
        <v>-2.5470779047411675E-7</v>
      </c>
      <c r="AW160" s="28">
        <f t="shared" si="116"/>
        <v>-1.3875594178551234E-2</v>
      </c>
      <c r="AX160" s="31">
        <f t="shared" si="126"/>
        <v>5.7054168788083112E-5</v>
      </c>
      <c r="AY160" s="28">
        <f t="shared" si="127"/>
        <v>0.19425740706808337</v>
      </c>
      <c r="AZ160" s="8">
        <f t="shared" si="128"/>
        <v>6.0470122003929694</v>
      </c>
      <c r="BA160" s="8">
        <f t="shared" si="129"/>
        <v>-100.98639497782442</v>
      </c>
      <c r="BB160" s="8">
        <f t="shared" si="130"/>
        <v>79.013605022175582</v>
      </c>
      <c r="BD160" s="32">
        <f t="shared" si="131"/>
        <v>6</v>
      </c>
      <c r="BE160" s="32">
        <f t="shared" si="132"/>
        <v>-101</v>
      </c>
      <c r="BF160" s="32">
        <f t="shared" si="133"/>
        <v>79</v>
      </c>
    </row>
    <row r="161" spans="22:58" x14ac:dyDescent="0.2">
      <c r="V161" s="27">
        <v>2.57</v>
      </c>
      <c r="W161" s="32">
        <f t="shared" si="117"/>
        <v>3715.3522909717267</v>
      </c>
      <c r="X161">
        <f t="shared" si="102"/>
        <v>4.8607609737258892</v>
      </c>
      <c r="Y161" s="28">
        <f t="shared" si="103"/>
        <v>-17.806447162155855</v>
      </c>
      <c r="Z161" s="28">
        <f t="shared" si="104"/>
        <v>-82.603826389140139</v>
      </c>
      <c r="AA161" s="28">
        <f t="shared" si="105"/>
        <v>4.9179783773321828E-2</v>
      </c>
      <c r="AB161" s="28">
        <f t="shared" si="106"/>
        <v>-6.0913545085053435</v>
      </c>
      <c r="AC161" s="28">
        <f t="shared" si="118"/>
        <v>1.0309352838275089E-5</v>
      </c>
      <c r="AD161" s="28">
        <f t="shared" si="107"/>
        <v>8.8276700582561748E-2</v>
      </c>
      <c r="AE161" s="28">
        <f t="shared" si="119"/>
        <v>-12.896496095303807</v>
      </c>
      <c r="AF161" s="28">
        <f t="shared" si="120"/>
        <v>-88.606904197062917</v>
      </c>
      <c r="AG161" s="28">
        <f t="shared" si="99"/>
        <v>92.110410468749379</v>
      </c>
      <c r="AH161" s="28">
        <f t="shared" si="108"/>
        <v>-87.860269787012001</v>
      </c>
      <c r="AI161" s="28">
        <f t="shared" si="109"/>
        <v>-89.997682022889038</v>
      </c>
      <c r="AJ161" s="28">
        <f t="shared" si="121"/>
        <v>14.407833416853128</v>
      </c>
      <c r="AK161" s="28">
        <f t="shared" si="110"/>
        <v>79.025371033240319</v>
      </c>
      <c r="AL161" s="29">
        <f t="shared" si="111"/>
        <v>-3.8095773803558603E-3</v>
      </c>
      <c r="AM161" s="28">
        <f t="shared" si="112"/>
        <v>-1.6968252943354905</v>
      </c>
      <c r="AN161" s="28">
        <f t="shared" si="122"/>
        <v>18.654164521210152</v>
      </c>
      <c r="AO161" s="28">
        <f t="shared" si="123"/>
        <v>-12.669136283984209</v>
      </c>
      <c r="AP161">
        <f t="shared" si="100"/>
        <v>23.609121289162623</v>
      </c>
      <c r="AQ161">
        <f t="shared" si="101"/>
        <v>-23.521825181113627</v>
      </c>
      <c r="AR161" s="28">
        <f t="shared" si="124"/>
        <v>5.8449645339553413</v>
      </c>
      <c r="AS161" s="30">
        <f t="shared" si="125"/>
        <v>-101.27604048104712</v>
      </c>
      <c r="AT161" s="28">
        <f t="shared" si="113"/>
        <v>6.0009742062585134E-5</v>
      </c>
      <c r="AU161" s="28">
        <f t="shared" si="114"/>
        <v>0.21298099748719229</v>
      </c>
      <c r="AV161" s="29">
        <f t="shared" si="115"/>
        <v>-2.6671179892637923E-7</v>
      </c>
      <c r="AW161" s="28">
        <f t="shared" si="116"/>
        <v>-1.419879827356116E-2</v>
      </c>
      <c r="AX161" s="31">
        <f t="shared" si="126"/>
        <v>5.9743030263658753E-5</v>
      </c>
      <c r="AY161" s="28">
        <f t="shared" si="127"/>
        <v>0.19878219921363113</v>
      </c>
      <c r="AZ161" s="8">
        <f t="shared" si="128"/>
        <v>5.8450242769856047</v>
      </c>
      <c r="BA161" s="8">
        <f t="shared" si="129"/>
        <v>-101.07725828183349</v>
      </c>
      <c r="BB161" s="8">
        <f t="shared" si="130"/>
        <v>78.922741718166506</v>
      </c>
      <c r="BD161" s="32">
        <f t="shared" si="131"/>
        <v>6</v>
      </c>
      <c r="BE161" s="32">
        <f t="shared" si="132"/>
        <v>-101</v>
      </c>
      <c r="BF161" s="32">
        <f t="shared" si="133"/>
        <v>79</v>
      </c>
    </row>
    <row r="162" spans="22:58" x14ac:dyDescent="0.2">
      <c r="V162" s="27">
        <v>2.58</v>
      </c>
      <c r="W162" s="32">
        <f t="shared" si="117"/>
        <v>3801.8939632056163</v>
      </c>
      <c r="X162">
        <f t="shared" si="102"/>
        <v>4.8607609737258892</v>
      </c>
      <c r="Y162" s="28">
        <f t="shared" si="103"/>
        <v>-18.003206858876858</v>
      </c>
      <c r="Z162" s="28">
        <f t="shared" si="104"/>
        <v>-82.770382140516006</v>
      </c>
      <c r="AA162" s="28">
        <f t="shared" si="105"/>
        <v>5.1483870366662257E-2</v>
      </c>
      <c r="AB162" s="28">
        <f t="shared" si="106"/>
        <v>-6.2321364584133168</v>
      </c>
      <c r="AC162" s="28">
        <f t="shared" si="118"/>
        <v>1.0795217064316914E-5</v>
      </c>
      <c r="AD162" s="28">
        <f t="shared" si="107"/>
        <v>9.0332925719154245E-2</v>
      </c>
      <c r="AE162" s="28">
        <f t="shared" si="119"/>
        <v>-13.090951219567243</v>
      </c>
      <c r="AF162" s="28">
        <f t="shared" si="120"/>
        <v>-88.912185673210175</v>
      </c>
      <c r="AG162" s="28">
        <f t="shared" si="99"/>
        <v>92.110410468749379</v>
      </c>
      <c r="AH162" s="28">
        <f t="shared" si="108"/>
        <v>-88.060269786692089</v>
      </c>
      <c r="AI162" s="28">
        <f t="shared" si="109"/>
        <v>-89.997734786489787</v>
      </c>
      <c r="AJ162" s="28">
        <f t="shared" si="121"/>
        <v>14.600743527198565</v>
      </c>
      <c r="AK162" s="28">
        <f t="shared" si="110"/>
        <v>79.269318304378643</v>
      </c>
      <c r="AL162" s="29">
        <f t="shared" si="111"/>
        <v>-3.9890348011500454E-3</v>
      </c>
      <c r="AM162" s="28">
        <f t="shared" si="112"/>
        <v>-1.7363255138754286</v>
      </c>
      <c r="AN162" s="28">
        <f t="shared" si="122"/>
        <v>18.646895174454706</v>
      </c>
      <c r="AO162" s="28">
        <f t="shared" si="123"/>
        <v>-12.464741995986572</v>
      </c>
      <c r="AP162">
        <f t="shared" si="100"/>
        <v>23.609121289162623</v>
      </c>
      <c r="AQ162">
        <f t="shared" si="101"/>
        <v>-23.521825181113627</v>
      </c>
      <c r="AR162" s="28">
        <f t="shared" si="124"/>
        <v>5.6432400629364565</v>
      </c>
      <c r="AS162" s="30">
        <f t="shared" si="125"/>
        <v>-101.37692766919675</v>
      </c>
      <c r="AT162" s="28">
        <f t="shared" si="113"/>
        <v>6.2837893614152668E-5</v>
      </c>
      <c r="AU162" s="28">
        <f t="shared" si="114"/>
        <v>0.2179419149091566</v>
      </c>
      <c r="AV162" s="29">
        <f t="shared" si="115"/>
        <v>-2.7928153880060381E-7</v>
      </c>
      <c r="AW162" s="28">
        <f t="shared" si="116"/>
        <v>-1.452953075812566E-2</v>
      </c>
      <c r="AX162" s="31">
        <f t="shared" si="126"/>
        <v>6.2558612075352065E-5</v>
      </c>
      <c r="AY162" s="28">
        <f t="shared" si="127"/>
        <v>0.20341238415103094</v>
      </c>
      <c r="AZ162" s="8">
        <f t="shared" si="128"/>
        <v>5.643302621548532</v>
      </c>
      <c r="BA162" s="8">
        <f t="shared" si="129"/>
        <v>-101.17351528504571</v>
      </c>
      <c r="BB162" s="8">
        <f t="shared" si="130"/>
        <v>78.82648471495429</v>
      </c>
      <c r="BD162" s="32">
        <f t="shared" si="131"/>
        <v>6</v>
      </c>
      <c r="BE162" s="32">
        <f t="shared" si="132"/>
        <v>-101</v>
      </c>
      <c r="BF162" s="32">
        <f t="shared" si="133"/>
        <v>79</v>
      </c>
    </row>
    <row r="163" spans="22:58" x14ac:dyDescent="0.2">
      <c r="V163" s="27">
        <v>2.59</v>
      </c>
      <c r="W163" s="32">
        <f t="shared" si="117"/>
        <v>3890.4514499428064</v>
      </c>
      <c r="X163">
        <f t="shared" si="102"/>
        <v>4.8607609737258892</v>
      </c>
      <c r="Y163" s="28">
        <f t="shared" si="103"/>
        <v>-18.200110134787277</v>
      </c>
      <c r="Z163" s="28">
        <f t="shared" si="104"/>
        <v>-82.933265402708102</v>
      </c>
      <c r="AA163" s="28">
        <f t="shared" si="105"/>
        <v>5.38952357599706E-2</v>
      </c>
      <c r="AB163" s="28">
        <f t="shared" si="106"/>
        <v>-6.3761194602152038</v>
      </c>
      <c r="AC163" s="28">
        <f t="shared" si="118"/>
        <v>1.1303979308680993E-5</v>
      </c>
      <c r="AD163" s="28">
        <f t="shared" si="107"/>
        <v>9.2437046251057892E-2</v>
      </c>
      <c r="AE163" s="28">
        <f t="shared" si="119"/>
        <v>-13.28544262132211</v>
      </c>
      <c r="AF163" s="28">
        <f t="shared" si="120"/>
        <v>-89.216947816672246</v>
      </c>
      <c r="AG163" s="28">
        <f t="shared" si="99"/>
        <v>92.110410468749379</v>
      </c>
      <c r="AH163" s="28">
        <f t="shared" si="108"/>
        <v>-88.260269786386544</v>
      </c>
      <c r="AI163" s="28">
        <f t="shared" si="109"/>
        <v>-89.997786349044347</v>
      </c>
      <c r="AJ163" s="28">
        <f t="shared" si="121"/>
        <v>14.793961913377483</v>
      </c>
      <c r="AK163" s="28">
        <f t="shared" si="110"/>
        <v>79.508093651152123</v>
      </c>
      <c r="AL163" s="29">
        <f t="shared" si="111"/>
        <v>-4.1769418420359722E-3</v>
      </c>
      <c r="AM163" s="28">
        <f t="shared" si="112"/>
        <v>-1.7767441023588457</v>
      </c>
      <c r="AN163" s="28">
        <f t="shared" si="122"/>
        <v>18.639925653898281</v>
      </c>
      <c r="AO163" s="28">
        <f t="shared" si="123"/>
        <v>-12.26643680025107</v>
      </c>
      <c r="AP163">
        <f t="shared" si="100"/>
        <v>23.609121289162623</v>
      </c>
      <c r="AQ163">
        <f t="shared" si="101"/>
        <v>-23.521825181113627</v>
      </c>
      <c r="AR163" s="28">
        <f t="shared" si="124"/>
        <v>5.4417791406251652</v>
      </c>
      <c r="AS163" s="30">
        <f t="shared" si="125"/>
        <v>-101.48338461692332</v>
      </c>
      <c r="AT163" s="28">
        <f t="shared" si="113"/>
        <v>6.579932986692731E-5</v>
      </c>
      <c r="AU163" s="28">
        <f t="shared" si="114"/>
        <v>0.22301838355890866</v>
      </c>
      <c r="AV163" s="29">
        <f t="shared" si="115"/>
        <v>-2.9244367086161215E-7</v>
      </c>
      <c r="AW163" s="28">
        <f t="shared" si="116"/>
        <v>-1.4867966990897563E-2</v>
      </c>
      <c r="AX163" s="31">
        <f t="shared" si="126"/>
        <v>6.5506886196065701E-5</v>
      </c>
      <c r="AY163" s="28">
        <f t="shared" si="127"/>
        <v>0.20815041656801109</v>
      </c>
      <c r="AZ163" s="8">
        <f t="shared" si="128"/>
        <v>5.4418446475113615</v>
      </c>
      <c r="BA163" s="8">
        <f t="shared" si="129"/>
        <v>-101.2752342003553</v>
      </c>
      <c r="BB163" s="8">
        <f t="shared" si="130"/>
        <v>78.7247657996447</v>
      </c>
      <c r="BD163" s="32">
        <f t="shared" si="131"/>
        <v>5</v>
      </c>
      <c r="BE163" s="32">
        <f t="shared" si="132"/>
        <v>-101</v>
      </c>
      <c r="BF163" s="32">
        <f t="shared" si="133"/>
        <v>79</v>
      </c>
    </row>
    <row r="164" spans="22:58" x14ac:dyDescent="0.2">
      <c r="V164" s="27">
        <v>2.6</v>
      </c>
      <c r="W164" s="32">
        <f t="shared" si="117"/>
        <v>3981.071705534976</v>
      </c>
      <c r="X164">
        <f t="shared" si="102"/>
        <v>4.8607609737258892</v>
      </c>
      <c r="Y164" s="28">
        <f t="shared" si="103"/>
        <v>-18.397150723539525</v>
      </c>
      <c r="Z164" s="28">
        <f t="shared" si="104"/>
        <v>-83.092552001845121</v>
      </c>
      <c r="AA164" s="28">
        <f t="shared" si="105"/>
        <v>5.6418811108013292E-2</v>
      </c>
      <c r="AB164" s="28">
        <f t="shared" si="106"/>
        <v>-6.5233725775699689</v>
      </c>
      <c r="AC164" s="28">
        <f t="shared" si="118"/>
        <v>1.1836718715811131E-5</v>
      </c>
      <c r="AD164" s="28">
        <f t="shared" si="107"/>
        <v>9.4590177788115695E-2</v>
      </c>
      <c r="AE164" s="28">
        <f t="shared" si="119"/>
        <v>-13.479959101986907</v>
      </c>
      <c r="AF164" s="28">
        <f t="shared" si="120"/>
        <v>-89.521334401626973</v>
      </c>
      <c r="AG164" s="28">
        <f t="shared" si="99"/>
        <v>92.110410468749379</v>
      </c>
      <c r="AH164" s="28">
        <f t="shared" si="108"/>
        <v>-88.460269786094798</v>
      </c>
      <c r="AI164" s="28">
        <f t="shared" si="109"/>
        <v>-89.997836737891888</v>
      </c>
      <c r="AJ164" s="28">
        <f t="shared" si="121"/>
        <v>14.987475621998531</v>
      </c>
      <c r="AK164" s="28">
        <f t="shared" si="110"/>
        <v>79.741790484062818</v>
      </c>
      <c r="AL164" s="29">
        <f t="shared" si="111"/>
        <v>-4.3736959553315104E-3</v>
      </c>
      <c r="AM164" s="28">
        <f t="shared" si="112"/>
        <v>-1.8181023292524268</v>
      </c>
      <c r="AN164" s="28">
        <f t="shared" si="122"/>
        <v>18.633242608697781</v>
      </c>
      <c r="AO164" s="28">
        <f t="shared" si="123"/>
        <v>-12.074148583081495</v>
      </c>
      <c r="AP164">
        <f t="shared" si="100"/>
        <v>23.609121289162623</v>
      </c>
      <c r="AQ164">
        <f t="shared" si="101"/>
        <v>-23.521825181113627</v>
      </c>
      <c r="AR164" s="28">
        <f t="shared" si="124"/>
        <v>5.24057961475987</v>
      </c>
      <c r="AS164" s="30">
        <f t="shared" si="125"/>
        <v>-101.59548298470847</v>
      </c>
      <c r="AT164" s="28">
        <f t="shared" si="113"/>
        <v>6.8900332148151886E-5</v>
      </c>
      <c r="AU164" s="28">
        <f t="shared" si="114"/>
        <v>0.22821309472833079</v>
      </c>
      <c r="AV164" s="29">
        <f t="shared" si="115"/>
        <v>-3.0622611625054801E-7</v>
      </c>
      <c r="AW164" s="28">
        <f t="shared" si="116"/>
        <v>-1.5214286415152748E-2</v>
      </c>
      <c r="AX164" s="31">
        <f t="shared" si="126"/>
        <v>6.8594106031901332E-5</v>
      </c>
      <c r="AY164" s="28">
        <f t="shared" si="127"/>
        <v>0.21299880831317805</v>
      </c>
      <c r="AZ164" s="8">
        <f t="shared" si="128"/>
        <v>5.2406482088659017</v>
      </c>
      <c r="BA164" s="8">
        <f t="shared" si="129"/>
        <v>-101.38248417639529</v>
      </c>
      <c r="BB164" s="8">
        <f t="shared" si="130"/>
        <v>78.617515823604705</v>
      </c>
      <c r="BD164" s="32">
        <f t="shared" si="131"/>
        <v>5</v>
      </c>
      <c r="BE164" s="32">
        <f t="shared" si="132"/>
        <v>-101</v>
      </c>
      <c r="BF164" s="32">
        <f t="shared" si="133"/>
        <v>79</v>
      </c>
    </row>
    <row r="165" spans="22:58" x14ac:dyDescent="0.2">
      <c r="V165" s="27">
        <v>2.61</v>
      </c>
      <c r="W165" s="32">
        <f t="shared" si="117"/>
        <v>4073.8027780411271</v>
      </c>
      <c r="X165">
        <f t="shared" si="102"/>
        <v>4.8607609737258892</v>
      </c>
      <c r="Y165" s="28">
        <f t="shared" si="103"/>
        <v>-18.594322623965695</v>
      </c>
      <c r="Z165" s="28">
        <f t="shared" si="104"/>
        <v>-83.248316539732954</v>
      </c>
      <c r="AA165" s="28">
        <f t="shared" si="105"/>
        <v>5.9059748162221058E-2</v>
      </c>
      <c r="AB165" s="28">
        <f t="shared" si="106"/>
        <v>-6.6739661007663527</v>
      </c>
      <c r="AC165" s="28">
        <f t="shared" si="118"/>
        <v>1.2394565286322994E-5</v>
      </c>
      <c r="AD165" s="28">
        <f t="shared" si="107"/>
        <v>9.6793461924829183E-2</v>
      </c>
      <c r="AE165" s="28">
        <f t="shared" si="119"/>
        <v>-13.674489507512298</v>
      </c>
      <c r="AF165" s="28">
        <f t="shared" si="120"/>
        <v>-89.825489178574472</v>
      </c>
      <c r="AG165" s="28">
        <f t="shared" si="99"/>
        <v>92.110410468749379</v>
      </c>
      <c r="AH165" s="28">
        <f t="shared" si="108"/>
        <v>-88.660269785816141</v>
      </c>
      <c r="AI165" s="28">
        <f t="shared" si="109"/>
        <v>-89.997885979749228</v>
      </c>
      <c r="AJ165" s="28">
        <f t="shared" si="121"/>
        <v>15.181272205466357</v>
      </c>
      <c r="AK165" s="28">
        <f t="shared" si="110"/>
        <v>79.970501593919465</v>
      </c>
      <c r="AL165" s="29">
        <f t="shared" si="111"/>
        <v>-4.579713250904169E-3</v>
      </c>
      <c r="AM165" s="28">
        <f t="shared" si="112"/>
        <v>-1.8604219507396129</v>
      </c>
      <c r="AN165" s="28">
        <f t="shared" si="122"/>
        <v>18.62683317514869</v>
      </c>
      <c r="AO165" s="28">
        <f t="shared" si="123"/>
        <v>-11.887806336569376</v>
      </c>
      <c r="AP165">
        <f t="shared" si="100"/>
        <v>23.609121289162623</v>
      </c>
      <c r="AQ165">
        <f t="shared" si="101"/>
        <v>-23.521825181113627</v>
      </c>
      <c r="AR165" s="28">
        <f t="shared" si="124"/>
        <v>5.0396397756853872</v>
      </c>
      <c r="AS165" s="30">
        <f t="shared" si="125"/>
        <v>-101.71329551514384</v>
      </c>
      <c r="AT165" s="28">
        <f t="shared" si="113"/>
        <v>7.2147477790569518E-5</v>
      </c>
      <c r="AU165" s="28">
        <f t="shared" si="114"/>
        <v>0.23352880238023943</v>
      </c>
      <c r="AV165" s="29">
        <f t="shared" si="115"/>
        <v>-3.2065810759426463E-7</v>
      </c>
      <c r="AW165" s="28">
        <f t="shared" si="116"/>
        <v>-1.556867265393271E-2</v>
      </c>
      <c r="AX165" s="31">
        <f t="shared" si="126"/>
        <v>7.1826819682975249E-5</v>
      </c>
      <c r="AY165" s="28">
        <f t="shared" si="127"/>
        <v>0.21796012972630671</v>
      </c>
      <c r="AZ165" s="8">
        <f t="shared" si="128"/>
        <v>5.0397116025050703</v>
      </c>
      <c r="BA165" s="8">
        <f t="shared" si="129"/>
        <v>-101.49533538541753</v>
      </c>
      <c r="BB165" s="8">
        <f t="shared" si="130"/>
        <v>78.504664614582467</v>
      </c>
      <c r="BD165" s="32">
        <f t="shared" si="131"/>
        <v>5</v>
      </c>
      <c r="BE165" s="32">
        <f t="shared" si="132"/>
        <v>-101</v>
      </c>
      <c r="BF165" s="32">
        <f t="shared" si="133"/>
        <v>79</v>
      </c>
    </row>
    <row r="166" spans="22:58" x14ac:dyDescent="0.2">
      <c r="V166" s="27">
        <v>2.62</v>
      </c>
      <c r="W166" s="32">
        <f t="shared" si="117"/>
        <v>4168.6938347033574</v>
      </c>
      <c r="X166">
        <f t="shared" si="102"/>
        <v>4.8607609737258892</v>
      </c>
      <c r="Y166" s="28">
        <f t="shared" si="103"/>
        <v>-18.791620089578057</v>
      </c>
      <c r="Z166" s="28">
        <f t="shared" si="104"/>
        <v>-83.400632390034716</v>
      </c>
      <c r="AA166" s="28">
        <f t="shared" si="105"/>
        <v>6.1823428562428E-2</v>
      </c>
      <c r="AB166" s="28">
        <f t="shared" si="106"/>
        <v>-6.8279715493022417</v>
      </c>
      <c r="AC166" s="28">
        <f t="shared" si="118"/>
        <v>1.2978702278128363E-5</v>
      </c>
      <c r="AD166" s="28">
        <f t="shared" si="107"/>
        <v>9.9048066845531982E-2</v>
      </c>
      <c r="AE166" s="28">
        <f t="shared" si="119"/>
        <v>-13.869022708587462</v>
      </c>
      <c r="AF166" s="28">
        <f t="shared" si="120"/>
        <v>-90.129555872491437</v>
      </c>
      <c r="AG166" s="28">
        <f t="shared" si="99"/>
        <v>92.110410468749379</v>
      </c>
      <c r="AH166" s="28">
        <f t="shared" si="108"/>
        <v>-88.860269785550059</v>
      </c>
      <c r="AI166" s="28">
        <f t="shared" si="109"/>
        <v>-89.997934100725047</v>
      </c>
      <c r="AJ166" s="28">
        <f t="shared" si="121"/>
        <v>15.375339705531951</v>
      </c>
      <c r="AK166" s="28">
        <f t="shared" si="110"/>
        <v>80.194319077394255</v>
      </c>
      <c r="AL166" s="29">
        <f t="shared" si="111"/>
        <v>-4.7954293683848377E-3</v>
      </c>
      <c r="AM166" s="28">
        <f t="shared" si="112"/>
        <v>-1.9037252204369421</v>
      </c>
      <c r="AN166" s="28">
        <f t="shared" si="122"/>
        <v>18.620684959362883</v>
      </c>
      <c r="AO166" s="28">
        <f t="shared" si="123"/>
        <v>-11.707340243767735</v>
      </c>
      <c r="AP166">
        <f t="shared" si="100"/>
        <v>23.609121289162623</v>
      </c>
      <c r="AQ166">
        <f t="shared" si="101"/>
        <v>-23.521825181113627</v>
      </c>
      <c r="AR166" s="28">
        <f t="shared" si="124"/>
        <v>4.8389583588244172</v>
      </c>
      <c r="AS166" s="30">
        <f t="shared" si="125"/>
        <v>-101.83689611625917</v>
      </c>
      <c r="AT166" s="28">
        <f t="shared" si="113"/>
        <v>7.5547654092223893E-5</v>
      </c>
      <c r="AU166" s="28">
        <f t="shared" si="114"/>
        <v>0.23896832460694428</v>
      </c>
      <c r="AV166" s="29">
        <f t="shared" si="115"/>
        <v>-3.3577026036559132E-7</v>
      </c>
      <c r="AW166" s="28">
        <f t="shared" si="116"/>
        <v>-1.593131360740363E-2</v>
      </c>
      <c r="AX166" s="31">
        <f t="shared" si="126"/>
        <v>7.5211883831858295E-5</v>
      </c>
      <c r="AY166" s="28">
        <f t="shared" si="127"/>
        <v>0.22303701099954065</v>
      </c>
      <c r="AZ166" s="8">
        <f t="shared" si="128"/>
        <v>4.8390335707082492</v>
      </c>
      <c r="BA166" s="8">
        <f t="shared" si="129"/>
        <v>-101.61385910525962</v>
      </c>
      <c r="BB166" s="8">
        <f t="shared" si="130"/>
        <v>78.386140894740379</v>
      </c>
      <c r="BD166" s="32">
        <f t="shared" si="131"/>
        <v>5</v>
      </c>
      <c r="BE166" s="32">
        <f t="shared" si="132"/>
        <v>-102</v>
      </c>
      <c r="BF166" s="32">
        <f t="shared" si="133"/>
        <v>78</v>
      </c>
    </row>
    <row r="167" spans="22:58" x14ac:dyDescent="0.2">
      <c r="V167" s="27">
        <v>2.63</v>
      </c>
      <c r="W167" s="32">
        <f t="shared" si="117"/>
        <v>4265.7951880159289</v>
      </c>
      <c r="X167">
        <f t="shared" si="102"/>
        <v>4.8607609737258892</v>
      </c>
      <c r="Y167" s="28">
        <f t="shared" si="103"/>
        <v>-18.989037618421548</v>
      </c>
      <c r="Z167" s="28">
        <f t="shared" si="104"/>
        <v>-83.549571696463516</v>
      </c>
      <c r="AA167" s="28">
        <f t="shared" si="105"/>
        <v>6.4715473464814752E-2</v>
      </c>
      <c r="AB167" s="28">
        <f t="shared" si="106"/>
        <v>-6.9854616728223533</v>
      </c>
      <c r="AC167" s="28">
        <f t="shared" si="118"/>
        <v>1.3590368715559126E-5</v>
      </c>
      <c r="AD167" s="28">
        <f t="shared" si="107"/>
        <v>0.10135518794365089</v>
      </c>
      <c r="AE167" s="28">
        <f t="shared" si="119"/>
        <v>-14.06354758086213</v>
      </c>
      <c r="AF167" s="28">
        <f t="shared" si="120"/>
        <v>-90.433678181342216</v>
      </c>
      <c r="AG167" s="28">
        <f t="shared" si="99"/>
        <v>92.110410468749379</v>
      </c>
      <c r="AH167" s="28">
        <f t="shared" si="108"/>
        <v>-89.060269785295944</v>
      </c>
      <c r="AI167" s="28">
        <f t="shared" si="109"/>
        <v>-89.997981126333727</v>
      </c>
      <c r="AJ167" s="28">
        <f t="shared" si="121"/>
        <v>15.569666637085902</v>
      </c>
      <c r="AK167" s="28">
        <f t="shared" si="110"/>
        <v>80.413334268971738</v>
      </c>
      <c r="AL167" s="29">
        <f t="shared" si="111"/>
        <v>-5.0213003897887128E-3</v>
      </c>
      <c r="AM167" s="28">
        <f t="shared" si="112"/>
        <v>-1.9480349003158437</v>
      </c>
      <c r="AN167" s="28">
        <f t="shared" si="122"/>
        <v>18.614786020149548</v>
      </c>
      <c r="AO167" s="28">
        <f t="shared" si="123"/>
        <v>-11.532681757677832</v>
      </c>
      <c r="AP167">
        <f t="shared" si="100"/>
        <v>23.609121289162623</v>
      </c>
      <c r="AQ167">
        <f t="shared" si="101"/>
        <v>-23.521825181113627</v>
      </c>
      <c r="AR167" s="28">
        <f t="shared" si="124"/>
        <v>4.6385345473364126</v>
      </c>
      <c r="AS167" s="30">
        <f t="shared" si="125"/>
        <v>-101.96635993902005</v>
      </c>
      <c r="AT167" s="28">
        <f t="shared" si="113"/>
        <v>7.9108072908691537E-5</v>
      </c>
      <c r="AU167" s="28">
        <f t="shared" si="114"/>
        <v>0.24453454512268702</v>
      </c>
      <c r="AV167" s="29">
        <f t="shared" si="115"/>
        <v>-3.5159462206407129E-7</v>
      </c>
      <c r="AW167" s="28">
        <f t="shared" si="116"/>
        <v>-1.6302401552482824E-2</v>
      </c>
      <c r="AX167" s="31">
        <f t="shared" si="126"/>
        <v>7.8756478286627469E-5</v>
      </c>
      <c r="AY167" s="28">
        <f t="shared" si="127"/>
        <v>0.22823214357020419</v>
      </c>
      <c r="AZ167" s="8">
        <f t="shared" si="128"/>
        <v>4.6386133038146991</v>
      </c>
      <c r="BA167" s="8">
        <f t="shared" si="129"/>
        <v>-101.73812779544984</v>
      </c>
      <c r="BB167" s="8">
        <f t="shared" si="130"/>
        <v>78.261872204550158</v>
      </c>
      <c r="BD167" s="32">
        <f t="shared" si="131"/>
        <v>5</v>
      </c>
      <c r="BE167" s="32">
        <f t="shared" si="132"/>
        <v>-102</v>
      </c>
      <c r="BF167" s="32">
        <f t="shared" si="133"/>
        <v>78</v>
      </c>
    </row>
    <row r="168" spans="22:58" x14ac:dyDescent="0.2">
      <c r="V168" s="27">
        <v>2.64</v>
      </c>
      <c r="W168" s="32">
        <f t="shared" si="117"/>
        <v>4365.1583224016622</v>
      </c>
      <c r="X168">
        <f t="shared" si="102"/>
        <v>4.8607609737258892</v>
      </c>
      <c r="Y168" s="28">
        <f t="shared" si="103"/>
        <v>-19.186569943272676</v>
      </c>
      <c r="Z168" s="28">
        <f t="shared" si="104"/>
        <v>-83.695205372833684</v>
      </c>
      <c r="AA168" s="28">
        <f t="shared" si="105"/>
        <v>6.7741753512852526E-2</v>
      </c>
      <c r="AB168" s="28">
        <f t="shared" si="106"/>
        <v>-7.146510450272924</v>
      </c>
      <c r="AC168" s="28">
        <f t="shared" si="118"/>
        <v>1.4230862010347862E-5</v>
      </c>
      <c r="AD168" s="28">
        <f t="shared" si="107"/>
        <v>0.10371604845538698</v>
      </c>
      <c r="AE168" s="28">
        <f t="shared" si="119"/>
        <v>-14.258052985171926</v>
      </c>
      <c r="AF168" s="28">
        <f t="shared" si="120"/>
        <v>-90.737999774651229</v>
      </c>
      <c r="AG168" s="28">
        <f t="shared" si="99"/>
        <v>92.110410468749379</v>
      </c>
      <c r="AH168" s="28">
        <f t="shared" si="108"/>
        <v>-89.260269785053254</v>
      </c>
      <c r="AI168" s="28">
        <f t="shared" si="109"/>
        <v>-89.99802708150888</v>
      </c>
      <c r="AJ168" s="28">
        <f t="shared" si="121"/>
        <v>15.764241972220825</v>
      </c>
      <c r="AK168" s="28">
        <f t="shared" si="110"/>
        <v>80.62763767894964</v>
      </c>
      <c r="AL168" s="29">
        <f t="shared" si="111"/>
        <v>-5.2578037943969182E-3</v>
      </c>
      <c r="AM168" s="28">
        <f t="shared" si="112"/>
        <v>-1.9933742718316443</v>
      </c>
      <c r="AN168" s="28">
        <f t="shared" si="122"/>
        <v>18.609124852122552</v>
      </c>
      <c r="AO168" s="28">
        <f t="shared" si="123"/>
        <v>-11.363763674390885</v>
      </c>
      <c r="AP168">
        <f t="shared" si="100"/>
        <v>23.609121289162623</v>
      </c>
      <c r="AQ168">
        <f t="shared" si="101"/>
        <v>-23.521825181113627</v>
      </c>
      <c r="AR168" s="28">
        <f t="shared" si="124"/>
        <v>4.4383679749996219</v>
      </c>
      <c r="AS168" s="30">
        <f t="shared" si="125"/>
        <v>-102.10176344904211</v>
      </c>
      <c r="AT168" s="28">
        <f t="shared" si="113"/>
        <v>8.2836285970304611E-5</v>
      </c>
      <c r="AU168" s="28">
        <f t="shared" si="114"/>
        <v>0.25023041479075409</v>
      </c>
      <c r="AV168" s="29">
        <f t="shared" si="115"/>
        <v>-3.6816476672009581E-7</v>
      </c>
      <c r="AW168" s="28">
        <f t="shared" si="116"/>
        <v>-1.6682133244786138E-2</v>
      </c>
      <c r="AX168" s="31">
        <f t="shared" si="126"/>
        <v>8.2468121203584519E-5</v>
      </c>
      <c r="AY168" s="28">
        <f t="shared" si="127"/>
        <v>0.23354828154596796</v>
      </c>
      <c r="AZ168" s="8">
        <f t="shared" si="128"/>
        <v>4.4384504431208258</v>
      </c>
      <c r="BA168" s="8">
        <f t="shared" si="129"/>
        <v>-101.86821516749615</v>
      </c>
      <c r="BB168" s="8">
        <f t="shared" si="130"/>
        <v>78.131784832503854</v>
      </c>
      <c r="BD168" s="32">
        <f t="shared" si="131"/>
        <v>4</v>
      </c>
      <c r="BE168" s="32">
        <f t="shared" si="132"/>
        <v>-102</v>
      </c>
      <c r="BF168" s="32">
        <f t="shared" si="133"/>
        <v>78</v>
      </c>
    </row>
    <row r="169" spans="22:58" x14ac:dyDescent="0.2">
      <c r="V169" s="27">
        <v>2.65</v>
      </c>
      <c r="W169" s="32">
        <f t="shared" si="117"/>
        <v>4466.8359215096334</v>
      </c>
      <c r="X169">
        <f t="shared" si="102"/>
        <v>4.8607609737258892</v>
      </c>
      <c r="Y169" s="28">
        <f t="shared" si="103"/>
        <v>-19.384212022178009</v>
      </c>
      <c r="Z169" s="28">
        <f t="shared" si="104"/>
        <v>-83.837603104824211</v>
      </c>
      <c r="AA169" s="28">
        <f t="shared" si="105"/>
        <v>7.0908399157468952E-2</v>
      </c>
      <c r="AB169" s="28">
        <f t="shared" si="106"/>
        <v>-7.3111930871229154</v>
      </c>
      <c r="AC169" s="28">
        <f t="shared" si="118"/>
        <v>1.4901540725322914E-5</v>
      </c>
      <c r="AD169" s="28">
        <f t="shared" si="107"/>
        <v>0.10613190010814796</v>
      </c>
      <c r="AE169" s="28">
        <f t="shared" si="119"/>
        <v>-14.452527747753926</v>
      </c>
      <c r="AF169" s="28">
        <f t="shared" si="120"/>
        <v>-91.042664291838975</v>
      </c>
      <c r="AG169" s="28">
        <f t="shared" si="99"/>
        <v>92.110410468749379</v>
      </c>
      <c r="AH169" s="28">
        <f t="shared" si="108"/>
        <v>-89.460269784821492</v>
      </c>
      <c r="AI169" s="28">
        <f t="shared" si="109"/>
        <v>-89.998071990616538</v>
      </c>
      <c r="AJ169" s="28">
        <f t="shared" si="121"/>
        <v>15.959055124584811</v>
      </c>
      <c r="AK169" s="28">
        <f t="shared" si="110"/>
        <v>80.837318937160887</v>
      </c>
      <c r="AL169" s="29">
        <f t="shared" si="111"/>
        <v>-5.5054394578259265E-3</v>
      </c>
      <c r="AM169" s="28">
        <f t="shared" si="112"/>
        <v>-2.0397671472612053</v>
      </c>
      <c r="AN169" s="28">
        <f t="shared" si="122"/>
        <v>18.603690369054874</v>
      </c>
      <c r="AO169" s="28">
        <f t="shared" si="123"/>
        <v>-11.200520200716856</v>
      </c>
      <c r="AP169">
        <f t="shared" si="100"/>
        <v>23.609121289162623</v>
      </c>
      <c r="AQ169">
        <f t="shared" si="101"/>
        <v>-23.521825181113627</v>
      </c>
      <c r="AR169" s="28">
        <f t="shared" si="124"/>
        <v>4.2384587293499436</v>
      </c>
      <c r="AS169" s="30">
        <f t="shared" si="125"/>
        <v>-102.24318449255583</v>
      </c>
      <c r="AT169" s="28">
        <f t="shared" si="113"/>
        <v>8.6740200866487952E-5</v>
      </c>
      <c r="AU169" s="28">
        <f t="shared" si="114"/>
        <v>0.25605895318605459</v>
      </c>
      <c r="AV169" s="29">
        <f t="shared" si="115"/>
        <v>-3.855158363610288E-7</v>
      </c>
      <c r="AW169" s="28">
        <f t="shared" si="116"/>
        <v>-1.7070710022949635E-2</v>
      </c>
      <c r="AX169" s="31">
        <f t="shared" si="126"/>
        <v>8.6354685030126923E-5</v>
      </c>
      <c r="AY169" s="28">
        <f t="shared" si="127"/>
        <v>0.23898824316310496</v>
      </c>
      <c r="AZ169" s="8">
        <f t="shared" si="128"/>
        <v>4.2385450840349739</v>
      </c>
      <c r="BA169" s="8">
        <f t="shared" si="129"/>
        <v>-102.00419624939272</v>
      </c>
      <c r="BB169" s="8">
        <f t="shared" si="130"/>
        <v>77.99580375060728</v>
      </c>
      <c r="BD169" s="32">
        <f t="shared" si="131"/>
        <v>4</v>
      </c>
      <c r="BE169" s="32">
        <f t="shared" si="132"/>
        <v>-102</v>
      </c>
      <c r="BF169" s="32">
        <f t="shared" si="133"/>
        <v>78</v>
      </c>
    </row>
    <row r="170" spans="22:58" x14ac:dyDescent="0.2">
      <c r="V170" s="27">
        <v>2.66</v>
      </c>
      <c r="W170" s="32">
        <f t="shared" si="117"/>
        <v>4570.8818961487559</v>
      </c>
      <c r="X170">
        <f t="shared" si="102"/>
        <v>4.8607609737258892</v>
      </c>
      <c r="Y170" s="28">
        <f t="shared" si="103"/>
        <v>-19.581959029325468</v>
      </c>
      <c r="Z170" s="28">
        <f t="shared" si="104"/>
        <v>-83.976833353317147</v>
      </c>
      <c r="AA170" s="28">
        <f t="shared" si="105"/>
        <v>7.4221811332195062E-2</v>
      </c>
      <c r="AB170" s="28">
        <f t="shared" si="106"/>
        <v>-7.4795860104927119</v>
      </c>
      <c r="AC170" s="28">
        <f t="shared" si="118"/>
        <v>1.5603827440315744E-5</v>
      </c>
      <c r="AD170" s="28">
        <f t="shared" si="107"/>
        <v>0.10860402378407789</v>
      </c>
      <c r="AE170" s="28">
        <f t="shared" si="119"/>
        <v>-14.646960640439943</v>
      </c>
      <c r="AF170" s="28">
        <f t="shared" si="120"/>
        <v>-91.347815340025775</v>
      </c>
      <c r="AG170" s="28">
        <f t="shared" si="99"/>
        <v>92.110410468749379</v>
      </c>
      <c r="AH170" s="28">
        <f t="shared" si="108"/>
        <v>-89.66026978460016</v>
      </c>
      <c r="AI170" s="28">
        <f t="shared" si="109"/>
        <v>-89.998115877468095</v>
      </c>
      <c r="AJ170" s="28">
        <f t="shared" si="121"/>
        <v>16.154095934045049</v>
      </c>
      <c r="AK170" s="28">
        <f t="shared" si="110"/>
        <v>81.042466742096366</v>
      </c>
      <c r="AL170" s="29">
        <f t="shared" si="111"/>
        <v>-5.7647306972889506E-3</v>
      </c>
      <c r="AM170" s="28">
        <f t="shared" si="112"/>
        <v>-2.0872378812505215</v>
      </c>
      <c r="AN170" s="28">
        <f t="shared" si="122"/>
        <v>18.598471887496977</v>
      </c>
      <c r="AO170" s="28">
        <f t="shared" si="123"/>
        <v>-11.042887016622251</v>
      </c>
      <c r="AP170">
        <f t="shared" si="100"/>
        <v>23.609121289162623</v>
      </c>
      <c r="AQ170">
        <f t="shared" si="101"/>
        <v>-23.521825181113627</v>
      </c>
      <c r="AR170" s="28">
        <f t="shared" si="124"/>
        <v>4.0388073551060302</v>
      </c>
      <c r="AS170" s="30">
        <f t="shared" si="125"/>
        <v>-102.39070235664802</v>
      </c>
      <c r="AT170" s="28">
        <f t="shared" si="113"/>
        <v>9.0828097845696137E-5</v>
      </c>
      <c r="AU170" s="28">
        <f t="shared" si="114"/>
        <v>0.26202325019398937</v>
      </c>
      <c r="AV170" s="29">
        <f t="shared" si="115"/>
        <v>-4.036846374440042E-7</v>
      </c>
      <c r="AW170" s="28">
        <f t="shared" si="116"/>
        <v>-1.7468337915381483E-2</v>
      </c>
      <c r="AX170" s="31">
        <f t="shared" si="126"/>
        <v>9.0424413208252134E-5</v>
      </c>
      <c r="AY170" s="28">
        <f t="shared" si="127"/>
        <v>0.24455491227860787</v>
      </c>
      <c r="AZ170" s="8">
        <f t="shared" si="128"/>
        <v>4.038897779519238</v>
      </c>
      <c r="BA170" s="8">
        <f t="shared" si="129"/>
        <v>-102.14614744436942</v>
      </c>
      <c r="BB170" s="8">
        <f t="shared" si="130"/>
        <v>77.853852555630581</v>
      </c>
      <c r="BD170" s="32">
        <f t="shared" si="131"/>
        <v>4</v>
      </c>
      <c r="BE170" s="32">
        <f t="shared" si="132"/>
        <v>-102</v>
      </c>
      <c r="BF170" s="32">
        <f t="shared" si="133"/>
        <v>78</v>
      </c>
    </row>
    <row r="171" spans="22:58" x14ac:dyDescent="0.2">
      <c r="V171" s="27">
        <v>2.67</v>
      </c>
      <c r="W171" s="32">
        <f t="shared" si="117"/>
        <v>4677.3514128719835</v>
      </c>
      <c r="X171">
        <f t="shared" si="102"/>
        <v>4.8607609737258892</v>
      </c>
      <c r="Y171" s="28">
        <f t="shared" si="103"/>
        <v>-19.779806346241063</v>
      </c>
      <c r="Z171" s="28">
        <f t="shared" si="104"/>
        <v>-84.112963359181151</v>
      </c>
      <c r="AA171" s="28">
        <f t="shared" si="105"/>
        <v>7.7688672488385513E-2</v>
      </c>
      <c r="AB171" s="28">
        <f t="shared" si="106"/>
        <v>-7.6517668620216845</v>
      </c>
      <c r="AC171" s="28">
        <f t="shared" si="118"/>
        <v>1.6339211789711362E-5</v>
      </c>
      <c r="AD171" s="28">
        <f t="shared" si="107"/>
        <v>0.11113373019903315</v>
      </c>
      <c r="AE171" s="28">
        <f t="shared" si="119"/>
        <v>-14.841340360815</v>
      </c>
      <c r="AF171" s="28">
        <f t="shared" si="120"/>
        <v>-91.65359649100381</v>
      </c>
      <c r="AG171" s="28">
        <f t="shared" si="99"/>
        <v>92.110410468749379</v>
      </c>
      <c r="AH171" s="28">
        <f t="shared" si="108"/>
        <v>-89.860269784388791</v>
      </c>
      <c r="AI171" s="28">
        <f t="shared" si="109"/>
        <v>-89.998158765332946</v>
      </c>
      <c r="AJ171" s="28">
        <f t="shared" si="121"/>
        <v>16.349354651677388</v>
      </c>
      <c r="AK171" s="28">
        <f t="shared" si="110"/>
        <v>81.243168815118878</v>
      </c>
      <c r="AL171" s="29">
        <f t="shared" si="111"/>
        <v>-6.0362253651166341E-3</v>
      </c>
      <c r="AM171" s="28">
        <f t="shared" si="112"/>
        <v>-2.1358113825733134</v>
      </c>
      <c r="AN171" s="28">
        <f t="shared" si="122"/>
        <v>18.59345911067286</v>
      </c>
      <c r="AO171" s="28">
        <f t="shared" si="123"/>
        <v>-10.890801332787381</v>
      </c>
      <c r="AP171">
        <f t="shared" si="100"/>
        <v>23.609121289162623</v>
      </c>
      <c r="AQ171">
        <f t="shared" si="101"/>
        <v>-23.521825181113627</v>
      </c>
      <c r="AR171" s="28">
        <f t="shared" si="124"/>
        <v>3.8394148579068563</v>
      </c>
      <c r="AS171" s="30">
        <f t="shared" si="125"/>
        <v>-102.54439782379119</v>
      </c>
      <c r="AT171" s="28">
        <f t="shared" si="113"/>
        <v>9.5108647347998446E-5</v>
      </c>
      <c r="AU171" s="28">
        <f t="shared" si="114"/>
        <v>0.26812646764644305</v>
      </c>
      <c r="AV171" s="29">
        <f t="shared" si="115"/>
        <v>-4.2270970835890226E-7</v>
      </c>
      <c r="AW171" s="28">
        <f t="shared" si="116"/>
        <v>-1.7875227749500143E-2</v>
      </c>
      <c r="AX171" s="31">
        <f t="shared" si="126"/>
        <v>9.4685937639639548E-5</v>
      </c>
      <c r="AY171" s="28">
        <f t="shared" si="127"/>
        <v>0.25025123989694292</v>
      </c>
      <c r="AZ171" s="8">
        <f t="shared" si="128"/>
        <v>3.8395095438444962</v>
      </c>
      <c r="BA171" s="8">
        <f t="shared" si="129"/>
        <v>-102.29414658389425</v>
      </c>
      <c r="BB171" s="8">
        <f t="shared" si="130"/>
        <v>77.705853416105754</v>
      </c>
      <c r="BD171" s="32">
        <f t="shared" si="131"/>
        <v>4</v>
      </c>
      <c r="BE171" s="32">
        <f t="shared" si="132"/>
        <v>-102</v>
      </c>
      <c r="BF171" s="32">
        <f t="shared" si="133"/>
        <v>78</v>
      </c>
    </row>
    <row r="172" spans="22:58" x14ac:dyDescent="0.2">
      <c r="V172" s="27">
        <v>2.68</v>
      </c>
      <c r="W172" s="32">
        <f t="shared" si="117"/>
        <v>4786.3009232263885</v>
      </c>
      <c r="X172">
        <f t="shared" si="102"/>
        <v>4.8607609737258892</v>
      </c>
      <c r="Y172" s="28">
        <f t="shared" si="103"/>
        <v>-19.977749553303632</v>
      </c>
      <c r="Z172" s="28">
        <f t="shared" si="104"/>
        <v>-84.246059149379079</v>
      </c>
      <c r="AA172" s="28">
        <f t="shared" si="105"/>
        <v>8.1315957994864629E-2</v>
      </c>
      <c r="AB172" s="28">
        <f t="shared" si="106"/>
        <v>-7.8278144882966396</v>
      </c>
      <c r="AC172" s="28">
        <f t="shared" si="118"/>
        <v>1.7109253600281063E-5</v>
      </c>
      <c r="AD172" s="28">
        <f t="shared" si="107"/>
        <v>0.11372236059736655</v>
      </c>
      <c r="AE172" s="28">
        <f t="shared" si="119"/>
        <v>-15.03565551232928</v>
      </c>
      <c r="AF172" s="28">
        <f t="shared" si="120"/>
        <v>-91.960151277078353</v>
      </c>
      <c r="AG172" s="28">
        <f t="shared" si="99"/>
        <v>92.110410468749379</v>
      </c>
      <c r="AH172" s="28">
        <f t="shared" si="108"/>
        <v>-90.060269784186943</v>
      </c>
      <c r="AI172" s="28">
        <f t="shared" si="109"/>
        <v>-89.998200676950802</v>
      </c>
      <c r="AJ172" s="28">
        <f t="shared" si="121"/>
        <v>16.544821925095132</v>
      </c>
      <c r="AK172" s="28">
        <f t="shared" si="110"/>
        <v>81.43951185946986</v>
      </c>
      <c r="AL172" s="29">
        <f t="shared" si="111"/>
        <v>-6.3204969927464737E-3</v>
      </c>
      <c r="AM172" s="28">
        <f t="shared" si="112"/>
        <v>-2.1855131261014873</v>
      </c>
      <c r="AN172" s="28">
        <f t="shared" si="122"/>
        <v>18.588642112664822</v>
      </c>
      <c r="AO172" s="28">
        <f t="shared" si="123"/>
        <v>-10.744201943582429</v>
      </c>
      <c r="AP172">
        <f t="shared" si="100"/>
        <v>23.609121289162623</v>
      </c>
      <c r="AQ172">
        <f t="shared" si="101"/>
        <v>-23.521825181113627</v>
      </c>
      <c r="AR172" s="28">
        <f t="shared" si="124"/>
        <v>3.6402827083845395</v>
      </c>
      <c r="AS172" s="30">
        <f t="shared" si="125"/>
        <v>-102.70435322066078</v>
      </c>
      <c r="AT172" s="28">
        <f t="shared" si="113"/>
        <v>9.9590928411079081E-5</v>
      </c>
      <c r="AU172" s="28">
        <f t="shared" si="114"/>
        <v>0.27437184099576262</v>
      </c>
      <c r="AV172" s="29">
        <f t="shared" si="115"/>
        <v>-4.426314013962438E-7</v>
      </c>
      <c r="AW172" s="28">
        <f t="shared" si="116"/>
        <v>-1.8291595263517285E-2</v>
      </c>
      <c r="AX172" s="31">
        <f t="shared" si="126"/>
        <v>9.9148297009682833E-5</v>
      </c>
      <c r="AY172" s="28">
        <f t="shared" si="127"/>
        <v>0.2560802457322453</v>
      </c>
      <c r="AZ172" s="8">
        <f t="shared" si="128"/>
        <v>3.6403818566815493</v>
      </c>
      <c r="BA172" s="8">
        <f t="shared" si="129"/>
        <v>-102.44827297492853</v>
      </c>
      <c r="BB172" s="8">
        <f t="shared" si="130"/>
        <v>77.551727025071472</v>
      </c>
      <c r="BD172" s="32">
        <f t="shared" si="131"/>
        <v>4</v>
      </c>
      <c r="BE172" s="32">
        <f t="shared" si="132"/>
        <v>-102</v>
      </c>
      <c r="BF172" s="32">
        <f t="shared" si="133"/>
        <v>78</v>
      </c>
    </row>
    <row r="173" spans="22:58" x14ac:dyDescent="0.2">
      <c r="V173" s="27">
        <v>2.69</v>
      </c>
      <c r="W173" s="32">
        <f t="shared" si="117"/>
        <v>4897.7881936844624</v>
      </c>
      <c r="X173">
        <f t="shared" si="102"/>
        <v>4.8607609737258892</v>
      </c>
      <c r="Y173" s="28">
        <f t="shared" si="103"/>
        <v>-20.175784421569492</v>
      </c>
      <c r="Z173" s="28">
        <f t="shared" si="104"/>
        <v>-84.376185544284567</v>
      </c>
      <c r="AA173" s="28">
        <f t="shared" si="105"/>
        <v>8.511094790551775E-2</v>
      </c>
      <c r="AB173" s="28">
        <f t="shared" si="106"/>
        <v>-8.0078089286527803</v>
      </c>
      <c r="AC173" s="28">
        <f t="shared" si="118"/>
        <v>1.7915586218014717E-5</v>
      </c>
      <c r="AD173" s="28">
        <f t="shared" si="107"/>
        <v>0.11637128746288297</v>
      </c>
      <c r="AE173" s="28">
        <f t="shared" si="119"/>
        <v>-15.229894584351868</v>
      </c>
      <c r="AF173" s="28">
        <f t="shared" si="120"/>
        <v>-92.267623185474463</v>
      </c>
      <c r="AG173" s="28">
        <f t="shared" si="99"/>
        <v>92.110410468749379</v>
      </c>
      <c r="AH173" s="28">
        <f t="shared" si="108"/>
        <v>-90.260269783994147</v>
      </c>
      <c r="AI173" s="28">
        <f t="shared" si="109"/>
        <v>-89.998241634543774</v>
      </c>
      <c r="AJ173" s="28">
        <f t="shared" si="121"/>
        <v>16.740488784127422</v>
      </c>
      <c r="AK173" s="28">
        <f t="shared" si="110"/>
        <v>81.631581523781108</v>
      </c>
      <c r="AL173" s="29">
        <f t="shared" si="111"/>
        <v>-6.6181459874473068E-3</v>
      </c>
      <c r="AM173" s="28">
        <f t="shared" si="112"/>
        <v>-2.2363691649879471</v>
      </c>
      <c r="AN173" s="28">
        <f t="shared" si="122"/>
        <v>18.584011322895208</v>
      </c>
      <c r="AO173" s="28">
        <f t="shared" si="123"/>
        <v>-10.603029275750613</v>
      </c>
      <c r="AP173">
        <f t="shared" si="100"/>
        <v>23.609121289162623</v>
      </c>
      <c r="AQ173">
        <f t="shared" si="101"/>
        <v>-23.521825181113627</v>
      </c>
      <c r="AR173" s="28">
        <f t="shared" si="124"/>
        <v>3.4414128465923355</v>
      </c>
      <c r="AS173" s="30">
        <f t="shared" si="125"/>
        <v>-102.87065246122508</v>
      </c>
      <c r="AT173" s="28">
        <f t="shared" si="113"/>
        <v>1.0428444791298358E-4</v>
      </c>
      <c r="AU173" s="28">
        <f t="shared" si="114"/>
        <v>0.2807626810275875</v>
      </c>
      <c r="AV173" s="29">
        <f t="shared" si="115"/>
        <v>-4.6349197435836481E-7</v>
      </c>
      <c r="AW173" s="28">
        <f t="shared" si="116"/>
        <v>-1.8717661220824057E-2</v>
      </c>
      <c r="AX173" s="31">
        <f t="shared" si="126"/>
        <v>1.0382095593862522E-4</v>
      </c>
      <c r="AY173" s="28">
        <f t="shared" si="127"/>
        <v>0.26204501980676342</v>
      </c>
      <c r="AZ173" s="8">
        <f t="shared" si="128"/>
        <v>3.441516667548274</v>
      </c>
      <c r="BA173" s="8">
        <f t="shared" si="129"/>
        <v>-102.60860744141831</v>
      </c>
      <c r="BB173" s="8">
        <f t="shared" si="130"/>
        <v>77.391392558581686</v>
      </c>
      <c r="BD173" s="32">
        <f t="shared" si="131"/>
        <v>3</v>
      </c>
      <c r="BE173" s="32">
        <f t="shared" si="132"/>
        <v>-103</v>
      </c>
      <c r="BF173" s="32">
        <f t="shared" si="133"/>
        <v>77</v>
      </c>
    </row>
    <row r="174" spans="22:58" x14ac:dyDescent="0.2">
      <c r="V174" s="27">
        <v>2.7</v>
      </c>
      <c r="W174" s="32">
        <f t="shared" si="117"/>
        <v>5011.8723362727269</v>
      </c>
      <c r="X174">
        <f t="shared" si="102"/>
        <v>4.8607609737258892</v>
      </c>
      <c r="Y174" s="28">
        <f t="shared" si="103"/>
        <v>-20.373906904899442</v>
      </c>
      <c r="Z174" s="28">
        <f t="shared" si="104"/>
        <v>-84.503406166100987</v>
      </c>
      <c r="AA174" s="28">
        <f t="shared" si="105"/>
        <v>8.9081239097364567E-2</v>
      </c>
      <c r="AB174" s="28">
        <f t="shared" si="106"/>
        <v>-8.1918314001491037</v>
      </c>
      <c r="AC174" s="28">
        <f t="shared" si="118"/>
        <v>1.8759919960306272E-5</v>
      </c>
      <c r="AD174" s="28">
        <f t="shared" si="107"/>
        <v>0.11908191524634817</v>
      </c>
      <c r="AE174" s="28">
        <f t="shared" si="119"/>
        <v>-15.424045932156229</v>
      </c>
      <c r="AF174" s="28">
        <f t="shared" si="120"/>
        <v>-92.576155651003731</v>
      </c>
      <c r="AG174" s="28">
        <f t="shared" si="99"/>
        <v>92.110410468749379</v>
      </c>
      <c r="AH174" s="28">
        <f t="shared" si="108"/>
        <v>-90.460269783810062</v>
      </c>
      <c r="AI174" s="28">
        <f t="shared" si="109"/>
        <v>-89.998281659828109</v>
      </c>
      <c r="AJ174" s="28">
        <f t="shared" si="121"/>
        <v>16.936346626855801</v>
      </c>
      <c r="AK174" s="28">
        <f t="shared" si="110"/>
        <v>81.819462369816407</v>
      </c>
      <c r="AL174" s="29">
        <f t="shared" si="111"/>
        <v>-6.9298008841376588E-3</v>
      </c>
      <c r="AM174" s="28">
        <f t="shared" si="112"/>
        <v>-2.2884061430621134</v>
      </c>
      <c r="AN174" s="28">
        <f t="shared" si="122"/>
        <v>18.579557510910981</v>
      </c>
      <c r="AO174" s="28">
        <f t="shared" si="123"/>
        <v>-10.467225433073816</v>
      </c>
      <c r="AP174">
        <f t="shared" si="100"/>
        <v>23.609121289162623</v>
      </c>
      <c r="AQ174">
        <f t="shared" si="101"/>
        <v>-23.521825181113627</v>
      </c>
      <c r="AR174" s="28">
        <f t="shared" si="124"/>
        <v>3.2428076868037472</v>
      </c>
      <c r="AS174" s="30">
        <f t="shared" si="125"/>
        <v>-103.04338108407755</v>
      </c>
      <c r="AT174" s="28">
        <f t="shared" si="113"/>
        <v>1.0919916074030066E-4</v>
      </c>
      <c r="AU174" s="28">
        <f t="shared" si="114"/>
        <v>0.28730237561344102</v>
      </c>
      <c r="AV174" s="29">
        <f t="shared" si="115"/>
        <v>-4.8533567831328749E-7</v>
      </c>
      <c r="AW174" s="28">
        <f t="shared" si="116"/>
        <v>-1.9153651527042129E-2</v>
      </c>
      <c r="AX174" s="31">
        <f t="shared" si="126"/>
        <v>1.0871382506198737E-4</v>
      </c>
      <c r="AY174" s="28">
        <f t="shared" si="127"/>
        <v>0.26814872408639889</v>
      </c>
      <c r="AZ174" s="8">
        <f t="shared" si="128"/>
        <v>3.2429164006288094</v>
      </c>
      <c r="BA174" s="8">
        <f t="shared" si="129"/>
        <v>-102.77523235999115</v>
      </c>
      <c r="BB174" s="8">
        <f t="shared" si="130"/>
        <v>77.224767640008849</v>
      </c>
      <c r="BD174" s="32">
        <f t="shared" si="131"/>
        <v>3</v>
      </c>
      <c r="BE174" s="32">
        <f t="shared" si="132"/>
        <v>-103</v>
      </c>
      <c r="BF174" s="32">
        <f t="shared" si="133"/>
        <v>77</v>
      </c>
    </row>
    <row r="175" spans="22:58" x14ac:dyDescent="0.2">
      <c r="V175" s="27">
        <v>2.71</v>
      </c>
      <c r="W175" s="32">
        <f t="shared" si="117"/>
        <v>5128.6138399136516</v>
      </c>
      <c r="X175">
        <f t="shared" si="102"/>
        <v>4.8607609737258892</v>
      </c>
      <c r="Y175" s="28">
        <f t="shared" si="103"/>
        <v>-20.572113132379563</v>
      </c>
      <c r="Z175" s="28">
        <f t="shared" si="104"/>
        <v>-84.627783448281775</v>
      </c>
      <c r="AA175" s="28">
        <f t="shared" si="105"/>
        <v>9.3234757780599128E-2</v>
      </c>
      <c r="AB175" s="28">
        <f t="shared" si="106"/>
        <v>-8.3799642795089238</v>
      </c>
      <c r="AC175" s="28">
        <f t="shared" si="118"/>
        <v>1.964404574942249E-5</v>
      </c>
      <c r="AD175" s="28">
        <f t="shared" si="107"/>
        <v>0.12185568110992917</v>
      </c>
      <c r="AE175" s="28">
        <f t="shared" si="119"/>
        <v>-15.618097756827325</v>
      </c>
      <c r="AF175" s="28">
        <f t="shared" si="120"/>
        <v>-92.885892046680766</v>
      </c>
      <c r="AG175" s="28">
        <f t="shared" si="99"/>
        <v>92.110410468749379</v>
      </c>
      <c r="AH175" s="28">
        <f t="shared" si="108"/>
        <v>-90.660269783634249</v>
      </c>
      <c r="AI175" s="28">
        <f t="shared" si="109"/>
        <v>-89.998320774025757</v>
      </c>
      <c r="AJ175" s="28">
        <f t="shared" si="121"/>
        <v>17.132387206014851</v>
      </c>
      <c r="AK175" s="28">
        <f t="shared" si="110"/>
        <v>82.003237844178273</v>
      </c>
      <c r="AL175" s="29">
        <f t="shared" si="111"/>
        <v>-7.2561196547858801E-3</v>
      </c>
      <c r="AM175" s="28">
        <f t="shared" si="112"/>
        <v>-2.3416513074380001</v>
      </c>
      <c r="AN175" s="28">
        <f t="shared" si="122"/>
        <v>18.575271771475194</v>
      </c>
      <c r="AO175" s="28">
        <f t="shared" si="123"/>
        <v>-10.336734237285484</v>
      </c>
      <c r="AP175">
        <f t="shared" si="100"/>
        <v>23.609121289162623</v>
      </c>
      <c r="AQ175">
        <f t="shared" si="101"/>
        <v>-23.521825181113627</v>
      </c>
      <c r="AR175" s="28">
        <f t="shared" si="124"/>
        <v>3.0444701226968647</v>
      </c>
      <c r="AS175" s="30">
        <f t="shared" si="125"/>
        <v>-103.22262628396625</v>
      </c>
      <c r="AT175" s="28">
        <f t="shared" si="113"/>
        <v>1.1434549088560719E-4</v>
      </c>
      <c r="AU175" s="28">
        <f t="shared" si="114"/>
        <v>0.29399439150398293</v>
      </c>
      <c r="AV175" s="29">
        <f t="shared" si="115"/>
        <v>-5.0820884149128806E-7</v>
      </c>
      <c r="AW175" s="28">
        <f t="shared" si="116"/>
        <v>-1.9599797349800756E-2</v>
      </c>
      <c r="AX175" s="31">
        <f t="shared" si="126"/>
        <v>1.138372820441159E-4</v>
      </c>
      <c r="AY175" s="28">
        <f t="shared" si="127"/>
        <v>0.27439459415418216</v>
      </c>
      <c r="AZ175" s="8">
        <f t="shared" si="128"/>
        <v>3.0445839599789086</v>
      </c>
      <c r="BA175" s="8">
        <f t="shared" si="129"/>
        <v>-102.94823168981206</v>
      </c>
      <c r="BB175" s="8">
        <f t="shared" si="130"/>
        <v>77.051768310187938</v>
      </c>
      <c r="BD175" s="32">
        <f t="shared" si="131"/>
        <v>3</v>
      </c>
      <c r="BE175" s="32">
        <f t="shared" si="132"/>
        <v>-103</v>
      </c>
      <c r="BF175" s="32">
        <f t="shared" si="133"/>
        <v>77</v>
      </c>
    </row>
    <row r="176" spans="22:58" x14ac:dyDescent="0.2">
      <c r="V176" s="27">
        <v>2.72</v>
      </c>
      <c r="W176" s="32">
        <f t="shared" si="117"/>
        <v>5248.0746024977288</v>
      </c>
      <c r="X176">
        <f t="shared" si="102"/>
        <v>4.8607609737258892</v>
      </c>
      <c r="Y176" s="28">
        <f t="shared" si="103"/>
        <v>-20.770399401028051</v>
      </c>
      <c r="Z176" s="28">
        <f t="shared" si="104"/>
        <v>-84.749378645858144</v>
      </c>
      <c r="AA176" s="28">
        <f t="shared" si="105"/>
        <v>9.7579772380788188E-2</v>
      </c>
      <c r="AB176" s="28">
        <f t="shared" si="106"/>
        <v>-8.5722910818060249</v>
      </c>
      <c r="AC176" s="28">
        <f t="shared" si="118"/>
        <v>2.0569838911824698E-5</v>
      </c>
      <c r="AD176" s="28">
        <f t="shared" si="107"/>
        <v>0.12469405568896617</v>
      </c>
      <c r="AE176" s="28">
        <f t="shared" si="119"/>
        <v>-15.812038085082463</v>
      </c>
      <c r="AF176" s="28">
        <f t="shared" si="120"/>
        <v>-93.19697567197521</v>
      </c>
      <c r="AG176" s="28">
        <f t="shared" si="99"/>
        <v>92.110410468749379</v>
      </c>
      <c r="AH176" s="28">
        <f t="shared" si="108"/>
        <v>-90.860269783466364</v>
      </c>
      <c r="AI176" s="28">
        <f t="shared" si="109"/>
        <v>-89.998358997875542</v>
      </c>
      <c r="AJ176" s="28">
        <f t="shared" si="121"/>
        <v>17.328602615761493</v>
      </c>
      <c r="AK176" s="28">
        <f t="shared" si="110"/>
        <v>82.182990253727098</v>
      </c>
      <c r="AL176" s="29">
        <f t="shared" si="111"/>
        <v>-7.5977910779656734E-3</v>
      </c>
      <c r="AM176" s="28">
        <f t="shared" si="112"/>
        <v>-2.3961325213345339</v>
      </c>
      <c r="AN176" s="28">
        <f t="shared" si="122"/>
        <v>18.571145509966541</v>
      </c>
      <c r="AO176" s="28">
        <f t="shared" si="123"/>
        <v>-10.211501265482978</v>
      </c>
      <c r="AP176">
        <f t="shared" si="100"/>
        <v>23.609121289162623</v>
      </c>
      <c r="AQ176">
        <f t="shared" si="101"/>
        <v>-23.521825181113627</v>
      </c>
      <c r="AR176" s="28">
        <f t="shared" si="124"/>
        <v>2.8464035329330741</v>
      </c>
      <c r="AS176" s="30">
        <f t="shared" si="125"/>
        <v>-103.40847693745819</v>
      </c>
      <c r="AT176" s="28">
        <f t="shared" si="113"/>
        <v>1.1973435356093063E-4</v>
      </c>
      <c r="AU176" s="28">
        <f t="shared" si="114"/>
        <v>0.30084227616387443</v>
      </c>
      <c r="AV176" s="29">
        <f t="shared" si="115"/>
        <v>-5.3215998596860628E-7</v>
      </c>
      <c r="AW176" s="28">
        <f t="shared" si="116"/>
        <v>-2.0056335241304086E-2</v>
      </c>
      <c r="AX176" s="31">
        <f t="shared" si="126"/>
        <v>1.1920219357496202E-4</v>
      </c>
      <c r="AY176" s="28">
        <f t="shared" si="127"/>
        <v>0.28078594092257037</v>
      </c>
      <c r="AZ176" s="8">
        <f t="shared" si="128"/>
        <v>2.8465227351266491</v>
      </c>
      <c r="BA176" s="8">
        <f t="shared" si="129"/>
        <v>-103.12769099653562</v>
      </c>
      <c r="BB176" s="8">
        <f t="shared" si="130"/>
        <v>76.87230900346438</v>
      </c>
      <c r="BD176" s="32">
        <f t="shared" si="131"/>
        <v>3</v>
      </c>
      <c r="BE176" s="32">
        <f t="shared" si="132"/>
        <v>-103</v>
      </c>
      <c r="BF176" s="32">
        <f t="shared" si="133"/>
        <v>77</v>
      </c>
    </row>
    <row r="177" spans="22:58" x14ac:dyDescent="0.2">
      <c r="V177" s="27">
        <v>2.73</v>
      </c>
      <c r="W177" s="32">
        <f t="shared" si="117"/>
        <v>5370.3179637025296</v>
      </c>
      <c r="X177">
        <f t="shared" si="102"/>
        <v>4.8607609737258892</v>
      </c>
      <c r="Y177" s="28">
        <f t="shared" si="103"/>
        <v>-20.968762168779538</v>
      </c>
      <c r="Z177" s="28">
        <f t="shared" si="104"/>
        <v>-84.868251846585864</v>
      </c>
      <c r="AA177" s="28">
        <f t="shared" si="105"/>
        <v>0.10212490679210653</v>
      </c>
      <c r="AB177" s="28">
        <f t="shared" si="106"/>
        <v>-8.7688964356653631</v>
      </c>
      <c r="AC177" s="28">
        <f t="shared" si="118"/>
        <v>2.1539263149128469E-5</v>
      </c>
      <c r="AD177" s="28">
        <f t="shared" si="107"/>
        <v>0.12759854387147379</v>
      </c>
      <c r="AE177" s="28">
        <f t="shared" si="119"/>
        <v>-16.005854748998395</v>
      </c>
      <c r="AF177" s="28">
        <f t="shared" si="120"/>
        <v>-93.509549738379761</v>
      </c>
      <c r="AG177" s="28">
        <f t="shared" si="99"/>
        <v>92.110410468749379</v>
      </c>
      <c r="AH177" s="28">
        <f t="shared" si="108"/>
        <v>-91.060269783306026</v>
      </c>
      <c r="AI177" s="28">
        <f t="shared" si="109"/>
        <v>-89.998396351644288</v>
      </c>
      <c r="AJ177" s="28">
        <f t="shared" si="121"/>
        <v>17.52498527881535</v>
      </c>
      <c r="AK177" s="28">
        <f t="shared" si="110"/>
        <v>82.358800744471495</v>
      </c>
      <c r="AL177" s="29">
        <f t="shared" si="111"/>
        <v>-7.9555361712446947E-3</v>
      </c>
      <c r="AM177" s="28">
        <f t="shared" si="112"/>
        <v>-2.4518782771072543</v>
      </c>
      <c r="AN177" s="28">
        <f t="shared" si="122"/>
        <v>18.567170428087458</v>
      </c>
      <c r="AO177" s="28">
        <f t="shared" si="123"/>
        <v>-10.091473884280049</v>
      </c>
      <c r="AP177">
        <f t="shared" si="100"/>
        <v>23.609121289162623</v>
      </c>
      <c r="AQ177">
        <f t="shared" si="101"/>
        <v>-23.521825181113627</v>
      </c>
      <c r="AR177" s="28">
        <f t="shared" si="124"/>
        <v>2.6486117871380586</v>
      </c>
      <c r="AS177" s="30">
        <f t="shared" si="125"/>
        <v>-103.60102362265981</v>
      </c>
      <c r="AT177" s="28">
        <f t="shared" si="113"/>
        <v>1.2537717834455123E-4</v>
      </c>
      <c r="AU177" s="28">
        <f t="shared" si="114"/>
        <v>0.30784965964920158</v>
      </c>
      <c r="AV177" s="29">
        <f t="shared" si="115"/>
        <v>-5.57239912528357E-7</v>
      </c>
      <c r="AW177" s="28">
        <f t="shared" si="116"/>
        <v>-2.0523507263753155E-2</v>
      </c>
      <c r="AX177" s="31">
        <f t="shared" si="126"/>
        <v>1.2481993843202287E-4</v>
      </c>
      <c r="AY177" s="28">
        <f t="shared" si="127"/>
        <v>0.28732615238544845</v>
      </c>
      <c r="AZ177" s="8">
        <f t="shared" si="128"/>
        <v>2.6487366070764904</v>
      </c>
      <c r="BA177" s="8">
        <f t="shared" si="129"/>
        <v>-103.31369747027436</v>
      </c>
      <c r="BB177" s="8">
        <f t="shared" si="130"/>
        <v>76.686302529725637</v>
      </c>
      <c r="BD177" s="32">
        <f t="shared" si="131"/>
        <v>3</v>
      </c>
      <c r="BE177" s="32">
        <f t="shared" si="132"/>
        <v>-103</v>
      </c>
      <c r="BF177" s="32">
        <f t="shared" si="133"/>
        <v>77</v>
      </c>
    </row>
    <row r="178" spans="22:58" x14ac:dyDescent="0.2">
      <c r="V178" s="27">
        <v>2.74</v>
      </c>
      <c r="W178" s="32">
        <f t="shared" si="117"/>
        <v>5495.4087385762532</v>
      </c>
      <c r="X178">
        <f t="shared" si="102"/>
        <v>4.8607609737258892</v>
      </c>
      <c r="Y178" s="28">
        <f t="shared" si="103"/>
        <v>-21.167198047738857</v>
      </c>
      <c r="Z178" s="28">
        <f t="shared" si="104"/>
        <v>-84.984461982828975</v>
      </c>
      <c r="AA178" s="28">
        <f t="shared" si="105"/>
        <v>0.10687915399888558</v>
      </c>
      <c r="AB178" s="28">
        <f t="shared" si="106"/>
        <v>-8.96986605473632</v>
      </c>
      <c r="AC178" s="28">
        <f t="shared" si="118"/>
        <v>2.2554374711558441E-5</v>
      </c>
      <c r="AD178" s="28">
        <f t="shared" si="107"/>
        <v>0.13057068559578677</v>
      </c>
      <c r="AE178" s="28">
        <f t="shared" si="119"/>
        <v>-16.19953536563937</v>
      </c>
      <c r="AF178" s="28">
        <f t="shared" si="120"/>
        <v>-93.823757351969505</v>
      </c>
      <c r="AG178" s="28">
        <f t="shared" si="99"/>
        <v>92.110410468749379</v>
      </c>
      <c r="AH178" s="28">
        <f t="shared" si="108"/>
        <v>-91.260269783152893</v>
      </c>
      <c r="AI178" s="28">
        <f t="shared" si="109"/>
        <v>-89.998432855137466</v>
      </c>
      <c r="AJ178" s="28">
        <f t="shared" si="121"/>
        <v>17.721527933971327</v>
      </c>
      <c r="AK178" s="28">
        <f t="shared" si="110"/>
        <v>82.530749283699308</v>
      </c>
      <c r="AL178" s="29">
        <f t="shared" si="111"/>
        <v>-8.3301096892221208E-3</v>
      </c>
      <c r="AM178" s="28">
        <f t="shared" si="112"/>
        <v>-2.508917709490246</v>
      </c>
      <c r="AN178" s="28">
        <f t="shared" si="122"/>
        <v>18.563338509878591</v>
      </c>
      <c r="AO178" s="28">
        <f t="shared" si="123"/>
        <v>-9.9766012809284046</v>
      </c>
      <c r="AP178">
        <f t="shared" si="100"/>
        <v>23.609121289162623</v>
      </c>
      <c r="AQ178">
        <f t="shared" si="101"/>
        <v>-23.521825181113627</v>
      </c>
      <c r="AR178" s="28">
        <f t="shared" si="124"/>
        <v>2.4510992522882162</v>
      </c>
      <c r="AS178" s="30">
        <f t="shared" si="125"/>
        <v>-103.80035863289791</v>
      </c>
      <c r="AT178" s="28">
        <f t="shared" si="113"/>
        <v>1.3128593340739063E-4</v>
      </c>
      <c r="AU178" s="28">
        <f t="shared" si="114"/>
        <v>0.31502025652844273</v>
      </c>
      <c r="AV178" s="29">
        <f t="shared" si="115"/>
        <v>-5.8350181637992861E-7</v>
      </c>
      <c r="AW178" s="28">
        <f t="shared" si="116"/>
        <v>-2.100156111768944E-2</v>
      </c>
      <c r="AX178" s="31">
        <f t="shared" si="126"/>
        <v>1.3070243159101072E-4</v>
      </c>
      <c r="AY178" s="28">
        <f t="shared" si="127"/>
        <v>0.29401869541075332</v>
      </c>
      <c r="AZ178" s="8">
        <f t="shared" si="128"/>
        <v>2.4512299547198073</v>
      </c>
      <c r="BA178" s="8">
        <f t="shared" si="129"/>
        <v>-103.50633993748716</v>
      </c>
      <c r="BB178" s="8">
        <f t="shared" si="130"/>
        <v>76.493660062512845</v>
      </c>
      <c r="BD178" s="32">
        <f t="shared" si="131"/>
        <v>2</v>
      </c>
      <c r="BE178" s="32">
        <f t="shared" si="132"/>
        <v>-104</v>
      </c>
      <c r="BF178" s="32">
        <f t="shared" si="133"/>
        <v>76</v>
      </c>
    </row>
    <row r="179" spans="22:58" x14ac:dyDescent="0.2">
      <c r="V179" s="27">
        <v>2.75</v>
      </c>
      <c r="W179" s="32">
        <f t="shared" si="117"/>
        <v>5623.4132519034929</v>
      </c>
      <c r="X179">
        <f t="shared" si="102"/>
        <v>4.8607609737258892</v>
      </c>
      <c r="Y179" s="28">
        <f t="shared" si="103"/>
        <v>-21.365703797695893</v>
      </c>
      <c r="Z179" s="28">
        <f t="shared" si="104"/>
        <v>-85.098066844103073</v>
      </c>
      <c r="AA179" s="28">
        <f t="shared" si="105"/>
        <v>0.11185189006107091</v>
      </c>
      <c r="AB179" s="28">
        <f t="shared" si="106"/>
        <v>-9.1752867051849041</v>
      </c>
      <c r="AC179" s="28">
        <f t="shared" si="118"/>
        <v>2.3617326752681832E-5</v>
      </c>
      <c r="AD179" s="28">
        <f t="shared" si="107"/>
        <v>0.13361205666676979</v>
      </c>
      <c r="AE179" s="28">
        <f t="shared" si="119"/>
        <v>-16.393067316582179</v>
      </c>
      <c r="AF179" s="28">
        <f t="shared" si="120"/>
        <v>-94.139741492621212</v>
      </c>
      <c r="AG179" s="28">
        <f t="shared" si="99"/>
        <v>92.110410468749379</v>
      </c>
      <c r="AH179" s="28">
        <f t="shared" si="108"/>
        <v>-91.460269783006666</v>
      </c>
      <c r="AI179" s="28">
        <f t="shared" si="109"/>
        <v>-89.998468527709676</v>
      </c>
      <c r="AJ179" s="28">
        <f t="shared" si="121"/>
        <v>17.918223623984062</v>
      </c>
      <c r="AK179" s="28">
        <f t="shared" si="110"/>
        <v>82.698914645130415</v>
      </c>
      <c r="AL179" s="29">
        <f t="shared" si="111"/>
        <v>-8.7223016901115287E-3</v>
      </c>
      <c r="AM179" s="28">
        <f t="shared" si="112"/>
        <v>-2.5672806090465947</v>
      </c>
      <c r="AN179" s="28">
        <f t="shared" si="122"/>
        <v>18.559642008036665</v>
      </c>
      <c r="AO179" s="28">
        <f t="shared" si="123"/>
        <v>-9.8668344916258555</v>
      </c>
      <c r="AP179">
        <f t="shared" si="100"/>
        <v>23.609121289162623</v>
      </c>
      <c r="AQ179">
        <f t="shared" si="101"/>
        <v>-23.521825181113627</v>
      </c>
      <c r="AR179" s="28">
        <f t="shared" si="124"/>
        <v>2.2538707995034812</v>
      </c>
      <c r="AS179" s="30">
        <f t="shared" si="125"/>
        <v>-104.00657598424706</v>
      </c>
      <c r="AT179" s="28">
        <f t="shared" si="113"/>
        <v>1.3747315090187421E-4</v>
      </c>
      <c r="AU179" s="28">
        <f t="shared" si="114"/>
        <v>0.32235786784797549</v>
      </c>
      <c r="AV179" s="29">
        <f t="shared" si="115"/>
        <v>-6.1100140770003152E-7</v>
      </c>
      <c r="AW179" s="28">
        <f t="shared" si="116"/>
        <v>-2.1490750273327627E-2</v>
      </c>
      <c r="AX179" s="31">
        <f t="shared" si="126"/>
        <v>1.3686214949417417E-4</v>
      </c>
      <c r="AY179" s="28">
        <f t="shared" si="127"/>
        <v>0.30086711757464785</v>
      </c>
      <c r="AZ179" s="8">
        <f t="shared" si="128"/>
        <v>2.2540076616529756</v>
      </c>
      <c r="BA179" s="8">
        <f t="shared" si="129"/>
        <v>-103.70570886667241</v>
      </c>
      <c r="BB179" s="8">
        <f t="shared" si="130"/>
        <v>76.29429113332759</v>
      </c>
      <c r="BD179" s="32">
        <f t="shared" si="131"/>
        <v>2</v>
      </c>
      <c r="BE179" s="32">
        <f t="shared" si="132"/>
        <v>-104</v>
      </c>
      <c r="BF179" s="32">
        <f t="shared" si="133"/>
        <v>76</v>
      </c>
    </row>
    <row r="180" spans="22:58" x14ac:dyDescent="0.2">
      <c r="V180" s="27">
        <v>2.76</v>
      </c>
      <c r="W180" s="32">
        <f t="shared" si="117"/>
        <v>5754.3993733715706</v>
      </c>
      <c r="X180">
        <f t="shared" si="102"/>
        <v>4.8607609737258892</v>
      </c>
      <c r="Y180" s="28">
        <f t="shared" si="103"/>
        <v>-21.564276319893573</v>
      </c>
      <c r="Z180" s="28">
        <f t="shared" si="104"/>
        <v>-85.209123090206745</v>
      </c>
      <c r="AA180" s="28">
        <f t="shared" si="105"/>
        <v>0.11705288845725925</v>
      </c>
      <c r="AB180" s="28">
        <f t="shared" si="106"/>
        <v>-9.3852461689400943</v>
      </c>
      <c r="AC180" s="28">
        <f t="shared" si="118"/>
        <v>2.4730373902063586E-5</v>
      </c>
      <c r="AD180" s="28">
        <f t="shared" si="107"/>
        <v>0.13672426959102585</v>
      </c>
      <c r="AE180" s="28">
        <f t="shared" si="119"/>
        <v>-16.586437727336524</v>
      </c>
      <c r="AF180" s="28">
        <f t="shared" si="120"/>
        <v>-94.457644989555817</v>
      </c>
      <c r="AG180" s="28">
        <f t="shared" si="99"/>
        <v>92.110410468749379</v>
      </c>
      <c r="AH180" s="28">
        <f t="shared" si="108"/>
        <v>-91.660269782867019</v>
      </c>
      <c r="AI180" s="28">
        <f t="shared" si="109"/>
        <v>-89.998503388275026</v>
      </c>
      <c r="AJ180" s="28">
        <f t="shared" si="121"/>
        <v>18.115065683822841</v>
      </c>
      <c r="AK180" s="28">
        <f t="shared" si="110"/>
        <v>82.863374396882989</v>
      </c>
      <c r="AL180" s="29">
        <f t="shared" si="111"/>
        <v>-9.1329391739140026E-3</v>
      </c>
      <c r="AM180" s="28">
        <f t="shared" si="112"/>
        <v>-2.6269974358252957</v>
      </c>
      <c r="AN180" s="28">
        <f t="shared" si="122"/>
        <v>18.556073430531288</v>
      </c>
      <c r="AO180" s="28">
        <f t="shared" si="123"/>
        <v>-9.762126427217332</v>
      </c>
      <c r="AP180">
        <f t="shared" si="100"/>
        <v>23.609121289162623</v>
      </c>
      <c r="AQ180">
        <f t="shared" si="101"/>
        <v>-23.521825181113627</v>
      </c>
      <c r="AR180" s="28">
        <f t="shared" si="124"/>
        <v>2.0569318112437607</v>
      </c>
      <c r="AS180" s="30">
        <f t="shared" si="125"/>
        <v>-104.21977141677314</v>
      </c>
      <c r="AT180" s="28">
        <f t="shared" si="113"/>
        <v>1.4395195352672011E-4</v>
      </c>
      <c r="AU180" s="28">
        <f t="shared" si="114"/>
        <v>0.32986638314315475</v>
      </c>
      <c r="AV180" s="29">
        <f t="shared" si="115"/>
        <v>-6.3979701674451419E-7</v>
      </c>
      <c r="AW180" s="28">
        <f t="shared" si="116"/>
        <v>-2.1991334104947829E-2</v>
      </c>
      <c r="AX180" s="31">
        <f t="shared" si="126"/>
        <v>1.4331215650997559E-4</v>
      </c>
      <c r="AY180" s="28">
        <f t="shared" si="127"/>
        <v>0.30787504903820695</v>
      </c>
      <c r="AZ180" s="8">
        <f t="shared" si="128"/>
        <v>2.0570751234002707</v>
      </c>
      <c r="BA180" s="8">
        <f t="shared" si="129"/>
        <v>-103.91189636773494</v>
      </c>
      <c r="BB180" s="8">
        <f t="shared" si="130"/>
        <v>76.08810363226506</v>
      </c>
      <c r="BD180" s="32">
        <f t="shared" si="131"/>
        <v>2</v>
      </c>
      <c r="BE180" s="32">
        <f t="shared" si="132"/>
        <v>-104</v>
      </c>
      <c r="BF180" s="32">
        <f t="shared" si="133"/>
        <v>76</v>
      </c>
    </row>
    <row r="181" spans="22:58" x14ac:dyDescent="0.2">
      <c r="V181" s="27">
        <v>2.77</v>
      </c>
      <c r="W181" s="32">
        <f t="shared" si="117"/>
        <v>5888.4365535558954</v>
      </c>
      <c r="X181">
        <f t="shared" si="102"/>
        <v>4.8607609737258892</v>
      </c>
      <c r="Y181" s="28">
        <f t="shared" si="103"/>
        <v>-21.762912651040573</v>
      </c>
      <c r="Z181" s="28">
        <f t="shared" si="104"/>
        <v>-85.317686264873984</v>
      </c>
      <c r="AA181" s="28">
        <f t="shared" si="105"/>
        <v>0.12249233477690276</v>
      </c>
      <c r="AB181" s="28">
        <f t="shared" si="106"/>
        <v>-9.599833202417555</v>
      </c>
      <c r="AC181" s="28">
        <f t="shared" si="118"/>
        <v>2.5895877042341098E-5</v>
      </c>
      <c r="AD181" s="28">
        <f t="shared" si="107"/>
        <v>0.13990897443153985</v>
      </c>
      <c r="AE181" s="28">
        <f t="shared" si="119"/>
        <v>-16.779633446660739</v>
      </c>
      <c r="AF181" s="28">
        <f t="shared" si="120"/>
        <v>-94.777610492860006</v>
      </c>
      <c r="AG181" s="28">
        <f t="shared" si="99"/>
        <v>92.110410468749379</v>
      </c>
      <c r="AH181" s="28">
        <f t="shared" si="108"/>
        <v>-91.860269782733639</v>
      </c>
      <c r="AI181" s="28">
        <f t="shared" si="109"/>
        <v>-89.99853745531702</v>
      </c>
      <c r="AJ181" s="28">
        <f t="shared" si="121"/>
        <v>18.312047729294115</v>
      </c>
      <c r="AK181" s="28">
        <f t="shared" si="110"/>
        <v>83.024204892055195</v>
      </c>
      <c r="AL181" s="29">
        <f t="shared" si="111"/>
        <v>-9.5628877953465238E-3</v>
      </c>
      <c r="AM181" s="28">
        <f t="shared" si="112"/>
        <v>-2.6880993332218304</v>
      </c>
      <c r="AN181" s="28">
        <f t="shared" si="122"/>
        <v>18.552625527514508</v>
      </c>
      <c r="AO181" s="28">
        <f t="shared" si="123"/>
        <v>-9.6624318964836551</v>
      </c>
      <c r="AP181">
        <f t="shared" si="100"/>
        <v>23.609121289162623</v>
      </c>
      <c r="AQ181">
        <f t="shared" si="101"/>
        <v>-23.521825181113627</v>
      </c>
      <c r="AR181" s="28">
        <f t="shared" si="124"/>
        <v>1.8602881889027643</v>
      </c>
      <c r="AS181" s="30">
        <f t="shared" si="125"/>
        <v>-104.44004238934366</v>
      </c>
      <c r="AT181" s="28">
        <f t="shared" si="113"/>
        <v>1.507360823505327E-4</v>
      </c>
      <c r="AU181" s="28">
        <f t="shared" si="114"/>
        <v>0.33754978249599471</v>
      </c>
      <c r="AV181" s="29">
        <f t="shared" si="115"/>
        <v>-6.6994971921107158E-7</v>
      </c>
      <c r="AW181" s="28">
        <f t="shared" si="116"/>
        <v>-2.2503578028417726E-2</v>
      </c>
      <c r="AX181" s="31">
        <f t="shared" si="126"/>
        <v>1.5006613263132164E-4</v>
      </c>
      <c r="AY181" s="28">
        <f t="shared" si="127"/>
        <v>0.31504620446757697</v>
      </c>
      <c r="AZ181" s="8">
        <f t="shared" si="128"/>
        <v>1.8604382550353955</v>
      </c>
      <c r="BA181" s="8">
        <f t="shared" si="129"/>
        <v>-104.12499618487608</v>
      </c>
      <c r="BB181" s="8">
        <f t="shared" si="130"/>
        <v>75.875003815123918</v>
      </c>
      <c r="BD181" s="32">
        <f t="shared" si="131"/>
        <v>2</v>
      </c>
      <c r="BE181" s="32">
        <f t="shared" si="132"/>
        <v>-104</v>
      </c>
      <c r="BF181" s="32">
        <f t="shared" si="133"/>
        <v>76</v>
      </c>
    </row>
    <row r="182" spans="22:58" x14ac:dyDescent="0.2">
      <c r="V182" s="27">
        <v>2.78</v>
      </c>
      <c r="W182" s="32">
        <f t="shared" si="117"/>
        <v>6025.5958607435778</v>
      </c>
      <c r="X182">
        <f t="shared" si="102"/>
        <v>4.8607609737258892</v>
      </c>
      <c r="Y182" s="28">
        <f t="shared" si="103"/>
        <v>-21.961609957561027</v>
      </c>
      <c r="Z182" s="28">
        <f t="shared" si="104"/>
        <v>-85.423810809885225</v>
      </c>
      <c r="AA182" s="28">
        <f t="shared" si="105"/>
        <v>0.12818084175090255</v>
      </c>
      <c r="AB182" s="28">
        <f t="shared" si="106"/>
        <v>-9.819137490433004</v>
      </c>
      <c r="AC182" s="28">
        <f t="shared" si="118"/>
        <v>2.7116308317717808E-5</v>
      </c>
      <c r="AD182" s="28">
        <f t="shared" si="107"/>
        <v>0.14316785968221324</v>
      </c>
      <c r="AE182" s="28">
        <f t="shared" si="119"/>
        <v>-16.972641025775918</v>
      </c>
      <c r="AF182" s="28">
        <f t="shared" si="120"/>
        <v>-95.099780440636025</v>
      </c>
      <c r="AG182" s="28">
        <f t="shared" si="99"/>
        <v>92.110410468749379</v>
      </c>
      <c r="AH182" s="28">
        <f t="shared" si="108"/>
        <v>-92.060269782606269</v>
      </c>
      <c r="AI182" s="28">
        <f t="shared" si="109"/>
        <v>-89.998570746898466</v>
      </c>
      <c r="AJ182" s="28">
        <f t="shared" si="121"/>
        <v>18.509163646028316</v>
      </c>
      <c r="AK182" s="28">
        <f t="shared" si="110"/>
        <v>83.181481261735158</v>
      </c>
      <c r="AL182" s="29">
        <f t="shared" si="111"/>
        <v>-1.0013053654791286E-2</v>
      </c>
      <c r="AM182" s="28">
        <f t="shared" si="112"/>
        <v>-2.7506181420392219</v>
      </c>
      <c r="AN182" s="28">
        <f t="shared" si="122"/>
        <v>18.549291278516634</v>
      </c>
      <c r="AO182" s="28">
        <f t="shared" si="123"/>
        <v>-9.5677076272025303</v>
      </c>
      <c r="AP182">
        <f t="shared" si="100"/>
        <v>23.609121289162623</v>
      </c>
      <c r="AQ182">
        <f t="shared" si="101"/>
        <v>-23.521825181113627</v>
      </c>
      <c r="AR182" s="28">
        <f t="shared" si="124"/>
        <v>1.663946360789712</v>
      </c>
      <c r="AS182" s="30">
        <f t="shared" si="125"/>
        <v>-104.66748806783855</v>
      </c>
      <c r="AT182" s="28">
        <f t="shared" si="113"/>
        <v>1.5783992595971676E-4</v>
      </c>
      <c r="AU182" s="28">
        <f t="shared" si="114"/>
        <v>0.34541213864053538</v>
      </c>
      <c r="AV182" s="29">
        <f t="shared" si="115"/>
        <v>-7.0152347220956621E-7</v>
      </c>
      <c r="AW182" s="28">
        <f t="shared" si="116"/>
        <v>-2.3027753641918097E-2</v>
      </c>
      <c r="AX182" s="31">
        <f t="shared" si="126"/>
        <v>1.5713840248750719E-4</v>
      </c>
      <c r="AY182" s="28">
        <f t="shared" si="127"/>
        <v>0.32238438499861727</v>
      </c>
      <c r="AZ182" s="8">
        <f t="shared" si="128"/>
        <v>1.6641034991921995</v>
      </c>
      <c r="BA182" s="8">
        <f t="shared" si="129"/>
        <v>-104.34510368283993</v>
      </c>
      <c r="BB182" s="8">
        <f t="shared" si="130"/>
        <v>75.654896317160066</v>
      </c>
      <c r="BD182" s="32">
        <f t="shared" si="131"/>
        <v>2</v>
      </c>
      <c r="BE182" s="32">
        <f t="shared" si="132"/>
        <v>-104</v>
      </c>
      <c r="BF182" s="32">
        <f t="shared" si="133"/>
        <v>76</v>
      </c>
    </row>
    <row r="183" spans="22:58" x14ac:dyDescent="0.2">
      <c r="V183" s="27">
        <v>2.79</v>
      </c>
      <c r="W183" s="32">
        <f t="shared" si="117"/>
        <v>6165.9500186148271</v>
      </c>
      <c r="X183">
        <f t="shared" si="102"/>
        <v>4.8607609737258892</v>
      </c>
      <c r="Y183" s="28">
        <f t="shared" si="103"/>
        <v>-22.160365530073271</v>
      </c>
      <c r="Z183" s="28">
        <f t="shared" si="104"/>
        <v>-85.527550079579171</v>
      </c>
      <c r="AA183" s="28">
        <f t="shared" si="105"/>
        <v>0.13412946460733971</v>
      </c>
      <c r="AB183" s="28">
        <f t="shared" si="106"/>
        <v>-10.043249595006003</v>
      </c>
      <c r="AC183" s="28">
        <f t="shared" si="118"/>
        <v>2.8394256379659882E-5</v>
      </c>
      <c r="AD183" s="28">
        <f t="shared" si="107"/>
        <v>0.14650265316275074</v>
      </c>
      <c r="AE183" s="28">
        <f t="shared" si="119"/>
        <v>-17.165446697483663</v>
      </c>
      <c r="AF183" s="28">
        <f t="shared" si="120"/>
        <v>-95.424297021422419</v>
      </c>
      <c r="AG183" s="28">
        <f t="shared" si="99"/>
        <v>92.110410468749379</v>
      </c>
      <c r="AH183" s="28">
        <f t="shared" si="108"/>
        <v>-92.26026978248467</v>
      </c>
      <c r="AI183" s="28">
        <f t="shared" si="109"/>
        <v>-89.998603280670991</v>
      </c>
      <c r="AJ183" s="28">
        <f t="shared" si="121"/>
        <v>18.706407578826461</v>
      </c>
      <c r="AK183" s="28">
        <f t="shared" si="110"/>
        <v>83.335277410261469</v>
      </c>
      <c r="AL183" s="29">
        <f t="shared" si="111"/>
        <v>-1.0484385170722794E-2</v>
      </c>
      <c r="AM183" s="28">
        <f t="shared" si="112"/>
        <v>-2.814586414745686</v>
      </c>
      <c r="AN183" s="28">
        <f t="shared" si="122"/>
        <v>18.546063879920446</v>
      </c>
      <c r="AO183" s="28">
        <f t="shared" si="123"/>
        <v>-9.4779122851552096</v>
      </c>
      <c r="AP183">
        <f t="shared" si="100"/>
        <v>23.609121289162623</v>
      </c>
      <c r="AQ183">
        <f t="shared" si="101"/>
        <v>-23.521825181113627</v>
      </c>
      <c r="AR183" s="28">
        <f t="shared" si="124"/>
        <v>1.4679132904857788</v>
      </c>
      <c r="AS183" s="30">
        <f t="shared" si="125"/>
        <v>-104.90220930657763</v>
      </c>
      <c r="AT183" s="28">
        <f t="shared" si="113"/>
        <v>1.6527855094800595E-4</v>
      </c>
      <c r="AU183" s="28">
        <f t="shared" si="114"/>
        <v>0.35345761911698365</v>
      </c>
      <c r="AV183" s="29">
        <f t="shared" si="115"/>
        <v>-7.3458525408967623E-7</v>
      </c>
      <c r="AW183" s="28">
        <f t="shared" si="116"/>
        <v>-2.3564138869946408E-2</v>
      </c>
      <c r="AX183" s="31">
        <f t="shared" si="126"/>
        <v>1.6454396569391629E-4</v>
      </c>
      <c r="AY183" s="28">
        <f t="shared" si="127"/>
        <v>0.32989348024703724</v>
      </c>
      <c r="AZ183" s="8">
        <f t="shared" si="128"/>
        <v>1.4680778344514727</v>
      </c>
      <c r="BA183" s="8">
        <f t="shared" si="129"/>
        <v>-104.57231582633059</v>
      </c>
      <c r="BB183" s="8">
        <f t="shared" si="130"/>
        <v>75.427684173669405</v>
      </c>
      <c r="BD183" s="32">
        <f t="shared" si="131"/>
        <v>1</v>
      </c>
      <c r="BE183" s="32">
        <f t="shared" si="132"/>
        <v>-105</v>
      </c>
      <c r="BF183" s="32">
        <f t="shared" si="133"/>
        <v>75</v>
      </c>
    </row>
    <row r="184" spans="22:58" x14ac:dyDescent="0.2">
      <c r="V184" s="27">
        <v>2.8</v>
      </c>
      <c r="W184" s="32">
        <f t="shared" si="117"/>
        <v>6309.5734448019321</v>
      </c>
      <c r="X184">
        <f t="shared" si="102"/>
        <v>4.8607609737258892</v>
      </c>
      <c r="Y184" s="28">
        <f t="shared" si="103"/>
        <v>-22.35917677808963</v>
      </c>
      <c r="Z184" s="28">
        <f t="shared" si="104"/>
        <v>-85.62895635571131</v>
      </c>
      <c r="AA184" s="28">
        <f t="shared" si="105"/>
        <v>0.14034971673622015</v>
      </c>
      <c r="AB184" s="28">
        <f t="shared" si="106"/>
        <v>-10.272260898743591</v>
      </c>
      <c r="AC184" s="28">
        <f t="shared" si="118"/>
        <v>2.9732431875579738E-5</v>
      </c>
      <c r="AD184" s="28">
        <f t="shared" si="107"/>
        <v>0.1499151229343689</v>
      </c>
      <c r="AE184" s="28">
        <f t="shared" si="119"/>
        <v>-17.358036355195644</v>
      </c>
      <c r="AF184" s="28">
        <f t="shared" si="120"/>
        <v>-95.751302131520532</v>
      </c>
      <c r="AG184" s="28">
        <f t="shared" si="99"/>
        <v>92.110410468749379</v>
      </c>
      <c r="AH184" s="28">
        <f t="shared" si="108"/>
        <v>-92.460269782368499</v>
      </c>
      <c r="AI184" s="28">
        <f t="shared" si="109"/>
        <v>-89.998635073884458</v>
      </c>
      <c r="AJ184" s="28">
        <f t="shared" si="121"/>
        <v>18.903773921361267</v>
      </c>
      <c r="AK184" s="28">
        <f t="shared" si="110"/>
        <v>83.485666012566284</v>
      </c>
      <c r="AL184" s="29">
        <f t="shared" si="111"/>
        <v>-1.0977875037144112E-2</v>
      </c>
      <c r="AM184" s="28">
        <f t="shared" si="112"/>
        <v>-2.880037429924212</v>
      </c>
      <c r="AN184" s="28">
        <f t="shared" si="122"/>
        <v>18.542936732705002</v>
      </c>
      <c r="AO184" s="28">
        <f t="shared" si="123"/>
        <v>-9.3930064912423852</v>
      </c>
      <c r="AP184">
        <f t="shared" si="100"/>
        <v>23.609121289162623</v>
      </c>
      <c r="AQ184">
        <f t="shared" si="101"/>
        <v>-23.521825181113627</v>
      </c>
      <c r="AR184" s="28">
        <f t="shared" si="124"/>
        <v>1.2721964855583536</v>
      </c>
      <c r="AS184" s="30">
        <f t="shared" si="125"/>
        <v>-105.14430862276292</v>
      </c>
      <c r="AT184" s="28">
        <f t="shared" si="113"/>
        <v>1.7306773387675527E-4</v>
      </c>
      <c r="AU184" s="28">
        <f t="shared" si="114"/>
        <v>0.36169048847573843</v>
      </c>
      <c r="AV184" s="29">
        <f t="shared" si="115"/>
        <v>-7.6920518691066074E-7</v>
      </c>
      <c r="AW184" s="28">
        <f t="shared" si="116"/>
        <v>-2.4113018110674081E-2</v>
      </c>
      <c r="AX184" s="31">
        <f t="shared" si="126"/>
        <v>1.722985286898446E-4</v>
      </c>
      <c r="AY184" s="28">
        <f t="shared" si="127"/>
        <v>0.33757747036506436</v>
      </c>
      <c r="AZ184" s="8">
        <f t="shared" si="128"/>
        <v>1.2723687840870435</v>
      </c>
      <c r="BA184" s="8">
        <f t="shared" si="129"/>
        <v>-104.80673115239786</v>
      </c>
      <c r="BB184" s="8">
        <f t="shared" si="130"/>
        <v>75.193268847602141</v>
      </c>
      <c r="BD184" s="32">
        <f t="shared" si="131"/>
        <v>1</v>
      </c>
      <c r="BE184" s="32">
        <f t="shared" si="132"/>
        <v>-105</v>
      </c>
      <c r="BF184" s="32">
        <f t="shared" si="133"/>
        <v>75</v>
      </c>
    </row>
    <row r="185" spans="22:58" x14ac:dyDescent="0.2">
      <c r="V185" s="27">
        <v>2.81</v>
      </c>
      <c r="W185" s="32">
        <f t="shared" si="117"/>
        <v>6456.5422903465596</v>
      </c>
      <c r="X185">
        <f t="shared" si="102"/>
        <v>4.8607609737258892</v>
      </c>
      <c r="Y185" s="28">
        <f t="shared" si="103"/>
        <v>-22.558041224930051</v>
      </c>
      <c r="Z185" s="28">
        <f t="shared" si="104"/>
        <v>-85.728080862609232</v>
      </c>
      <c r="AA185" s="28">
        <f t="shared" si="105"/>
        <v>0.1468535856441559</v>
      </c>
      <c r="AB185" s="28">
        <f t="shared" si="106"/>
        <v>-10.506263542483142</v>
      </c>
      <c r="AC185" s="28">
        <f t="shared" si="118"/>
        <v>3.1133673195933516E-5</v>
      </c>
      <c r="AD185" s="28">
        <f t="shared" si="107"/>
        <v>0.15340707823681568</v>
      </c>
      <c r="AE185" s="28">
        <f t="shared" si="119"/>
        <v>-17.55039553188681</v>
      </c>
      <c r="AF185" s="28">
        <f t="shared" si="120"/>
        <v>-96.080937326855562</v>
      </c>
      <c r="AG185" s="28">
        <f t="shared" si="99"/>
        <v>92.110410468749379</v>
      </c>
      <c r="AH185" s="28">
        <f t="shared" si="108"/>
        <v>-92.660269782257586</v>
      </c>
      <c r="AI185" s="28">
        <f t="shared" si="109"/>
        <v>-89.998666143396022</v>
      </c>
      <c r="AJ185" s="28">
        <f t="shared" si="121"/>
        <v>19.10125730622736</v>
      </c>
      <c r="AK185" s="28">
        <f t="shared" si="110"/>
        <v>83.632718513442427</v>
      </c>
      <c r="AL185" s="29">
        <f t="shared" si="111"/>
        <v>-1.149456226971458E-2</v>
      </c>
      <c r="AM185" s="28">
        <f t="shared" si="112"/>
        <v>-2.9470052069089165</v>
      </c>
      <c r="AN185" s="28">
        <f t="shared" si="122"/>
        <v>18.539903430449439</v>
      </c>
      <c r="AO185" s="28">
        <f t="shared" si="123"/>
        <v>-9.312952836862511</v>
      </c>
      <c r="AP185">
        <f t="shared" si="100"/>
        <v>23.609121289162623</v>
      </c>
      <c r="AQ185">
        <f t="shared" si="101"/>
        <v>-23.521825181113627</v>
      </c>
      <c r="AR185" s="28">
        <f t="shared" si="124"/>
        <v>1.0768040066116242</v>
      </c>
      <c r="AS185" s="30">
        <f t="shared" si="125"/>
        <v>-105.39389016371807</v>
      </c>
      <c r="AT185" s="28">
        <f t="shared" si="113"/>
        <v>1.8122399471363443E-4</v>
      </c>
      <c r="AU185" s="28">
        <f t="shared" si="114"/>
        <v>0.37011511053245566</v>
      </c>
      <c r="AV185" s="29">
        <f t="shared" si="115"/>
        <v>-8.0545670712752158E-7</v>
      </c>
      <c r="AW185" s="28">
        <f t="shared" si="116"/>
        <v>-2.4674682386736708E-2</v>
      </c>
      <c r="AX185" s="31">
        <f t="shared" si="126"/>
        <v>1.8041853800650692E-4</v>
      </c>
      <c r="AY185" s="28">
        <f t="shared" si="127"/>
        <v>0.34544042814571896</v>
      </c>
      <c r="AZ185" s="8">
        <f t="shared" si="128"/>
        <v>1.0769844251496308</v>
      </c>
      <c r="BA185" s="8">
        <f t="shared" si="129"/>
        <v>-105.04844973557235</v>
      </c>
      <c r="BB185" s="8">
        <f t="shared" si="130"/>
        <v>74.951550264427652</v>
      </c>
      <c r="BD185" s="32">
        <f t="shared" si="131"/>
        <v>1</v>
      </c>
      <c r="BE185" s="32">
        <f t="shared" si="132"/>
        <v>-105</v>
      </c>
      <c r="BF185" s="32">
        <f t="shared" si="133"/>
        <v>75</v>
      </c>
    </row>
    <row r="186" spans="22:58" x14ac:dyDescent="0.2">
      <c r="V186" s="27">
        <v>2.82</v>
      </c>
      <c r="W186" s="32">
        <f t="shared" si="117"/>
        <v>6606.9344800759645</v>
      </c>
      <c r="X186">
        <f t="shared" si="102"/>
        <v>4.8607609737258892</v>
      </c>
      <c r="Y186" s="28">
        <f t="shared" si="103"/>
        <v>-22.756956502841604</v>
      </c>
      <c r="Z186" s="28">
        <f t="shared" si="104"/>
        <v>-85.824973782578112</v>
      </c>
      <c r="AA186" s="28">
        <f t="shared" si="105"/>
        <v>0.15365354917652543</v>
      </c>
      <c r="AB186" s="28">
        <f t="shared" si="106"/>
        <v>-10.745350356862728</v>
      </c>
      <c r="AC186" s="28">
        <f t="shared" si="118"/>
        <v>3.2600952502873714E-5</v>
      </c>
      <c r="AD186" s="28">
        <f t="shared" si="107"/>
        <v>0.15698037044718899</v>
      </c>
      <c r="AE186" s="28">
        <f t="shared" si="119"/>
        <v>-17.742509378986689</v>
      </c>
      <c r="AF186" s="28">
        <f t="shared" si="120"/>
        <v>-96.413343768993656</v>
      </c>
      <c r="AG186" s="28">
        <f t="shared" si="99"/>
        <v>92.110410468749379</v>
      </c>
      <c r="AH186" s="28">
        <f t="shared" si="108"/>
        <v>-92.860269782151633</v>
      </c>
      <c r="AI186" s="28">
        <f t="shared" si="109"/>
        <v>-89.998696505679177</v>
      </c>
      <c r="AJ186" s="28">
        <f t="shared" si="121"/>
        <v>19.298852595333816</v>
      </c>
      <c r="AK186" s="28">
        <f t="shared" si="110"/>
        <v>83.776505128584859</v>
      </c>
      <c r="AL186" s="29">
        <f t="shared" si="111"/>
        <v>-1.2035534344479105E-2</v>
      </c>
      <c r="AM186" s="28">
        <f t="shared" si="112"/>
        <v>-3.0155245206019101</v>
      </c>
      <c r="AN186" s="28">
        <f t="shared" si="122"/>
        <v>18.536957747587081</v>
      </c>
      <c r="AO186" s="28">
        <f t="shared" si="123"/>
        <v>-9.2377158976962299</v>
      </c>
      <c r="AP186">
        <f t="shared" si="100"/>
        <v>23.609121289162623</v>
      </c>
      <c r="AQ186">
        <f t="shared" si="101"/>
        <v>-23.521825181113627</v>
      </c>
      <c r="AR186" s="28">
        <f t="shared" si="124"/>
        <v>0.88174447664938782</v>
      </c>
      <c r="AS186" s="30">
        <f t="shared" si="125"/>
        <v>-105.65105966668989</v>
      </c>
      <c r="AT186" s="28">
        <f t="shared" si="113"/>
        <v>1.8976463186342875E-4</v>
      </c>
      <c r="AU186" s="28">
        <f t="shared" si="114"/>
        <v>0.37873595067530264</v>
      </c>
      <c r="AV186" s="29">
        <f t="shared" si="115"/>
        <v>-8.434167073473538E-7</v>
      </c>
      <c r="AW186" s="28">
        <f t="shared" si="116"/>
        <v>-2.5249429499535854E-2</v>
      </c>
      <c r="AX186" s="31">
        <f t="shared" si="126"/>
        <v>1.8892121515608139E-4</v>
      </c>
      <c r="AY186" s="28">
        <f t="shared" si="127"/>
        <v>0.35348652117576679</v>
      </c>
      <c r="AZ186" s="8">
        <f t="shared" si="128"/>
        <v>0.88193339786454394</v>
      </c>
      <c r="BA186" s="8">
        <f t="shared" si="129"/>
        <v>-105.29757314551412</v>
      </c>
      <c r="BB186" s="8">
        <f t="shared" si="130"/>
        <v>74.702426854485878</v>
      </c>
      <c r="BD186" s="32">
        <f t="shared" si="131"/>
        <v>1</v>
      </c>
      <c r="BE186" s="32">
        <f t="shared" si="132"/>
        <v>-105</v>
      </c>
      <c r="BF186" s="32">
        <f t="shared" si="133"/>
        <v>75</v>
      </c>
    </row>
    <row r="187" spans="22:58" x14ac:dyDescent="0.2">
      <c r="V187" s="27">
        <v>2.83</v>
      </c>
      <c r="W187" s="32">
        <f t="shared" si="117"/>
        <v>6760.8297539198211</v>
      </c>
      <c r="X187">
        <f t="shared" si="102"/>
        <v>4.8607609737258892</v>
      </c>
      <c r="Y187" s="28">
        <f t="shared" si="103"/>
        <v>-22.955920348316919</v>
      </c>
      <c r="Z187" s="28">
        <f t="shared" si="104"/>
        <v>-85.919684271513745</v>
      </c>
      <c r="AA187" s="28">
        <f t="shared" si="105"/>
        <v>0.16076259198110804</v>
      </c>
      <c r="AB187" s="28">
        <f t="shared" si="106"/>
        <v>-10.989614787478551</v>
      </c>
      <c r="AC187" s="28">
        <f t="shared" si="118"/>
        <v>3.4137382021167794E-5</v>
      </c>
      <c r="AD187" s="28">
        <f t="shared" si="107"/>
        <v>0.16063689406106704</v>
      </c>
      <c r="AE187" s="28">
        <f t="shared" si="119"/>
        <v>-17.934362645227903</v>
      </c>
      <c r="AF187" s="28">
        <f t="shared" si="120"/>
        <v>-96.748662164931233</v>
      </c>
      <c r="AG187" s="28">
        <f t="shared" si="99"/>
        <v>92.110410468749379</v>
      </c>
      <c r="AH187" s="28">
        <f t="shared" si="108"/>
        <v>-93.060269782050469</v>
      </c>
      <c r="AI187" s="28">
        <f t="shared" si="109"/>
        <v>-89.998726176832378</v>
      </c>
      <c r="AJ187" s="28">
        <f t="shared" si="121"/>
        <v>19.496554870632711</v>
      </c>
      <c r="AK187" s="28">
        <f t="shared" si="110"/>
        <v>83.91709484726529</v>
      </c>
      <c r="AL187" s="29">
        <f t="shared" si="111"/>
        <v>-1.2601929433113467E-2</v>
      </c>
      <c r="AM187" s="28">
        <f t="shared" si="112"/>
        <v>-3.0856309164638649</v>
      </c>
      <c r="AN187" s="28">
        <f t="shared" si="122"/>
        <v>18.534093627898507</v>
      </c>
      <c r="AO187" s="28">
        <f t="shared" si="123"/>
        <v>-9.167262246030953</v>
      </c>
      <c r="AP187">
        <f t="shared" si="100"/>
        <v>23.609121289162623</v>
      </c>
      <c r="AQ187">
        <f t="shared" si="101"/>
        <v>-23.521825181113627</v>
      </c>
      <c r="AR187" s="28">
        <f t="shared" si="124"/>
        <v>0.68702709071959944</v>
      </c>
      <c r="AS187" s="30">
        <f t="shared" si="125"/>
        <v>-105.91592441096219</v>
      </c>
      <c r="AT187" s="28">
        <f t="shared" si="113"/>
        <v>1.9870775884099981E-4</v>
      </c>
      <c r="AU187" s="28">
        <f t="shared" si="114"/>
        <v>0.38755757822561121</v>
      </c>
      <c r="AV187" s="29">
        <f t="shared" si="115"/>
        <v>-8.8316570894420137E-7</v>
      </c>
      <c r="AW187" s="28">
        <f t="shared" si="116"/>
        <v>-2.5837564187135485E-2</v>
      </c>
      <c r="AX187" s="31">
        <f t="shared" si="126"/>
        <v>1.9782459313205561E-4</v>
      </c>
      <c r="AY187" s="28">
        <f t="shared" si="127"/>
        <v>0.3617200140384757</v>
      </c>
      <c r="AZ187" s="8">
        <f t="shared" si="128"/>
        <v>0.68722491531273144</v>
      </c>
      <c r="BA187" s="8">
        <f t="shared" si="129"/>
        <v>-105.55420439692371</v>
      </c>
      <c r="BB187" s="8">
        <f t="shared" si="130"/>
        <v>74.445795603076292</v>
      </c>
      <c r="BD187" s="32">
        <f t="shared" si="131"/>
        <v>1</v>
      </c>
      <c r="BE187" s="32">
        <f t="shared" si="132"/>
        <v>-106</v>
      </c>
      <c r="BF187" s="32">
        <f t="shared" si="133"/>
        <v>74</v>
      </c>
    </row>
    <row r="188" spans="22:58" x14ac:dyDescent="0.2">
      <c r="V188" s="27">
        <v>2.84</v>
      </c>
      <c r="W188" s="32">
        <f t="shared" si="117"/>
        <v>6918.3097091893669</v>
      </c>
      <c r="X188">
        <f t="shared" si="102"/>
        <v>4.8607609737258892</v>
      </c>
      <c r="Y188" s="28">
        <f t="shared" si="103"/>
        <v>-23.154930597604174</v>
      </c>
      <c r="Z188" s="28">
        <f t="shared" si="104"/>
        <v>-86.012260474682847</v>
      </c>
      <c r="AA188" s="28">
        <f t="shared" si="105"/>
        <v>0.16819422218329438</v>
      </c>
      <c r="AB188" s="28">
        <f t="shared" si="106"/>
        <v>-11.239150813279409</v>
      </c>
      <c r="AC188" s="28">
        <f t="shared" si="118"/>
        <v>3.5746220649239358E-5</v>
      </c>
      <c r="AD188" s="28">
        <f t="shared" si="107"/>
        <v>0.16437858769646344</v>
      </c>
      <c r="AE188" s="28">
        <f t="shared" si="119"/>
        <v>-18.12593965547434</v>
      </c>
      <c r="AF188" s="28">
        <f t="shared" si="120"/>
        <v>-97.087032700265794</v>
      </c>
      <c r="AG188" s="28">
        <f t="shared" si="99"/>
        <v>92.110410468749379</v>
      </c>
      <c r="AH188" s="28">
        <f t="shared" si="108"/>
        <v>-93.260269781953852</v>
      </c>
      <c r="AI188" s="28">
        <f t="shared" si="109"/>
        <v>-89.998755172587678</v>
      </c>
      <c r="AJ188" s="28">
        <f t="shared" si="121"/>
        <v>19.694359425176224</v>
      </c>
      <c r="AK188" s="28">
        <f t="shared" si="110"/>
        <v>84.054555436507044</v>
      </c>
      <c r="AL188" s="29">
        <f t="shared" si="111"/>
        <v>-1.3194938738885421E-2</v>
      </c>
      <c r="AM188" s="28">
        <f t="shared" si="112"/>
        <v>-3.1573607256703085</v>
      </c>
      <c r="AN188" s="28">
        <f t="shared" si="122"/>
        <v>18.531305173232866</v>
      </c>
      <c r="AO188" s="28">
        <f t="shared" si="123"/>
        <v>-9.1015604617509425</v>
      </c>
      <c r="AP188">
        <f t="shared" si="100"/>
        <v>23.609121289162623</v>
      </c>
      <c r="AQ188">
        <f t="shared" si="101"/>
        <v>-23.521825181113627</v>
      </c>
      <c r="AR188" s="28">
        <f t="shared" si="124"/>
        <v>0.49266162580752138</v>
      </c>
      <c r="AS188" s="30">
        <f t="shared" si="125"/>
        <v>-106.18859316201673</v>
      </c>
      <c r="AT188" s="28">
        <f t="shared" si="113"/>
        <v>2.0807234266923577E-4</v>
      </c>
      <c r="AU188" s="28">
        <f t="shared" si="114"/>
        <v>0.3965846688531352</v>
      </c>
      <c r="AV188" s="29">
        <f t="shared" si="115"/>
        <v>-9.247880221376746E-7</v>
      </c>
      <c r="AW188" s="28">
        <f t="shared" si="116"/>
        <v>-2.6439398285835806E-2</v>
      </c>
      <c r="AX188" s="31">
        <f t="shared" si="126"/>
        <v>2.0714755464709811E-4</v>
      </c>
      <c r="AY188" s="28">
        <f t="shared" si="127"/>
        <v>0.3701452705672994</v>
      </c>
      <c r="AZ188" s="8">
        <f t="shared" si="128"/>
        <v>0.4928687733621685</v>
      </c>
      <c r="BA188" s="8">
        <f t="shared" si="129"/>
        <v>-105.81844789144942</v>
      </c>
      <c r="BB188" s="8">
        <f t="shared" si="130"/>
        <v>74.181552108550576</v>
      </c>
      <c r="BD188" s="32">
        <f t="shared" si="131"/>
        <v>0</v>
      </c>
      <c r="BE188" s="32">
        <f t="shared" si="132"/>
        <v>-106</v>
      </c>
      <c r="BF188" s="32">
        <f t="shared" si="133"/>
        <v>74</v>
      </c>
    </row>
    <row r="189" spans="22:58" x14ac:dyDescent="0.2">
      <c r="V189" s="27">
        <v>2.85</v>
      </c>
      <c r="W189" s="32">
        <f t="shared" si="117"/>
        <v>7079.4578438413873</v>
      </c>
      <c r="X189">
        <f t="shared" si="102"/>
        <v>4.8607609737258892</v>
      </c>
      <c r="Y189" s="28">
        <f t="shared" si="103"/>
        <v>-23.353985182401757</v>
      </c>
      <c r="Z189" s="28">
        <f t="shared" si="104"/>
        <v>-86.102749542634243</v>
      </c>
      <c r="AA189" s="28">
        <f t="shared" si="105"/>
        <v>0.17596248823877242</v>
      </c>
      <c r="AB189" s="28">
        <f t="shared" si="106"/>
        <v>-11.494052857840751</v>
      </c>
      <c r="AC189" s="28">
        <f t="shared" si="118"/>
        <v>3.7430880867184796E-5</v>
      </c>
      <c r="AD189" s="28">
        <f t="shared" si="107"/>
        <v>0.16820743512113923</v>
      </c>
      <c r="AE189" s="28">
        <f t="shared" si="119"/>
        <v>-18.317224289556229</v>
      </c>
      <c r="AF189" s="28">
        <f t="shared" si="120"/>
        <v>-97.428594965353867</v>
      </c>
      <c r="AG189" s="28">
        <f t="shared" si="99"/>
        <v>92.110410468749379</v>
      </c>
      <c r="AH189" s="28">
        <f t="shared" si="108"/>
        <v>-93.460269781861598</v>
      </c>
      <c r="AI189" s="28">
        <f t="shared" si="109"/>
        <v>-89.998783508318994</v>
      </c>
      <c r="AJ189" s="28">
        <f t="shared" si="121"/>
        <v>19.892261754494957</v>
      </c>
      <c r="AK189" s="28">
        <f t="shared" si="110"/>
        <v>84.188953446635423</v>
      </c>
      <c r="AL189" s="29">
        <f t="shared" si="111"/>
        <v>-1.3815808937608297E-2</v>
      </c>
      <c r="AM189" s="28">
        <f t="shared" si="112"/>
        <v>-3.230751080424815</v>
      </c>
      <c r="AN189" s="28">
        <f t="shared" si="122"/>
        <v>18.52858663244513</v>
      </c>
      <c r="AO189" s="28">
        <f t="shared" si="123"/>
        <v>-9.040581142108385</v>
      </c>
      <c r="AP189">
        <f t="shared" si="100"/>
        <v>23.609121289162623</v>
      </c>
      <c r="AQ189">
        <f t="shared" si="101"/>
        <v>-23.521825181113627</v>
      </c>
      <c r="AR189" s="28">
        <f t="shared" si="124"/>
        <v>0.29865845093789645</v>
      </c>
      <c r="AS189" s="30">
        <f t="shared" si="125"/>
        <v>-106.46917610746225</v>
      </c>
      <c r="AT189" s="28">
        <f t="shared" si="113"/>
        <v>2.1787824409445582E-4</v>
      </c>
      <c r="AU189" s="28">
        <f t="shared" si="114"/>
        <v>0.40582200704716426</v>
      </c>
      <c r="AV189" s="29">
        <f t="shared" si="115"/>
        <v>-9.6837193500141948E-7</v>
      </c>
      <c r="AW189" s="28">
        <f t="shared" si="116"/>
        <v>-2.7055250895510658E-2</v>
      </c>
      <c r="AX189" s="31">
        <f t="shared" si="126"/>
        <v>2.169098721594544E-4</v>
      </c>
      <c r="AY189" s="28">
        <f t="shared" si="127"/>
        <v>0.37876675615165362</v>
      </c>
      <c r="AZ189" s="8">
        <f t="shared" si="128"/>
        <v>0.29887536081005589</v>
      </c>
      <c r="BA189" s="8">
        <f t="shared" si="129"/>
        <v>-106.0904093513106</v>
      </c>
      <c r="BB189" s="8">
        <f t="shared" si="130"/>
        <v>73.909590648689402</v>
      </c>
      <c r="BD189" s="32">
        <f t="shared" si="131"/>
        <v>0</v>
      </c>
      <c r="BE189" s="32">
        <f t="shared" si="132"/>
        <v>-106</v>
      </c>
      <c r="BF189" s="32">
        <f t="shared" si="133"/>
        <v>74</v>
      </c>
    </row>
    <row r="190" spans="22:58" x14ac:dyDescent="0.2">
      <c r="V190" s="27">
        <v>2.86</v>
      </c>
      <c r="W190" s="32">
        <f t="shared" si="117"/>
        <v>7244.3596007499027</v>
      </c>
      <c r="X190">
        <f t="shared" si="102"/>
        <v>4.8607609737258892</v>
      </c>
      <c r="Y190" s="28">
        <f t="shared" si="103"/>
        <v>-23.553082125730647</v>
      </c>
      <c r="Z190" s="28">
        <f t="shared" si="104"/>
        <v>-86.191197647206806</v>
      </c>
      <c r="AA190" s="28">
        <f t="shared" si="105"/>
        <v>0.18408199592512417</v>
      </c>
      <c r="AB190" s="28">
        <f t="shared" si="106"/>
        <v>-11.754415693153941</v>
      </c>
      <c r="AC190" s="28">
        <f t="shared" si="118"/>
        <v>3.9194935972620214E-5</v>
      </c>
      <c r="AD190" s="28">
        <f t="shared" si="107"/>
        <v>0.17212546630381245</v>
      </c>
      <c r="AE190" s="28">
        <f t="shared" si="119"/>
        <v>-18.508199961143664</v>
      </c>
      <c r="AF190" s="28">
        <f t="shared" si="120"/>
        <v>-97.77348787405694</v>
      </c>
      <c r="AG190" s="28">
        <f t="shared" si="99"/>
        <v>92.110410468749379</v>
      </c>
      <c r="AH190" s="28">
        <f t="shared" si="108"/>
        <v>-93.660269781773465</v>
      </c>
      <c r="AI190" s="28">
        <f t="shared" si="109"/>
        <v>-89.998811199050337</v>
      </c>
      <c r="AJ190" s="28">
        <f t="shared" si="121"/>
        <v>20.090257548289753</v>
      </c>
      <c r="AK190" s="28">
        <f t="shared" si="110"/>
        <v>84.320354218085626</v>
      </c>
      <c r="AL190" s="29">
        <f t="shared" si="111"/>
        <v>-1.4465844728078317E-2</v>
      </c>
      <c r="AM190" s="28">
        <f t="shared" si="112"/>
        <v>-3.305839929419121</v>
      </c>
      <c r="AN190" s="28">
        <f t="shared" si="122"/>
        <v>18.525932390537587</v>
      </c>
      <c r="AO190" s="28">
        <f t="shared" si="123"/>
        <v>-8.9842969103838328</v>
      </c>
      <c r="AP190">
        <f t="shared" si="100"/>
        <v>23.609121289162623</v>
      </c>
      <c r="AQ190">
        <f t="shared" si="101"/>
        <v>-23.521825181113627</v>
      </c>
      <c r="AR190" s="28">
        <f t="shared" si="124"/>
        <v>0.1050285374429194</v>
      </c>
      <c r="AS190" s="30">
        <f t="shared" si="125"/>
        <v>-106.75778478444077</v>
      </c>
      <c r="AT190" s="28">
        <f t="shared" si="113"/>
        <v>2.2814625968472081E-4</v>
      </c>
      <c r="AU190" s="28">
        <f t="shared" si="114"/>
        <v>0.41527448864476135</v>
      </c>
      <c r="AV190" s="29">
        <f t="shared" si="115"/>
        <v>-1.0140098918640095E-6</v>
      </c>
      <c r="AW190" s="28">
        <f t="shared" si="116"/>
        <v>-2.7685448548795857E-2</v>
      </c>
      <c r="AX190" s="31">
        <f t="shared" si="126"/>
        <v>2.2713224979285679E-4</v>
      </c>
      <c r="AY190" s="28">
        <f t="shared" si="127"/>
        <v>0.38758904009596551</v>
      </c>
      <c r="AZ190" s="8">
        <f t="shared" si="128"/>
        <v>0.10525566969271226</v>
      </c>
      <c r="BA190" s="8">
        <f t="shared" si="129"/>
        <v>-106.37019574434481</v>
      </c>
      <c r="BB190" s="8">
        <f t="shared" si="130"/>
        <v>73.629804255655188</v>
      </c>
      <c r="BD190" s="32">
        <f t="shared" si="131"/>
        <v>0</v>
      </c>
      <c r="BE190" s="32">
        <f t="shared" si="132"/>
        <v>-106</v>
      </c>
      <c r="BF190" s="32">
        <f t="shared" si="133"/>
        <v>74</v>
      </c>
    </row>
    <row r="191" spans="22:58" x14ac:dyDescent="0.2">
      <c r="V191" s="27">
        <v>2.87</v>
      </c>
      <c r="W191" s="32">
        <f t="shared" si="117"/>
        <v>7413.1024130091828</v>
      </c>
      <c r="X191">
        <f t="shared" si="102"/>
        <v>4.8607609737258892</v>
      </c>
      <c r="Y191" s="28">
        <f t="shared" si="103"/>
        <v>-23.752219537978142</v>
      </c>
      <c r="Z191" s="28">
        <f t="shared" si="104"/>
        <v>-86.27764999760295</v>
      </c>
      <c r="AA191" s="28">
        <f t="shared" si="105"/>
        <v>0.19256792542888049</v>
      </c>
      <c r="AB191" s="28">
        <f t="shared" si="106"/>
        <v>-12.020334335561239</v>
      </c>
      <c r="AC191" s="28">
        <f t="shared" si="118"/>
        <v>4.1042127669427132E-5</v>
      </c>
      <c r="AD191" s="28">
        <f t="shared" si="107"/>
        <v>0.17613475848982274</v>
      </c>
      <c r="AE191" s="28">
        <f t="shared" si="119"/>
        <v>-18.698849596695705</v>
      </c>
      <c r="AF191" s="28">
        <f t="shared" si="120"/>
        <v>-98.121849574674371</v>
      </c>
      <c r="AG191" s="28">
        <f t="shared" si="99"/>
        <v>92.110410468749379</v>
      </c>
      <c r="AH191" s="28">
        <f t="shared" si="108"/>
        <v>-93.86026978168934</v>
      </c>
      <c r="AI191" s="28">
        <f t="shared" si="109"/>
        <v>-89.998838259463668</v>
      </c>
      <c r="AJ191" s="28">
        <f t="shared" si="121"/>
        <v>20.28834268242916</v>
      </c>
      <c r="AK191" s="28">
        <f t="shared" si="110"/>
        <v>84.44882188935857</v>
      </c>
      <c r="AL191" s="29">
        <f t="shared" si="111"/>
        <v>-1.5146411496592066E-2</v>
      </c>
      <c r="AM191" s="28">
        <f t="shared" si="112"/>
        <v>-3.3826660534291322</v>
      </c>
      <c r="AN191" s="28">
        <f t="shared" si="122"/>
        <v>18.523336957992608</v>
      </c>
      <c r="AO191" s="28">
        <f t="shared" si="123"/>
        <v>-8.9326824235342297</v>
      </c>
      <c r="AP191">
        <f t="shared" si="100"/>
        <v>23.609121289162623</v>
      </c>
      <c r="AQ191">
        <f t="shared" si="101"/>
        <v>-23.521825181113627</v>
      </c>
      <c r="AR191" s="28">
        <f t="shared" si="124"/>
        <v>-8.8216530654101177E-2</v>
      </c>
      <c r="AS191" s="30">
        <f t="shared" si="125"/>
        <v>-107.0545319982086</v>
      </c>
      <c r="AT191" s="28">
        <f t="shared" si="113"/>
        <v>2.3889816592084835E-4</v>
      </c>
      <c r="AU191" s="28">
        <f t="shared" si="114"/>
        <v>0.42494712341743229</v>
      </c>
      <c r="AV191" s="29">
        <f t="shared" si="115"/>
        <v>-1.0617986996753684E-6</v>
      </c>
      <c r="AW191" s="28">
        <f t="shared" si="116"/>
        <v>-2.8330325384218636E-2</v>
      </c>
      <c r="AX191" s="31">
        <f t="shared" si="126"/>
        <v>2.3783636722117299E-4</v>
      </c>
      <c r="AY191" s="28">
        <f t="shared" si="127"/>
        <v>0.39661679803321365</v>
      </c>
      <c r="AZ191" s="8">
        <f t="shared" si="128"/>
        <v>-8.7978694286880002E-2</v>
      </c>
      <c r="BA191" s="8">
        <f t="shared" si="129"/>
        <v>-106.6579152001754</v>
      </c>
      <c r="BB191" s="8">
        <f t="shared" si="130"/>
        <v>73.342084799824605</v>
      </c>
      <c r="BD191" s="32">
        <f t="shared" si="131"/>
        <v>0</v>
      </c>
      <c r="BE191" s="32">
        <f t="shared" si="132"/>
        <v>-107</v>
      </c>
      <c r="BF191" s="32">
        <f t="shared" si="133"/>
        <v>73</v>
      </c>
    </row>
    <row r="192" spans="22:58" x14ac:dyDescent="0.2">
      <c r="V192" s="27">
        <v>2.88</v>
      </c>
      <c r="W192" s="32">
        <f t="shared" si="117"/>
        <v>7585.7757502918375</v>
      </c>
      <c r="X192">
        <f t="shared" si="102"/>
        <v>4.8607609737258892</v>
      </c>
      <c r="Y192" s="28">
        <f t="shared" si="103"/>
        <v>-23.951395613106136</v>
      </c>
      <c r="Z192" s="28">
        <f t="shared" si="104"/>
        <v>-86.362150856498786</v>
      </c>
      <c r="AA192" s="28">
        <f t="shared" si="105"/>
        <v>0.20143604847948732</v>
      </c>
      <c r="AB192" s="28">
        <f t="shared" si="106"/>
        <v>-12.291903933462651</v>
      </c>
      <c r="AC192" s="28">
        <f t="shared" si="118"/>
        <v>4.2976373984320444E-5</v>
      </c>
      <c r="AD192" s="28">
        <f t="shared" si="107"/>
        <v>0.18023743730181191</v>
      </c>
      <c r="AE192" s="28">
        <f t="shared" si="119"/>
        <v>-18.889155614526778</v>
      </c>
      <c r="AF192" s="28">
        <f t="shared" si="120"/>
        <v>-98.473817352659623</v>
      </c>
      <c r="AG192" s="28">
        <f t="shared" si="99"/>
        <v>92.110410468749379</v>
      </c>
      <c r="AH192" s="28">
        <f t="shared" si="108"/>
        <v>-94.060269781608966</v>
      </c>
      <c r="AI192" s="28">
        <f t="shared" si="109"/>
        <v>-89.998864703906804</v>
      </c>
      <c r="AJ192" s="28">
        <f t="shared" si="121"/>
        <v>20.486513211244286</v>
      </c>
      <c r="AK192" s="28">
        <f t="shared" si="110"/>
        <v>84.574419406020581</v>
      </c>
      <c r="AL192" s="29">
        <f t="shared" si="111"/>
        <v>-1.5858938100373424E-2</v>
      </c>
      <c r="AM192" s="28">
        <f t="shared" si="112"/>
        <v>-3.4612690810343634</v>
      </c>
      <c r="AN192" s="28">
        <f t="shared" si="122"/>
        <v>18.520794960284327</v>
      </c>
      <c r="AO192" s="28">
        <f t="shared" si="123"/>
        <v>-8.8857143789205857</v>
      </c>
      <c r="AP192">
        <f t="shared" si="100"/>
        <v>23.609121289162623</v>
      </c>
      <c r="AQ192">
        <f t="shared" si="101"/>
        <v>-23.521825181113627</v>
      </c>
      <c r="AR192" s="28">
        <f t="shared" si="124"/>
        <v>-0.28106454619345556</v>
      </c>
      <c r="AS192" s="30">
        <f t="shared" si="125"/>
        <v>-107.3595317315802</v>
      </c>
      <c r="AT192" s="28">
        <f t="shared" si="113"/>
        <v>2.5015676535713343E-4</v>
      </c>
      <c r="AU192" s="28">
        <f t="shared" si="114"/>
        <v>0.43484503771754007</v>
      </c>
      <c r="AV192" s="29">
        <f t="shared" si="115"/>
        <v>-1.1118397247299465E-6</v>
      </c>
      <c r="AW192" s="28">
        <f t="shared" si="116"/>
        <v>-2.8990223323359082E-2</v>
      </c>
      <c r="AX192" s="31">
        <f t="shared" si="126"/>
        <v>2.4904492563240349E-4</v>
      </c>
      <c r="AY192" s="28">
        <f t="shared" si="127"/>
        <v>0.40585481439418097</v>
      </c>
      <c r="AZ192" s="8">
        <f t="shared" si="128"/>
        <v>-0.28081550126782318</v>
      </c>
      <c r="BA192" s="8">
        <f t="shared" si="129"/>
        <v>-106.95367691718603</v>
      </c>
      <c r="BB192" s="8">
        <f t="shared" si="130"/>
        <v>73.04632308281397</v>
      </c>
      <c r="BD192" s="32">
        <f t="shared" si="131"/>
        <v>0</v>
      </c>
      <c r="BE192" s="32">
        <f t="shared" si="132"/>
        <v>-107</v>
      </c>
      <c r="BF192" s="32">
        <f t="shared" si="133"/>
        <v>73</v>
      </c>
    </row>
    <row r="193" spans="22:58" x14ac:dyDescent="0.2">
      <c r="V193" s="27">
        <v>2.89</v>
      </c>
      <c r="W193" s="32">
        <f t="shared" si="117"/>
        <v>7762.4711662869231</v>
      </c>
      <c r="X193">
        <f t="shared" si="102"/>
        <v>4.8607609737258892</v>
      </c>
      <c r="Y193" s="28">
        <f t="shared" si="103"/>
        <v>-24.150608625018034</v>
      </c>
      <c r="Z193" s="28">
        <f t="shared" si="104"/>
        <v>-86.444743556164511</v>
      </c>
      <c r="AA193" s="28">
        <f t="shared" si="105"/>
        <v>0.21070274547607415</v>
      </c>
      <c r="AB193" s="28">
        <f t="shared" si="106"/>
        <v>-12.569219646419883</v>
      </c>
      <c r="AC193" s="28">
        <f t="shared" si="118"/>
        <v>4.5001777598022713E-5</v>
      </c>
      <c r="AD193" s="28">
        <f t="shared" si="107"/>
        <v>0.18443567786600973</v>
      </c>
      <c r="AE193" s="28">
        <f t="shared" si="119"/>
        <v>-19.079099904038475</v>
      </c>
      <c r="AF193" s="28">
        <f t="shared" si="120"/>
        <v>-98.829527524718387</v>
      </c>
      <c r="AG193" s="28">
        <f t="shared" si="99"/>
        <v>92.110410468749379</v>
      </c>
      <c r="AH193" s="28">
        <f t="shared" si="108"/>
        <v>-94.26026978153223</v>
      </c>
      <c r="AI193" s="28">
        <f t="shared" si="109"/>
        <v>-89.998890546400915</v>
      </c>
      <c r="AJ193" s="28">
        <f t="shared" si="121"/>
        <v>20.684765360113232</v>
      </c>
      <c r="AK193" s="28">
        <f t="shared" si="110"/>
        <v>84.69720853065057</v>
      </c>
      <c r="AL193" s="29">
        <f t="shared" si="111"/>
        <v>-1.6604919774856605E-2</v>
      </c>
      <c r="AM193" s="28">
        <f t="shared" si="112"/>
        <v>-3.5416895044473087</v>
      </c>
      <c r="AN193" s="28">
        <f t="shared" si="122"/>
        <v>18.518301127555524</v>
      </c>
      <c r="AO193" s="28">
        <f t="shared" si="123"/>
        <v>-8.8433715201976533</v>
      </c>
      <c r="AP193">
        <f t="shared" si="100"/>
        <v>23.609121289162623</v>
      </c>
      <c r="AQ193">
        <f t="shared" si="101"/>
        <v>-23.521825181113627</v>
      </c>
      <c r="AR193" s="28">
        <f t="shared" si="124"/>
        <v>-0.47350266843395517</v>
      </c>
      <c r="AS193" s="30">
        <f t="shared" si="125"/>
        <v>-107.67289904491604</v>
      </c>
      <c r="AT193" s="28">
        <f t="shared" si="113"/>
        <v>2.6194593495768709E-4</v>
      </c>
      <c r="AU193" s="28">
        <f t="shared" si="114"/>
        <v>0.44497347718583963</v>
      </c>
      <c r="AV193" s="29">
        <f t="shared" si="115"/>
        <v>-1.16423911060514E-6</v>
      </c>
      <c r="AW193" s="28">
        <f t="shared" si="116"/>
        <v>-2.9665492252138728E-2</v>
      </c>
      <c r="AX193" s="31">
        <f t="shared" si="126"/>
        <v>2.6078169584708196E-4</v>
      </c>
      <c r="AY193" s="28">
        <f t="shared" si="127"/>
        <v>0.41530798493370091</v>
      </c>
      <c r="AZ193" s="8">
        <f t="shared" si="128"/>
        <v>-0.47324188673810808</v>
      </c>
      <c r="BA193" s="8">
        <f t="shared" si="129"/>
        <v>-107.25759105998233</v>
      </c>
      <c r="BB193" s="8">
        <f t="shared" si="130"/>
        <v>72.742408940017668</v>
      </c>
      <c r="BD193" s="32">
        <f t="shared" si="131"/>
        <v>0</v>
      </c>
      <c r="BE193" s="32">
        <f t="shared" si="132"/>
        <v>-107</v>
      </c>
      <c r="BF193" s="32">
        <f t="shared" si="133"/>
        <v>73</v>
      </c>
    </row>
    <row r="194" spans="22:58" x14ac:dyDescent="0.2">
      <c r="V194" s="27">
        <v>2.9</v>
      </c>
      <c r="W194" s="32">
        <f t="shared" si="117"/>
        <v>7943.2823472428208</v>
      </c>
      <c r="X194">
        <f t="shared" si="102"/>
        <v>4.8607609737258892</v>
      </c>
      <c r="Y194" s="28">
        <f t="shared" si="103"/>
        <v>-24.349856924077898</v>
      </c>
      <c r="Z194" s="28">
        <f t="shared" si="104"/>
        <v>-86.525470514570856</v>
      </c>
      <c r="AA194" s="28">
        <f t="shared" si="105"/>
        <v>0.22038502254713485</v>
      </c>
      <c r="AB194" s="28">
        <f t="shared" si="106"/>
        <v>-12.852376515281636</v>
      </c>
      <c r="AC194" s="28">
        <f t="shared" si="118"/>
        <v>4.7122634529323406E-5</v>
      </c>
      <c r="AD194" s="28">
        <f t="shared" si="107"/>
        <v>0.18873170596470837</v>
      </c>
      <c r="AE194" s="28">
        <f t="shared" si="119"/>
        <v>-19.268663805170345</v>
      </c>
      <c r="AF194" s="28">
        <f t="shared" si="120"/>
        <v>-99.189115323887776</v>
      </c>
      <c r="AG194" s="28">
        <f t="shared" si="99"/>
        <v>92.110410468749379</v>
      </c>
      <c r="AH194" s="28">
        <f t="shared" si="108"/>
        <v>-94.460269781458933</v>
      </c>
      <c r="AI194" s="28">
        <f t="shared" si="109"/>
        <v>-89.998915800648035</v>
      </c>
      <c r="AJ194" s="28">
        <f t="shared" si="121"/>
        <v>20.883095518326463</v>
      </c>
      <c r="AK194" s="28">
        <f t="shared" si="110"/>
        <v>84.817249853643474</v>
      </c>
      <c r="AL194" s="29">
        <f t="shared" si="111"/>
        <v>-1.7385921169992775E-2</v>
      </c>
      <c r="AM194" s="28">
        <f t="shared" si="112"/>
        <v>-3.6239686954374628</v>
      </c>
      <c r="AN194" s="28">
        <f t="shared" si="122"/>
        <v>18.515850284446916</v>
      </c>
      <c r="AO194" s="28">
        <f t="shared" si="123"/>
        <v>-8.8056346424420227</v>
      </c>
      <c r="AP194">
        <f t="shared" si="100"/>
        <v>23.609121289162623</v>
      </c>
      <c r="AQ194">
        <f t="shared" si="101"/>
        <v>-23.521825181113627</v>
      </c>
      <c r="AR194" s="28">
        <f t="shared" si="124"/>
        <v>-0.66551741267443276</v>
      </c>
      <c r="AS194" s="30">
        <f t="shared" si="125"/>
        <v>-107.99474996632981</v>
      </c>
      <c r="AT194" s="28">
        <f t="shared" si="113"/>
        <v>2.74290676702723E-4</v>
      </c>
      <c r="AU194" s="28">
        <f t="shared" si="114"/>
        <v>0.45533780952149699</v>
      </c>
      <c r="AV194" s="29">
        <f t="shared" si="115"/>
        <v>-1.2191080018857151E-6</v>
      </c>
      <c r="AW194" s="28">
        <f t="shared" si="116"/>
        <v>-3.0356490206330966E-2</v>
      </c>
      <c r="AX194" s="31">
        <f t="shared" si="126"/>
        <v>2.7307156870083729E-4</v>
      </c>
      <c r="AY194" s="28">
        <f t="shared" si="127"/>
        <v>0.42498131931516603</v>
      </c>
      <c r="AZ194" s="8">
        <f t="shared" si="128"/>
        <v>-0.66524434110573194</v>
      </c>
      <c r="BA194" s="8">
        <f t="shared" si="129"/>
        <v>-107.56976864701464</v>
      </c>
      <c r="BB194" s="8">
        <f t="shared" si="130"/>
        <v>72.430231352985359</v>
      </c>
      <c r="BD194" s="32">
        <f t="shared" si="131"/>
        <v>-1</v>
      </c>
      <c r="BE194" s="32">
        <f t="shared" si="132"/>
        <v>-108</v>
      </c>
      <c r="BF194" s="32">
        <f t="shared" si="133"/>
        <v>72</v>
      </c>
    </row>
    <row r="195" spans="22:58" x14ac:dyDescent="0.2">
      <c r="V195" s="27">
        <v>2.91</v>
      </c>
      <c r="W195" s="32">
        <f t="shared" si="117"/>
        <v>8128.3051616409975</v>
      </c>
      <c r="X195">
        <f t="shared" si="102"/>
        <v>4.8607609737258892</v>
      </c>
      <c r="Y195" s="28">
        <f t="shared" si="103"/>
        <v>-24.549138933776206</v>
      </c>
      <c r="Z195" s="28">
        <f t="shared" si="104"/>
        <v>-86.604373251459094</v>
      </c>
      <c r="AA195" s="28">
        <f t="shared" si="105"/>
        <v>0.2305005284769944</v>
      </c>
      <c r="AB195" s="28">
        <f t="shared" si="106"/>
        <v>-13.141469322958374</v>
      </c>
      <c r="AC195" s="28">
        <f t="shared" si="118"/>
        <v>4.9343443258806069E-5</v>
      </c>
      <c r="AD195" s="28">
        <f t="shared" si="107"/>
        <v>0.19312779921554227</v>
      </c>
      <c r="AE195" s="28">
        <f t="shared" si="119"/>
        <v>-19.457828088130064</v>
      </c>
      <c r="AF195" s="28">
        <f t="shared" si="120"/>
        <v>-99.55271477520192</v>
      </c>
      <c r="AG195" s="28">
        <f t="shared" si="99"/>
        <v>92.110410468749379</v>
      </c>
      <c r="AH195" s="28">
        <f t="shared" si="108"/>
        <v>-94.660269781388934</v>
      </c>
      <c r="AI195" s="28">
        <f t="shared" si="109"/>
        <v>-89.998940480038328</v>
      </c>
      <c r="AJ195" s="28">
        <f t="shared" si="121"/>
        <v>21.081500232225345</v>
      </c>
      <c r="AK195" s="28">
        <f t="shared" si="110"/>
        <v>84.934602804785499</v>
      </c>
      <c r="AL195" s="29">
        <f t="shared" si="111"/>
        <v>-1.820357952088365E-2</v>
      </c>
      <c r="AM195" s="28">
        <f t="shared" si="112"/>
        <v>-3.708148921333537</v>
      </c>
      <c r="AN195" s="28">
        <f t="shared" si="122"/>
        <v>18.513437340064907</v>
      </c>
      <c r="AO195" s="28">
        <f t="shared" si="123"/>
        <v>-8.7724865965863668</v>
      </c>
      <c r="AP195">
        <f t="shared" si="100"/>
        <v>23.609121289162623</v>
      </c>
      <c r="AQ195">
        <f t="shared" si="101"/>
        <v>-23.521825181113627</v>
      </c>
      <c r="AR195" s="28">
        <f t="shared" si="124"/>
        <v>-0.85709464001616098</v>
      </c>
      <c r="AS195" s="30">
        <f t="shared" si="125"/>
        <v>-108.32520137178828</v>
      </c>
      <c r="AT195" s="28">
        <f t="shared" si="113"/>
        <v>2.8721717059188685E-4</v>
      </c>
      <c r="AU195" s="28">
        <f t="shared" si="114"/>
        <v>0.46594352731602862</v>
      </c>
      <c r="AV195" s="29">
        <f t="shared" si="115"/>
        <v>-1.2765627813888586E-6</v>
      </c>
      <c r="AW195" s="28">
        <f t="shared" si="116"/>
        <v>-3.1063583561393073E-2</v>
      </c>
      <c r="AX195" s="31">
        <f t="shared" si="126"/>
        <v>2.8594060781049799E-4</v>
      </c>
      <c r="AY195" s="28">
        <f t="shared" si="127"/>
        <v>0.43487994375463557</v>
      </c>
      <c r="AZ195" s="8">
        <f t="shared" si="128"/>
        <v>-0.85680869940835047</v>
      </c>
      <c r="BA195" s="8">
        <f t="shared" si="129"/>
        <v>-107.89032142803364</v>
      </c>
      <c r="BB195" s="8">
        <f t="shared" si="130"/>
        <v>72.109678571966356</v>
      </c>
      <c r="BD195" s="32">
        <f t="shared" si="131"/>
        <v>-1</v>
      </c>
      <c r="BE195" s="32">
        <f t="shared" si="132"/>
        <v>-108</v>
      </c>
      <c r="BF195" s="32">
        <f t="shared" si="133"/>
        <v>72</v>
      </c>
    </row>
    <row r="196" spans="22:58" x14ac:dyDescent="0.2">
      <c r="V196" s="27">
        <v>2.92</v>
      </c>
      <c r="W196" s="32">
        <f t="shared" si="117"/>
        <v>8317.6377110267131</v>
      </c>
      <c r="X196">
        <f t="shared" si="102"/>
        <v>4.8607609737258892</v>
      </c>
      <c r="Y196" s="28">
        <f t="shared" si="103"/>
        <v>-24.748453147536289</v>
      </c>
      <c r="Z196" s="28">
        <f t="shared" si="104"/>
        <v>-86.6814924043546</v>
      </c>
      <c r="AA196" s="28">
        <f t="shared" si="105"/>
        <v>0.24106757142648261</v>
      </c>
      <c r="AB196" s="28">
        <f t="shared" si="106"/>
        <v>-13.436592445479109</v>
      </c>
      <c r="AC196" s="28">
        <f t="shared" si="118"/>
        <v>5.1668914263307931E-5</v>
      </c>
      <c r="AD196" s="28">
        <f t="shared" si="107"/>
        <v>0.1976262882781874</v>
      </c>
      <c r="AE196" s="28">
        <f t="shared" si="119"/>
        <v>-19.646572933469653</v>
      </c>
      <c r="AF196" s="28">
        <f t="shared" si="120"/>
        <v>-99.92045856155552</v>
      </c>
      <c r="AG196" s="28">
        <f t="shared" ref="AG196:AG259" si="134">DC_gain_comp</f>
        <v>92.110410468749379</v>
      </c>
      <c r="AH196" s="28">
        <f t="shared" si="108"/>
        <v>-94.860269781322103</v>
      </c>
      <c r="AI196" s="28">
        <f t="shared" si="109"/>
        <v>-89.998964597657107</v>
      </c>
      <c r="AJ196" s="28">
        <f t="shared" si="121"/>
        <v>21.279976198605198</v>
      </c>
      <c r="AK196" s="28">
        <f t="shared" si="110"/>
        <v>85.049325665521749</v>
      </c>
      <c r="AL196" s="29">
        <f t="shared" si="111"/>
        <v>-1.9059607958253903E-2</v>
      </c>
      <c r="AM196" s="28">
        <f t="shared" si="112"/>
        <v>-3.7942733610854629</v>
      </c>
      <c r="AN196" s="28">
        <f t="shared" si="122"/>
        <v>18.511057278074219</v>
      </c>
      <c r="AO196" s="28">
        <f t="shared" si="123"/>
        <v>-8.74391229322082</v>
      </c>
      <c r="AP196">
        <f t="shared" ref="AP196:AP259" si="135">-20*LOG(GmPS*Rsns)</f>
        <v>23.609121289162623</v>
      </c>
      <c r="AQ196">
        <f t="shared" ref="AQ196:AQ259" si="136">20*LOG(Vref/Vout)</f>
        <v>-23.521825181113627</v>
      </c>
      <c r="AR196" s="28">
        <f t="shared" si="124"/>
        <v>-1.048219547346438</v>
      </c>
      <c r="AS196" s="30">
        <f t="shared" si="125"/>
        <v>-108.66437085477634</v>
      </c>
      <c r="AT196" s="28">
        <f t="shared" si="113"/>
        <v>3.0075283013313644E-4</v>
      </c>
      <c r="AU196" s="28">
        <f t="shared" si="114"/>
        <v>0.4767962509525896</v>
      </c>
      <c r="AV196" s="29">
        <f t="shared" si="115"/>
        <v>-1.336725323782846E-6</v>
      </c>
      <c r="AW196" s="28">
        <f t="shared" si="116"/>
        <v>-3.1787147226719367E-2</v>
      </c>
      <c r="AX196" s="31">
        <f t="shared" si="126"/>
        <v>2.9941610480935357E-4</v>
      </c>
      <c r="AY196" s="28">
        <f t="shared" si="127"/>
        <v>0.44500910372587021</v>
      </c>
      <c r="AZ196" s="8">
        <f t="shared" si="128"/>
        <v>-1.0479201312416286</v>
      </c>
      <c r="BA196" s="8">
        <f t="shared" si="129"/>
        <v>-108.21936175105047</v>
      </c>
      <c r="BB196" s="8">
        <f t="shared" si="130"/>
        <v>71.780638248949529</v>
      </c>
      <c r="BD196" s="32">
        <f t="shared" si="131"/>
        <v>-1</v>
      </c>
      <c r="BE196" s="32">
        <f t="shared" si="132"/>
        <v>-108</v>
      </c>
      <c r="BF196" s="32">
        <f t="shared" si="133"/>
        <v>72</v>
      </c>
    </row>
    <row r="197" spans="22:58" x14ac:dyDescent="0.2">
      <c r="V197" s="27">
        <v>2.93</v>
      </c>
      <c r="W197" s="32">
        <f t="shared" si="117"/>
        <v>8511.3803820237772</v>
      </c>
      <c r="X197">
        <f t="shared" ref="X197:X260" si="137">DC_gain_power</f>
        <v>4.8607609737258892</v>
      </c>
      <c r="Y197" s="28">
        <f t="shared" si="103"/>
        <v>-24.947798125656057</v>
      </c>
      <c r="Z197" s="28">
        <f t="shared" si="104"/>
        <v>-86.756867744505001</v>
      </c>
      <c r="AA197" s="28">
        <f t="shared" si="105"/>
        <v>0.25210513536831275</v>
      </c>
      <c r="AB197" s="28">
        <f t="shared" si="106"/>
        <v>-13.737839692971827</v>
      </c>
      <c r="AC197" s="28">
        <f t="shared" si="118"/>
        <v>5.4103980003535144E-5</v>
      </c>
      <c r="AD197" s="28">
        <f t="shared" si="107"/>
        <v>0.20222955808911972</v>
      </c>
      <c r="AE197" s="28">
        <f t="shared" si="119"/>
        <v>-19.834877912581852</v>
      </c>
      <c r="AF197" s="28">
        <f t="shared" si="120"/>
        <v>-100.29247787938772</v>
      </c>
      <c r="AG197" s="28">
        <f t="shared" si="134"/>
        <v>92.110410468749379</v>
      </c>
      <c r="AH197" s="28">
        <f t="shared" si="108"/>
        <v>-95.060269781258285</v>
      </c>
      <c r="AI197" s="28">
        <f t="shared" si="109"/>
        <v>-89.998988166291852</v>
      </c>
      <c r="AJ197" s="28">
        <f t="shared" si="121"/>
        <v>21.478520258375017</v>
      </c>
      <c r="AK197" s="28">
        <f t="shared" si="110"/>
        <v>85.161475581842112</v>
      </c>
      <c r="AL197" s="29">
        <f t="shared" si="111"/>
        <v>-1.9955798964439251E-2</v>
      </c>
      <c r="AM197" s="28">
        <f t="shared" si="112"/>
        <v>-3.8823861213662307</v>
      </c>
      <c r="AN197" s="28">
        <f t="shared" si="122"/>
        <v>18.508705146901672</v>
      </c>
      <c r="AO197" s="28">
        <f t="shared" si="123"/>
        <v>-8.7198987058159716</v>
      </c>
      <c r="AP197">
        <f t="shared" si="135"/>
        <v>23.609121289162623</v>
      </c>
      <c r="AQ197">
        <f t="shared" si="136"/>
        <v>-23.521825181113627</v>
      </c>
      <c r="AR197" s="28">
        <f t="shared" si="124"/>
        <v>-1.2388766576311845</v>
      </c>
      <c r="AS197" s="30">
        <f t="shared" si="125"/>
        <v>-109.0123765852037</v>
      </c>
      <c r="AT197" s="28">
        <f t="shared" si="113"/>
        <v>3.1492636044037231E-4</v>
      </c>
      <c r="AU197" s="28">
        <f t="shared" si="114"/>
        <v>0.48790173157209571</v>
      </c>
      <c r="AV197" s="29">
        <f t="shared" si="115"/>
        <v>-1.3997232376338276E-6</v>
      </c>
      <c r="AW197" s="28">
        <f t="shared" si="116"/>
        <v>-3.2527564844419057E-2</v>
      </c>
      <c r="AX197" s="31">
        <f t="shared" si="126"/>
        <v>3.135266372027385E-4</v>
      </c>
      <c r="AY197" s="28">
        <f t="shared" si="127"/>
        <v>0.45537416672767667</v>
      </c>
      <c r="AZ197" s="8">
        <f t="shared" si="128"/>
        <v>-1.2385631309939817</v>
      </c>
      <c r="BA197" s="8">
        <f t="shared" si="129"/>
        <v>-108.55700241847602</v>
      </c>
      <c r="BB197" s="8">
        <f t="shared" si="130"/>
        <v>71.442997581523983</v>
      </c>
      <c r="BD197" s="32">
        <f t="shared" si="131"/>
        <v>-1</v>
      </c>
      <c r="BE197" s="32">
        <f t="shared" si="132"/>
        <v>-109</v>
      </c>
      <c r="BF197" s="32">
        <f t="shared" si="133"/>
        <v>71</v>
      </c>
    </row>
    <row r="198" spans="22:58" x14ac:dyDescent="0.2">
      <c r="V198" s="27">
        <v>2.94</v>
      </c>
      <c r="W198" s="32">
        <f t="shared" si="117"/>
        <v>8709.6358995608098</v>
      </c>
      <c r="X198">
        <f t="shared" si="137"/>
        <v>4.8607609737258892</v>
      </c>
      <c r="Y198" s="28">
        <f t="shared" ref="Y198:Y232" si="138">20*LOG(1/SQRT((W198/fp)^2+1))</f>
        <v>-25.147172492379571</v>
      </c>
      <c r="Z198" s="28">
        <f t="shared" ref="Z198:Z232" si="139">-180/PI()*ATAN(W198/fp)</f>
        <v>-86.830538192726436</v>
      </c>
      <c r="AA198" s="28">
        <f t="shared" ref="AA198:AA232" si="140">20*LOG(SQRT((W198/fzRHP)^2+1))</f>
        <v>0.26363289615058799</v>
      </c>
      <c r="AB198" s="28">
        <f t="shared" ref="AB198:AB232" si="141">-180/PI()*ATAN(W198/fzRHP)</f>
        <v>-14.045304140220839</v>
      </c>
      <c r="AC198" s="28">
        <f t="shared" si="118"/>
        <v>5.6653805391827341E-5</v>
      </c>
      <c r="AD198" s="28">
        <f t="shared" ref="AD198:AD232" si="142">180/PI()*ATAN(W198/fzESR)</f>
        <v>0.2069400491250791</v>
      </c>
      <c r="AE198" s="28">
        <f t="shared" si="119"/>
        <v>-20.022721968697702</v>
      </c>
      <c r="AF198" s="28">
        <f t="shared" si="120"/>
        <v>-100.66890228382219</v>
      </c>
      <c r="AG198" s="28">
        <f t="shared" si="134"/>
        <v>92.110410468749379</v>
      </c>
      <c r="AH198" s="28">
        <f t="shared" ref="AH198:AH232" si="143">20*LOG(1/SQRT((W198/fp_comp1)^2+1))</f>
        <v>-95.260269781197309</v>
      </c>
      <c r="AI198" s="28">
        <f t="shared" ref="AI198:AI232" si="144">-180/PI()*ATAN(W198/fp_comp1)</f>
        <v>-89.999011198438978</v>
      </c>
      <c r="AJ198" s="28">
        <f t="shared" si="121"/>
        <v>21.677129390465403</v>
      </c>
      <c r="AK198" s="28">
        <f t="shared" ref="AK198:AK232" si="145">180/PI()*ATAN(W198/fz_comp)</f>
        <v>85.271108577716674</v>
      </c>
      <c r="AL198" s="29">
        <f t="shared" ref="AL198:AL232" si="146">20*LOG(1/SQRT((W198/fp_comp2)^2+1))</f>
        <v>-2.089402798077486E-2</v>
      </c>
      <c r="AM198" s="28">
        <f t="shared" ref="AM198:AM232" si="147">-180/PI()*ATAN(W198/fp_comp2)</f>
        <v>-3.9725322526915745</v>
      </c>
      <c r="AN198" s="28">
        <f t="shared" si="122"/>
        <v>18.5063760500367</v>
      </c>
      <c r="AO198" s="28">
        <f t="shared" si="123"/>
        <v>-8.7004348734138794</v>
      </c>
      <c r="AP198">
        <f t="shared" si="135"/>
        <v>23.609121289162623</v>
      </c>
      <c r="AQ198">
        <f t="shared" si="136"/>
        <v>-23.521825181113627</v>
      </c>
      <c r="AR198" s="28">
        <f t="shared" si="124"/>
        <v>-1.4290498106120069</v>
      </c>
      <c r="AS198" s="30">
        <f t="shared" si="125"/>
        <v>-109.36933715723607</v>
      </c>
      <c r="AT198" s="28">
        <f t="shared" ref="AT198:AT232" si="148">20*LOG(SQRT((W198/fz_ff)^2+1))</f>
        <v>3.2976781907456936E-4</v>
      </c>
      <c r="AU198" s="28">
        <f t="shared" ref="AU198:AU232" si="149">180/PI()*ATAN(W198/fz_ff)</f>
        <v>0.49926585410767799</v>
      </c>
      <c r="AV198" s="29">
        <f t="shared" ref="AV198:AV232" si="150">20*LOG(1/SQRT((W198/fp_ff)^2+1))</f>
        <v>-1.4656901498830854E-6</v>
      </c>
      <c r="AW198" s="28">
        <f t="shared" ref="AW198:AW232" si="151">-180/PI()*ATAN(W198/fp_ff)</f>
        <v>-3.3285228992723771E-2</v>
      </c>
      <c r="AX198" s="31">
        <f t="shared" si="126"/>
        <v>3.2830212892468629E-4</v>
      </c>
      <c r="AY198" s="28">
        <f t="shared" si="127"/>
        <v>0.46598062511495419</v>
      </c>
      <c r="AZ198" s="8">
        <f t="shared" si="128"/>
        <v>-1.4287215084830822</v>
      </c>
      <c r="BA198" s="8">
        <f t="shared" si="129"/>
        <v>-108.90335653212112</v>
      </c>
      <c r="BB198" s="8">
        <f t="shared" si="130"/>
        <v>71.096643467878877</v>
      </c>
      <c r="BD198" s="32">
        <f t="shared" si="131"/>
        <v>-1</v>
      </c>
      <c r="BE198" s="32">
        <f t="shared" si="132"/>
        <v>-109</v>
      </c>
      <c r="BF198" s="32">
        <f t="shared" si="133"/>
        <v>71</v>
      </c>
    </row>
    <row r="199" spans="22:58" x14ac:dyDescent="0.2">
      <c r="V199" s="27">
        <v>2.95</v>
      </c>
      <c r="W199" s="32">
        <f t="shared" ref="W199:W232" si="152">10*10^V199</f>
        <v>8912.509381337466</v>
      </c>
      <c r="X199">
        <f t="shared" si="137"/>
        <v>4.8607609737258892</v>
      </c>
      <c r="Y199" s="28">
        <f t="shared" si="138"/>
        <v>-25.346574933093414</v>
      </c>
      <c r="Z199" s="28">
        <f t="shared" si="139"/>
        <v>-86.902541835142287</v>
      </c>
      <c r="AA199" s="28">
        <f t="shared" si="140"/>
        <v>0.27567123709434427</v>
      </c>
      <c r="AB199" s="28">
        <f t="shared" si="141"/>
        <v>-14.35907794647057</v>
      </c>
      <c r="AC199" s="28">
        <f t="shared" ref="AC199:AC232" si="153">20*LOG(SQRT((W199/fzESR)^2+1))</f>
        <v>5.9323798745849248E-5</v>
      </c>
      <c r="AD199" s="28">
        <f t="shared" si="142"/>
        <v>0.21176025869590961</v>
      </c>
      <c r="AE199" s="28">
        <f t="shared" ref="AE199:AE232" si="154">X199+Y199+AA199+AC199</f>
        <v>-20.210083398474438</v>
      </c>
      <c r="AF199" s="28">
        <f t="shared" ref="AF199:AF232" si="155">Z199+AB199+AD199</f>
        <v>-101.04985952291696</v>
      </c>
      <c r="AG199" s="28">
        <f t="shared" si="134"/>
        <v>92.110410468749379</v>
      </c>
      <c r="AH199" s="28">
        <f t="shared" si="143"/>
        <v>-95.46026978113909</v>
      </c>
      <c r="AI199" s="28">
        <f t="shared" si="144"/>
        <v>-89.999033706310414</v>
      </c>
      <c r="AJ199" s="28">
        <f t="shared" ref="AJ199:AJ232" si="156">20*LOG(SQRT((W199/fz_comp)^2+1))</f>
        <v>21.875800705977063</v>
      </c>
      <c r="AK199" s="28">
        <f t="shared" si="145"/>
        <v>85.37827956901603</v>
      </c>
      <c r="AL199" s="29">
        <f t="shared" si="146"/>
        <v>-2.1876257172415647E-2</v>
      </c>
      <c r="AM199" s="28">
        <f t="shared" si="147"/>
        <v>-4.0647577655336802</v>
      </c>
      <c r="AN199" s="28">
        <f t="shared" ref="AN199:AN232" si="157">AG199+AH199+AJ199+AL199</f>
        <v>18.504065136414937</v>
      </c>
      <c r="AO199" s="28">
        <f t="shared" ref="AO199:AO232" si="158">AI199+AK199+AM199</f>
        <v>-8.6855119028280647</v>
      </c>
      <c r="AP199">
        <f t="shared" si="135"/>
        <v>23.609121289162623</v>
      </c>
      <c r="AQ199">
        <f t="shared" si="136"/>
        <v>-23.521825181113627</v>
      </c>
      <c r="AR199" s="28">
        <f t="shared" ref="AR199:AR232" si="159">AE199+AN199+AP199+AQ199</f>
        <v>-1.6187221540105057</v>
      </c>
      <c r="AS199" s="30">
        <f t="shared" ref="AS199:AS232" si="160">AF199+AO199</f>
        <v>-109.73537142574503</v>
      </c>
      <c r="AT199" s="28">
        <f t="shared" si="148"/>
        <v>3.4530867974384932E-4</v>
      </c>
      <c r="AU199" s="28">
        <f t="shared" si="149"/>
        <v>0.51089464038902266</v>
      </c>
      <c r="AV199" s="29">
        <f t="shared" si="150"/>
        <v>-1.5347659864670406E-6</v>
      </c>
      <c r="AW199" s="28">
        <f t="shared" si="151"/>
        <v>-3.4060541394133399E-2</v>
      </c>
      <c r="AX199" s="31">
        <f t="shared" ref="AX199:AX232" si="161">AT199+AV199</f>
        <v>3.4377391375738228E-4</v>
      </c>
      <c r="AY199" s="28">
        <f t="shared" ref="AY199:AY232" si="162">AU199+AW199</f>
        <v>0.47683409899488927</v>
      </c>
      <c r="AZ199" s="8">
        <f t="shared" ref="AZ199:AZ232" si="163">AR199+AX199</f>
        <v>-1.6183783800967484</v>
      </c>
      <c r="BA199" s="8">
        <f t="shared" ref="BA199:BA232" si="164">AS199+AY199</f>
        <v>-109.25853732675014</v>
      </c>
      <c r="BB199" s="8">
        <f t="shared" ref="BB199:BB232" si="165">BA199+180</f>
        <v>70.741462673249856</v>
      </c>
      <c r="BD199" s="32">
        <f t="shared" ref="BD199:BD232" si="166">ROUND(AZ199,0)</f>
        <v>-2</v>
      </c>
      <c r="BE199" s="32">
        <f t="shared" ref="BE199:BE232" si="167">ROUND(BA199,0)</f>
        <v>-109</v>
      </c>
      <c r="BF199" s="32">
        <f t="shared" ref="BF199:BF232" si="168">ROUND(BB199,0)</f>
        <v>71</v>
      </c>
    </row>
    <row r="200" spans="22:58" x14ac:dyDescent="0.2">
      <c r="V200" s="27">
        <v>2.96</v>
      </c>
      <c r="W200" s="32">
        <f t="shared" si="152"/>
        <v>9120.1083935590977</v>
      </c>
      <c r="X200">
        <f t="shared" si="137"/>
        <v>4.8607609737258892</v>
      </c>
      <c r="Y200" s="28">
        <f t="shared" si="138"/>
        <v>-25.546004191642616</v>
      </c>
      <c r="Z200" s="28">
        <f t="shared" si="139"/>
        <v>-86.972915938800597</v>
      </c>
      <c r="AA200" s="28">
        <f t="shared" si="140"/>
        <v>0.28824126402332695</v>
      </c>
      <c r="AB200" s="28">
        <f t="shared" si="141"/>
        <v>-14.679252164164403</v>
      </c>
      <c r="AC200" s="28">
        <f t="shared" si="153"/>
        <v>6.211962325134419E-5</v>
      </c>
      <c r="AD200" s="28">
        <f t="shared" si="142"/>
        <v>0.21669274226744664</v>
      </c>
      <c r="AE200" s="28">
        <f t="shared" si="154"/>
        <v>-20.39693983427015</v>
      </c>
      <c r="AF200" s="28">
        <f t="shared" si="155"/>
        <v>-101.43547536069755</v>
      </c>
      <c r="AG200" s="28">
        <f t="shared" si="134"/>
        <v>92.110410468749379</v>
      </c>
      <c r="AH200" s="28">
        <f t="shared" si="143"/>
        <v>-95.660269781083485</v>
      </c>
      <c r="AI200" s="28">
        <f t="shared" si="144"/>
        <v>-89.999055701840163</v>
      </c>
      <c r="AJ200" s="28">
        <f t="shared" si="156"/>
        <v>22.074531442561415</v>
      </c>
      <c r="AK200" s="28">
        <f t="shared" si="145"/>
        <v>85.48304237785689</v>
      </c>
      <c r="AL200" s="29">
        <f t="shared" si="146"/>
        <v>-2.2904539356837197E-2</v>
      </c>
      <c r="AM200" s="28">
        <f t="shared" si="147"/>
        <v>-4.1591096464026274</v>
      </c>
      <c r="AN200" s="28">
        <f t="shared" si="157"/>
        <v>18.501767590870472</v>
      </c>
      <c r="AO200" s="28">
        <f t="shared" si="158"/>
        <v>-8.6751229703858996</v>
      </c>
      <c r="AP200">
        <f t="shared" si="135"/>
        <v>23.609121289162623</v>
      </c>
      <c r="AQ200">
        <f t="shared" si="136"/>
        <v>-23.521825181113627</v>
      </c>
      <c r="AR200" s="28">
        <f t="shared" si="159"/>
        <v>-1.807876135350682</v>
      </c>
      <c r="AS200" s="30">
        <f t="shared" si="160"/>
        <v>-110.11059833108345</v>
      </c>
      <c r="AT200" s="28">
        <f t="shared" si="148"/>
        <v>3.6158189900683564E-4</v>
      </c>
      <c r="AU200" s="28">
        <f t="shared" si="149"/>
        <v>0.52279425231814081</v>
      </c>
      <c r="AV200" s="29">
        <f t="shared" si="150"/>
        <v>-1.6070972645092594E-6</v>
      </c>
      <c r="AW200" s="28">
        <f t="shared" si="151"/>
        <v>-3.4853913128409152E-2</v>
      </c>
      <c r="AX200" s="31">
        <f t="shared" si="161"/>
        <v>3.5997480174232638E-4</v>
      </c>
      <c r="AY200" s="28">
        <f t="shared" si="162"/>
        <v>0.48794033918973168</v>
      </c>
      <c r="AZ200" s="8">
        <f t="shared" si="163"/>
        <v>-1.8075161605489396</v>
      </c>
      <c r="BA200" s="8">
        <f t="shared" si="164"/>
        <v>-109.62265799189372</v>
      </c>
      <c r="BB200" s="8">
        <f t="shared" si="165"/>
        <v>70.377342008106282</v>
      </c>
      <c r="BD200" s="32">
        <f t="shared" si="166"/>
        <v>-2</v>
      </c>
      <c r="BE200" s="32">
        <f t="shared" si="167"/>
        <v>-110</v>
      </c>
      <c r="BF200" s="32">
        <f t="shared" si="168"/>
        <v>70</v>
      </c>
    </row>
    <row r="201" spans="22:58" x14ac:dyDescent="0.2">
      <c r="V201" s="27">
        <v>2.97</v>
      </c>
      <c r="W201" s="32">
        <f t="shared" si="152"/>
        <v>9332.5430079699199</v>
      </c>
      <c r="X201">
        <f t="shared" si="137"/>
        <v>4.8607609737258892</v>
      </c>
      <c r="Y201" s="28">
        <f t="shared" si="138"/>
        <v>-25.745459067761676</v>
      </c>
      <c r="Z201" s="28">
        <f t="shared" si="139"/>
        <v>-87.041696967157648</v>
      </c>
      <c r="AA201" s="28">
        <f t="shared" si="140"/>
        <v>0.30136481961624079</v>
      </c>
      <c r="AB201" s="28">
        <f t="shared" si="141"/>
        <v>-15.005916536333235</v>
      </c>
      <c r="AC201" s="28">
        <f t="shared" si="153"/>
        <v>6.5047208976369781E-5</v>
      </c>
      <c r="AD201" s="28">
        <f t="shared" si="142"/>
        <v>0.22174011481515857</v>
      </c>
      <c r="AE201" s="28">
        <f t="shared" si="154"/>
        <v>-20.583268227210571</v>
      </c>
      <c r="AF201" s="28">
        <f t="shared" si="155"/>
        <v>-101.82587338867572</v>
      </c>
      <c r="AG201" s="28">
        <f t="shared" si="134"/>
        <v>92.110410468749379</v>
      </c>
      <c r="AH201" s="28">
        <f t="shared" si="143"/>
        <v>-95.860269781030411</v>
      </c>
      <c r="AI201" s="28">
        <f t="shared" si="144"/>
        <v>-89.999077196690521</v>
      </c>
      <c r="AJ201" s="28">
        <f t="shared" si="156"/>
        <v>22.273318959026057</v>
      </c>
      <c r="AK201" s="28">
        <f t="shared" si="145"/>
        <v>85.585449747317313</v>
      </c>
      <c r="AL201" s="29">
        <f t="shared" si="146"/>
        <v>-2.3981022102429354E-2</v>
      </c>
      <c r="AM201" s="28">
        <f t="shared" si="147"/>
        <v>-4.2556358738674245</v>
      </c>
      <c r="AN201" s="28">
        <f t="shared" si="157"/>
        <v>18.499478624642595</v>
      </c>
      <c r="AO201" s="28">
        <f t="shared" si="158"/>
        <v>-8.6692633232406333</v>
      </c>
      <c r="AP201">
        <f t="shared" si="135"/>
        <v>23.609121289162623</v>
      </c>
      <c r="AQ201">
        <f t="shared" si="136"/>
        <v>-23.521825181113627</v>
      </c>
      <c r="AR201" s="28">
        <f t="shared" si="159"/>
        <v>-1.9964934945189796</v>
      </c>
      <c r="AS201" s="30">
        <f t="shared" si="160"/>
        <v>-110.49513671191635</v>
      </c>
      <c r="AT201" s="28">
        <f t="shared" si="148"/>
        <v>3.7862198611203116E-4</v>
      </c>
      <c r="AU201" s="28">
        <f t="shared" si="149"/>
        <v>0.53497099511820267</v>
      </c>
      <c r="AV201" s="29">
        <f t="shared" si="150"/>
        <v>-1.6828374115137054E-6</v>
      </c>
      <c r="AW201" s="28">
        <f t="shared" si="151"/>
        <v>-3.5665764850528525E-2</v>
      </c>
      <c r="AX201" s="31">
        <f t="shared" si="161"/>
        <v>3.7693914870051747E-4</v>
      </c>
      <c r="AY201" s="28">
        <f t="shared" si="162"/>
        <v>0.49930523026767415</v>
      </c>
      <c r="AZ201" s="8">
        <f t="shared" si="163"/>
        <v>-1.9961165553702791</v>
      </c>
      <c r="BA201" s="8">
        <f t="shared" si="164"/>
        <v>-109.99583148164866</v>
      </c>
      <c r="BB201" s="8">
        <f t="shared" si="165"/>
        <v>70.004168518351335</v>
      </c>
      <c r="BD201" s="32">
        <f t="shared" si="166"/>
        <v>-2</v>
      </c>
      <c r="BE201" s="32">
        <f t="shared" si="167"/>
        <v>-110</v>
      </c>
      <c r="BF201" s="32">
        <f t="shared" si="168"/>
        <v>70</v>
      </c>
    </row>
    <row r="202" spans="22:58" x14ac:dyDescent="0.2">
      <c r="V202" s="27">
        <v>2.98</v>
      </c>
      <c r="W202" s="32">
        <f t="shared" si="152"/>
        <v>9549.9258602143673</v>
      </c>
      <c r="X202">
        <f t="shared" si="137"/>
        <v>4.8607609737258892</v>
      </c>
      <c r="Y202" s="28">
        <f t="shared" si="138"/>
        <v>-25.94493841461555</v>
      </c>
      <c r="Z202" s="28">
        <f t="shared" si="139"/>
        <v>-87.108920595416265</v>
      </c>
      <c r="AA202" s="28">
        <f t="shared" si="140"/>
        <v>0.31506449696352418</v>
      </c>
      <c r="AB202" s="28">
        <f t="shared" si="141"/>
        <v>-15.33915928237659</v>
      </c>
      <c r="AC202" s="28">
        <f t="shared" si="153"/>
        <v>6.8112765450505729E-5</v>
      </c>
      <c r="AD202" s="28">
        <f t="shared" si="142"/>
        <v>0.22690505220924131</v>
      </c>
      <c r="AE202" s="28">
        <f t="shared" si="154"/>
        <v>-20.769044831160684</v>
      </c>
      <c r="AF202" s="28">
        <f t="shared" si="155"/>
        <v>-102.2211748255836</v>
      </c>
      <c r="AG202" s="28">
        <f t="shared" si="134"/>
        <v>92.110410468749379</v>
      </c>
      <c r="AH202" s="28">
        <f t="shared" si="143"/>
        <v>-96.060269780979709</v>
      </c>
      <c r="AI202" s="28">
        <f t="shared" si="144"/>
        <v>-89.999098202258352</v>
      </c>
      <c r="AJ202" s="28">
        <f t="shared" si="156"/>
        <v>22.47216073015684</v>
      </c>
      <c r="AK202" s="28">
        <f t="shared" si="145"/>
        <v>85.68555335646964</v>
      </c>
      <c r="AL202" s="29">
        <f t="shared" si="146"/>
        <v>-2.5107952003800414E-2</v>
      </c>
      <c r="AM202" s="28">
        <f t="shared" si="147"/>
        <v>-4.3543854344854767</v>
      </c>
      <c r="AN202" s="28">
        <f t="shared" si="157"/>
        <v>18.49719346592271</v>
      </c>
      <c r="AO202" s="28">
        <f t="shared" si="158"/>
        <v>-8.667930280274188</v>
      </c>
      <c r="AP202">
        <f t="shared" si="135"/>
        <v>23.609121289162623</v>
      </c>
      <c r="AQ202">
        <f t="shared" si="136"/>
        <v>-23.521825181113627</v>
      </c>
      <c r="AR202" s="28">
        <f t="shared" si="159"/>
        <v>-2.184555257188979</v>
      </c>
      <c r="AS202" s="30">
        <f t="shared" si="160"/>
        <v>-110.88910510585779</v>
      </c>
      <c r="AT202" s="28">
        <f t="shared" si="148"/>
        <v>3.964650761213573E-4</v>
      </c>
      <c r="AU202" s="28">
        <f t="shared" si="149"/>
        <v>0.54743132065703815</v>
      </c>
      <c r="AV202" s="29">
        <f t="shared" si="150"/>
        <v>-1.7621470787721079E-6</v>
      </c>
      <c r="AW202" s="28">
        <f t="shared" si="151"/>
        <v>-3.6496527013715863E-2</v>
      </c>
      <c r="AX202" s="31">
        <f t="shared" si="161"/>
        <v>3.9470292904258519E-4</v>
      </c>
      <c r="AY202" s="28">
        <f t="shared" si="162"/>
        <v>0.51093479364332228</v>
      </c>
      <c r="AZ202" s="8">
        <f t="shared" si="163"/>
        <v>-2.1841605542599365</v>
      </c>
      <c r="BA202" s="8">
        <f t="shared" si="164"/>
        <v>-110.37817031221448</v>
      </c>
      <c r="BB202" s="8">
        <f t="shared" si="165"/>
        <v>69.621829687785521</v>
      </c>
      <c r="BD202" s="32">
        <f t="shared" si="166"/>
        <v>-2</v>
      </c>
      <c r="BE202" s="32">
        <f t="shared" si="167"/>
        <v>-110</v>
      </c>
      <c r="BF202" s="32">
        <f t="shared" si="168"/>
        <v>70</v>
      </c>
    </row>
    <row r="203" spans="22:58" x14ac:dyDescent="0.2">
      <c r="V203" s="27">
        <v>2.99</v>
      </c>
      <c r="W203" s="32">
        <f t="shared" si="152"/>
        <v>9772.3722095581143</v>
      </c>
      <c r="X203">
        <f t="shared" si="137"/>
        <v>4.8607609737258892</v>
      </c>
      <c r="Y203" s="28">
        <f t="shared" si="138"/>
        <v>-26.144441136446641</v>
      </c>
      <c r="Z203" s="28">
        <f t="shared" si="139"/>
        <v>-87.174621725708974</v>
      </c>
      <c r="AA203" s="28">
        <f t="shared" si="140"/>
        <v>0.32936365220241232</v>
      </c>
      <c r="AB203" s="28">
        <f t="shared" si="141"/>
        <v>-15.679066872015872</v>
      </c>
      <c r="AC203" s="28">
        <f t="shared" si="153"/>
        <v>7.1322794832165342E-5</v>
      </c>
      <c r="AD203" s="28">
        <f t="shared" si="142"/>
        <v>0.23219029263190619</v>
      </c>
      <c r="AE203" s="28">
        <f t="shared" si="154"/>
        <v>-20.954245187723508</v>
      </c>
      <c r="AF203" s="28">
        <f t="shared" si="155"/>
        <v>-102.62149830509293</v>
      </c>
      <c r="AG203" s="28">
        <f t="shared" si="134"/>
        <v>92.110410468749379</v>
      </c>
      <c r="AH203" s="28">
        <f t="shared" si="143"/>
        <v>-96.260269780931282</v>
      </c>
      <c r="AI203" s="28">
        <f t="shared" si="144"/>
        <v>-89.999118729681086</v>
      </c>
      <c r="AJ203" s="28">
        <f t="shared" si="156"/>
        <v>22.671054341749457</v>
      </c>
      <c r="AK203" s="28">
        <f t="shared" si="145"/>
        <v>85.783403835683586</v>
      </c>
      <c r="AL203" s="29">
        <f t="shared" si="146"/>
        <v>-2.6287679140546191E-2</v>
      </c>
      <c r="AM203" s="28">
        <f t="shared" si="147"/>
        <v>-4.4554083386072945</v>
      </c>
      <c r="AN203" s="28">
        <f t="shared" si="157"/>
        <v>18.49490735042701</v>
      </c>
      <c r="AO203" s="28">
        <f t="shared" si="158"/>
        <v>-8.6711232326047956</v>
      </c>
      <c r="AP203">
        <f t="shared" si="135"/>
        <v>23.609121289162623</v>
      </c>
      <c r="AQ203">
        <f t="shared" si="136"/>
        <v>-23.521825181113627</v>
      </c>
      <c r="AR203" s="28">
        <f t="shared" si="159"/>
        <v>-2.3720417292475027</v>
      </c>
      <c r="AS203" s="30">
        <f t="shared" si="160"/>
        <v>-111.29262153769773</v>
      </c>
      <c r="AT203" s="28">
        <f t="shared" si="148"/>
        <v>4.1514900648331233E-4</v>
      </c>
      <c r="AU203" s="28">
        <f t="shared" si="149"/>
        <v>0.56018183084700313</v>
      </c>
      <c r="AV203" s="29">
        <f t="shared" si="150"/>
        <v>-1.8451944943088482E-6</v>
      </c>
      <c r="AW203" s="28">
        <f t="shared" si="151"/>
        <v>-3.7346640097668526E-2</v>
      </c>
      <c r="AX203" s="31">
        <f t="shared" si="161"/>
        <v>4.133038119890035E-4</v>
      </c>
      <c r="AY203" s="28">
        <f t="shared" si="162"/>
        <v>0.5228351907493346</v>
      </c>
      <c r="AZ203" s="8">
        <f t="shared" si="163"/>
        <v>-2.3716284254355138</v>
      </c>
      <c r="BA203" s="8">
        <f t="shared" si="164"/>
        <v>-110.76978634694839</v>
      </c>
      <c r="BB203" s="8">
        <f t="shared" si="165"/>
        <v>69.230213653051607</v>
      </c>
      <c r="BD203" s="32">
        <f t="shared" si="166"/>
        <v>-2</v>
      </c>
      <c r="BE203" s="32">
        <f t="shared" si="167"/>
        <v>-111</v>
      </c>
      <c r="BF203" s="32">
        <f t="shared" si="168"/>
        <v>69</v>
      </c>
    </row>
    <row r="204" spans="22:58" x14ac:dyDescent="0.2">
      <c r="V204" s="27">
        <v>3</v>
      </c>
      <c r="W204" s="41">
        <f t="shared" si="152"/>
        <v>10000</v>
      </c>
      <c r="X204">
        <f t="shared" si="137"/>
        <v>4.8607609737258892</v>
      </c>
      <c r="Y204" s="28">
        <f t="shared" si="138"/>
        <v>-26.343966186323016</v>
      </c>
      <c r="Z204" s="28">
        <f t="shared" si="139"/>
        <v>-87.238834502116603</v>
      </c>
      <c r="AA204" s="28">
        <f t="shared" si="140"/>
        <v>0.34428641609558486</v>
      </c>
      <c r="AB204" s="28">
        <f t="shared" si="141"/>
        <v>-16.025723787239279</v>
      </c>
      <c r="AC204" s="28">
        <f t="shared" si="153"/>
        <v>7.4684105692927844E-5</v>
      </c>
      <c r="AD204" s="28">
        <f t="shared" si="142"/>
        <v>0.2375986380275952</v>
      </c>
      <c r="AE204" s="28">
        <f t="shared" si="154"/>
        <v>-21.138844112395848</v>
      </c>
      <c r="AF204" s="28">
        <f t="shared" si="155"/>
        <v>-103.02695965132828</v>
      </c>
      <c r="AG204" s="28">
        <f t="shared" si="134"/>
        <v>92.110410468749379</v>
      </c>
      <c r="AH204" s="28">
        <f t="shared" si="143"/>
        <v>-96.460269780885028</v>
      </c>
      <c r="AI204" s="28">
        <f t="shared" si="144"/>
        <v>-89.999138789842632</v>
      </c>
      <c r="AJ204" s="28">
        <f t="shared" si="156"/>
        <v>22.869997485842841</v>
      </c>
      <c r="AK204" s="28">
        <f t="shared" si="145"/>
        <v>85.879050782154522</v>
      </c>
      <c r="AL204" s="29">
        <f t="shared" si="146"/>
        <v>-2.7522661726486361E-2</v>
      </c>
      <c r="AM204" s="28">
        <f t="shared" si="147"/>
        <v>-4.558755636019912</v>
      </c>
      <c r="AN204" s="28">
        <f t="shared" si="157"/>
        <v>18.492615511980706</v>
      </c>
      <c r="AO204" s="28">
        <f t="shared" si="158"/>
        <v>-8.6788436437080225</v>
      </c>
      <c r="AP204">
        <f t="shared" si="135"/>
        <v>23.609121289162623</v>
      </c>
      <c r="AQ204">
        <f t="shared" si="136"/>
        <v>-23.521825181113627</v>
      </c>
      <c r="AR204" s="28">
        <f t="shared" si="159"/>
        <v>-2.5589324923661465</v>
      </c>
      <c r="AS204" s="30">
        <f t="shared" si="160"/>
        <v>-111.7058032950363</v>
      </c>
      <c r="AT204" s="28">
        <f t="shared" si="148"/>
        <v>4.3471339720381301E-4</v>
      </c>
      <c r="AU204" s="28">
        <f t="shared" si="149"/>
        <v>0.57322928112288951</v>
      </c>
      <c r="AV204" s="29">
        <f t="shared" si="150"/>
        <v>-1.9321558129329646E-6</v>
      </c>
      <c r="AW204" s="28">
        <f t="shared" si="151"/>
        <v>-3.821655484209812E-2</v>
      </c>
      <c r="AX204" s="31">
        <f t="shared" si="161"/>
        <v>4.3278124139088002E-4</v>
      </c>
      <c r="AY204" s="28">
        <f t="shared" si="162"/>
        <v>0.53501272628079144</v>
      </c>
      <c r="AZ204" s="8">
        <f t="shared" si="163"/>
        <v>-2.5584997111247558</v>
      </c>
      <c r="BA204" s="8">
        <f t="shared" si="164"/>
        <v>-111.17079056875551</v>
      </c>
      <c r="BB204" s="8">
        <f t="shared" si="165"/>
        <v>68.829209431244493</v>
      </c>
      <c r="BD204" s="32">
        <f t="shared" si="166"/>
        <v>-3</v>
      </c>
      <c r="BE204" s="32">
        <f t="shared" si="167"/>
        <v>-111</v>
      </c>
      <c r="BF204" s="32">
        <f t="shared" si="168"/>
        <v>69</v>
      </c>
    </row>
    <row r="205" spans="22:58" x14ac:dyDescent="0.2">
      <c r="V205" s="27">
        <v>3.01</v>
      </c>
      <c r="W205" s="32">
        <f t="shared" si="152"/>
        <v>10232.929922807547</v>
      </c>
      <c r="X205">
        <f t="shared" si="137"/>
        <v>4.8607609737258892</v>
      </c>
      <c r="Y205" s="28">
        <f t="shared" si="138"/>
        <v>-26.543512563983921</v>
      </c>
      <c r="Z205" s="28">
        <f t="shared" si="139"/>
        <v>-87.301592325514704</v>
      </c>
      <c r="AA205" s="28">
        <f t="shared" si="140"/>
        <v>0.35985770441029552</v>
      </c>
      <c r="AB205" s="28">
        <f t="shared" si="141"/>
        <v>-16.379212272106351</v>
      </c>
      <c r="AC205" s="28">
        <f t="shared" si="153"/>
        <v>7.8203827467093011E-5</v>
      </c>
      <c r="AD205" s="28">
        <f t="shared" si="142"/>
        <v>0.24313295558689202</v>
      </c>
      <c r="AE205" s="28">
        <f t="shared" si="154"/>
        <v>-21.32281568202027</v>
      </c>
      <c r="AF205" s="28">
        <f t="shared" si="155"/>
        <v>-103.43767164203418</v>
      </c>
      <c r="AG205" s="28">
        <f t="shared" si="134"/>
        <v>92.110410468749379</v>
      </c>
      <c r="AH205" s="28">
        <f t="shared" si="143"/>
        <v>-96.660269780840878</v>
      </c>
      <c r="AI205" s="28">
        <f t="shared" si="144"/>
        <v>-89.999158393379147</v>
      </c>
      <c r="AJ205" s="28">
        <f t="shared" si="156"/>
        <v>23.068987956147332</v>
      </c>
      <c r="AK205" s="28">
        <f t="shared" si="145"/>
        <v>85.97254277561639</v>
      </c>
      <c r="AL205" s="29">
        <f t="shared" si="146"/>
        <v>-2.8815470956452E-2</v>
      </c>
      <c r="AM205" s="28">
        <f t="shared" si="147"/>
        <v>-4.6644794313899016</v>
      </c>
      <c r="AN205" s="28">
        <f t="shared" si="157"/>
        <v>18.490313173099381</v>
      </c>
      <c r="AO205" s="28">
        <f t="shared" si="158"/>
        <v>-8.6910950491526595</v>
      </c>
      <c r="AP205">
        <f t="shared" si="135"/>
        <v>23.609121289162623</v>
      </c>
      <c r="AQ205">
        <f t="shared" si="136"/>
        <v>-23.521825181113627</v>
      </c>
      <c r="AR205" s="28">
        <f t="shared" si="159"/>
        <v>-2.7452064008718935</v>
      </c>
      <c r="AS205" s="30">
        <f t="shared" si="160"/>
        <v>-112.12876669118684</v>
      </c>
      <c r="AT205" s="28">
        <f t="shared" si="148"/>
        <v>4.5519973478974049E-4</v>
      </c>
      <c r="AU205" s="28">
        <f t="shared" si="149"/>
        <v>0.58658058399963398</v>
      </c>
      <c r="AV205" s="29">
        <f t="shared" si="150"/>
        <v>-2.0232154894341236E-6</v>
      </c>
      <c r="AW205" s="28">
        <f t="shared" si="151"/>
        <v>-3.9106732485711712E-2</v>
      </c>
      <c r="AX205" s="31">
        <f t="shared" si="161"/>
        <v>4.5317651930030638E-4</v>
      </c>
      <c r="AY205" s="28">
        <f t="shared" si="162"/>
        <v>0.54747385151392225</v>
      </c>
      <c r="AZ205" s="8">
        <f t="shared" si="163"/>
        <v>-2.7447532243525932</v>
      </c>
      <c r="BA205" s="8">
        <f t="shared" si="164"/>
        <v>-111.58129283967291</v>
      </c>
      <c r="BB205" s="8">
        <f t="shared" si="165"/>
        <v>68.418707160327088</v>
      </c>
      <c r="BD205" s="32">
        <f t="shared" si="166"/>
        <v>-3</v>
      </c>
      <c r="BE205" s="32">
        <f t="shared" si="167"/>
        <v>-112</v>
      </c>
      <c r="BF205" s="32">
        <f t="shared" si="168"/>
        <v>68</v>
      </c>
    </row>
    <row r="206" spans="22:58" x14ac:dyDescent="0.2">
      <c r="V206" s="27">
        <v>3.02</v>
      </c>
      <c r="W206" s="32">
        <f t="shared" si="152"/>
        <v>10471.285480508999</v>
      </c>
      <c r="X206">
        <f t="shared" si="137"/>
        <v>4.8607609737258892</v>
      </c>
      <c r="Y206" s="28">
        <f t="shared" si="138"/>
        <v>-26.743079313778466</v>
      </c>
      <c r="Z206" s="28">
        <f t="shared" si="139"/>
        <v>-87.362927868240305</v>
      </c>
      <c r="AA206" s="28">
        <f t="shared" si="140"/>
        <v>0.37610322694645343</v>
      </c>
      <c r="AB206" s="28">
        <f t="shared" si="141"/>
        <v>-16.739612070333823</v>
      </c>
      <c r="AC206" s="28">
        <f t="shared" si="153"/>
        <v>8.1889425560657068E-5</v>
      </c>
      <c r="AD206" s="28">
        <f t="shared" si="142"/>
        <v>0.2487961792649015</v>
      </c>
      <c r="AE206" s="28">
        <f t="shared" si="154"/>
        <v>-21.50613322368056</v>
      </c>
      <c r="AF206" s="28">
        <f t="shared" si="155"/>
        <v>-103.85374375930922</v>
      </c>
      <c r="AG206" s="28">
        <f t="shared" si="134"/>
        <v>92.110410468749379</v>
      </c>
      <c r="AH206" s="28">
        <f t="shared" si="143"/>
        <v>-96.860269780798689</v>
      </c>
      <c r="AI206" s="28">
        <f t="shared" si="144"/>
        <v>-89.999177550684706</v>
      </c>
      <c r="AJ206" s="28">
        <f t="shared" si="156"/>
        <v>23.268023643660346</v>
      </c>
      <c r="AK206" s="28">
        <f t="shared" si="145"/>
        <v>86.063927394200576</v>
      </c>
      <c r="AL206" s="29">
        <f t="shared" si="146"/>
        <v>-3.0168796057975334E-2</v>
      </c>
      <c r="AM206" s="28">
        <f t="shared" si="147"/>
        <v>-4.7726328994634093</v>
      </c>
      <c r="AN206" s="28">
        <f t="shared" si="157"/>
        <v>18.487995535553061</v>
      </c>
      <c r="AO206" s="28">
        <f t="shared" si="158"/>
        <v>-8.7078830559475406</v>
      </c>
      <c r="AP206">
        <f t="shared" si="135"/>
        <v>23.609121289162623</v>
      </c>
      <c r="AQ206">
        <f t="shared" si="136"/>
        <v>-23.521825181113627</v>
      </c>
      <c r="AR206" s="28">
        <f t="shared" si="159"/>
        <v>-2.9308415800785035</v>
      </c>
      <c r="AS206" s="30">
        <f t="shared" si="160"/>
        <v>-112.56162681525677</v>
      </c>
      <c r="AT206" s="28">
        <f t="shared" si="148"/>
        <v>4.7665146014594991E-4</v>
      </c>
      <c r="AU206" s="28">
        <f t="shared" si="149"/>
        <v>0.60024281271158031</v>
      </c>
      <c r="AV206" s="29">
        <f t="shared" si="150"/>
        <v>-2.1185666758868997E-6</v>
      </c>
      <c r="AW206" s="28">
        <f t="shared" si="151"/>
        <v>-4.0017645010758801E-2</v>
      </c>
      <c r="AX206" s="31">
        <f t="shared" si="161"/>
        <v>4.7453289347006302E-4</v>
      </c>
      <c r="AY206" s="28">
        <f t="shared" si="162"/>
        <v>0.56022516770082154</v>
      </c>
      <c r="AZ206" s="8">
        <f t="shared" si="163"/>
        <v>-2.9303670471850336</v>
      </c>
      <c r="BA206" s="8">
        <f t="shared" si="164"/>
        <v>-112.00140164755595</v>
      </c>
      <c r="BB206" s="8">
        <f t="shared" si="165"/>
        <v>67.998598352444048</v>
      </c>
      <c r="BD206" s="32">
        <f t="shared" si="166"/>
        <v>-3</v>
      </c>
      <c r="BE206" s="32">
        <f t="shared" si="167"/>
        <v>-112</v>
      </c>
      <c r="BF206" s="32">
        <f t="shared" si="168"/>
        <v>68</v>
      </c>
    </row>
    <row r="207" spans="22:58" x14ac:dyDescent="0.2">
      <c r="V207" s="27">
        <v>3.03</v>
      </c>
      <c r="W207" s="32">
        <f t="shared" si="152"/>
        <v>10715.193052376069</v>
      </c>
      <c r="X207">
        <f t="shared" si="137"/>
        <v>4.8607609737258892</v>
      </c>
      <c r="Y207" s="28">
        <f t="shared" si="138"/>
        <v>-26.942665522693726</v>
      </c>
      <c r="Z207" s="28">
        <f t="shared" si="139"/>
        <v>-87.422873088572999</v>
      </c>
      <c r="AA207" s="28">
        <f t="shared" si="140"/>
        <v>0.39304949505389492</v>
      </c>
      <c r="AB207" s="28">
        <f t="shared" si="141"/>
        <v>-17.107000150646609</v>
      </c>
      <c r="AC207" s="28">
        <f t="shared" si="153"/>
        <v>8.5748717187194716E-5</v>
      </c>
      <c r="AD207" s="28">
        <f t="shared" si="142"/>
        <v>0.25459131133490048</v>
      </c>
      <c r="AE207" s="28">
        <f t="shared" si="154"/>
        <v>-21.688769305196757</v>
      </c>
      <c r="AF207" s="28">
        <f t="shared" si="155"/>
        <v>-104.27528192788471</v>
      </c>
      <c r="AG207" s="28">
        <f t="shared" si="134"/>
        <v>92.110410468749379</v>
      </c>
      <c r="AH207" s="28">
        <f t="shared" si="143"/>
        <v>-97.060269780758418</v>
      </c>
      <c r="AI207" s="28">
        <f t="shared" si="144"/>
        <v>-89.999196271916745</v>
      </c>
      <c r="AJ207" s="28">
        <f t="shared" si="156"/>
        <v>23.46710253246297</v>
      </c>
      <c r="AK207" s="28">
        <f t="shared" si="145"/>
        <v>86.153251230406198</v>
      </c>
      <c r="AL207" s="29">
        <f t="shared" si="146"/>
        <v>-3.158544955528677E-2</v>
      </c>
      <c r="AM207" s="28">
        <f t="shared" si="147"/>
        <v>-4.8832702999775073</v>
      </c>
      <c r="AN207" s="28">
        <f t="shared" si="157"/>
        <v>18.485657770898644</v>
      </c>
      <c r="AO207" s="28">
        <f t="shared" si="158"/>
        <v>-8.7292153414880538</v>
      </c>
      <c r="AP207">
        <f t="shared" si="135"/>
        <v>23.609121289162623</v>
      </c>
      <c r="AQ207">
        <f t="shared" si="136"/>
        <v>-23.521825181113627</v>
      </c>
      <c r="AR207" s="28">
        <f t="shared" si="159"/>
        <v>-3.1158154262491173</v>
      </c>
      <c r="AS207" s="30">
        <f t="shared" si="160"/>
        <v>-113.00449726937276</v>
      </c>
      <c r="AT207" s="28">
        <f t="shared" si="148"/>
        <v>4.9911406060259623E-4</v>
      </c>
      <c r="AU207" s="28">
        <f t="shared" si="149"/>
        <v>0.61422320493511873</v>
      </c>
      <c r="AV207" s="29">
        <f t="shared" si="150"/>
        <v>-2.2184116199195107E-6</v>
      </c>
      <c r="AW207" s="28">
        <f t="shared" si="151"/>
        <v>-4.0949775393274539E-2</v>
      </c>
      <c r="AX207" s="31">
        <f t="shared" si="161"/>
        <v>4.9689564898267675E-4</v>
      </c>
      <c r="AY207" s="28">
        <f t="shared" si="162"/>
        <v>0.57327342954184424</v>
      </c>
      <c r="AZ207" s="8">
        <f t="shared" si="163"/>
        <v>-3.1153185306001347</v>
      </c>
      <c r="BA207" s="8">
        <f t="shared" si="164"/>
        <v>-112.43122383983092</v>
      </c>
      <c r="BB207" s="8">
        <f t="shared" si="165"/>
        <v>67.56877616016908</v>
      </c>
      <c r="BD207" s="32">
        <f t="shared" si="166"/>
        <v>-3</v>
      </c>
      <c r="BE207" s="32">
        <f t="shared" si="167"/>
        <v>-112</v>
      </c>
      <c r="BF207" s="32">
        <f t="shared" si="168"/>
        <v>68</v>
      </c>
    </row>
    <row r="208" spans="22:58" x14ac:dyDescent="0.2">
      <c r="V208" s="27">
        <v>3.04</v>
      </c>
      <c r="W208" s="32">
        <f t="shared" si="152"/>
        <v>10964.781961431863</v>
      </c>
      <c r="X208">
        <f t="shared" si="137"/>
        <v>4.8607609737258892</v>
      </c>
      <c r="Y208" s="28">
        <f t="shared" si="138"/>
        <v>-27.142270318468412</v>
      </c>
      <c r="Z208" s="28">
        <f t="shared" si="139"/>
        <v>-87.481459245024908</v>
      </c>
      <c r="AA208" s="28">
        <f t="shared" si="140"/>
        <v>0.41072382747102459</v>
      </c>
      <c r="AB208" s="28">
        <f t="shared" si="141"/>
        <v>-17.481450419946242</v>
      </c>
      <c r="AC208" s="28">
        <f t="shared" si="153"/>
        <v>8.9789887949915477E-5</v>
      </c>
      <c r="AD208" s="28">
        <f t="shared" si="142"/>
        <v>0.26052142397806766</v>
      </c>
      <c r="AE208" s="28">
        <f t="shared" si="154"/>
        <v>-21.870695727383549</v>
      </c>
      <c r="AF208" s="28">
        <f t="shared" si="155"/>
        <v>-104.70238824099309</v>
      </c>
      <c r="AG208" s="28">
        <f t="shared" si="134"/>
        <v>92.110410468749379</v>
      </c>
      <c r="AH208" s="28">
        <f t="shared" si="143"/>
        <v>-97.26026978071998</v>
      </c>
      <c r="AI208" s="28">
        <f t="shared" si="144"/>
        <v>-89.999214567001516</v>
      </c>
      <c r="AJ208" s="28">
        <f t="shared" si="156"/>
        <v>23.666222695690415</v>
      </c>
      <c r="AK208" s="28">
        <f t="shared" si="145"/>
        <v>86.24055990714885</v>
      </c>
      <c r="AL208" s="29">
        <f t="shared" si="146"/>
        <v>-3.306837275327635E-2</v>
      </c>
      <c r="AM208" s="28">
        <f t="shared" si="147"/>
        <v>-4.9964469922333095</v>
      </c>
      <c r="AN208" s="28">
        <f t="shared" si="157"/>
        <v>18.483295010966536</v>
      </c>
      <c r="AO208" s="28">
        <f t="shared" si="158"/>
        <v>-8.7551016520859761</v>
      </c>
      <c r="AP208">
        <f t="shared" si="135"/>
        <v>23.609121289162623</v>
      </c>
      <c r="AQ208">
        <f t="shared" si="136"/>
        <v>-23.521825181113627</v>
      </c>
      <c r="AR208" s="28">
        <f t="shared" si="159"/>
        <v>-3.3001046083680166</v>
      </c>
      <c r="AS208" s="30">
        <f t="shared" si="160"/>
        <v>-113.45748989307907</v>
      </c>
      <c r="AT208" s="28">
        <f t="shared" si="148"/>
        <v>5.2263516628042836E-4</v>
      </c>
      <c r="AU208" s="28">
        <f t="shared" si="149"/>
        <v>0.62852916659653091</v>
      </c>
      <c r="AV208" s="29">
        <f t="shared" si="150"/>
        <v>-2.3229621102347501E-6</v>
      </c>
      <c r="AW208" s="28">
        <f t="shared" si="151"/>
        <v>-4.1903617859151164E-2</v>
      </c>
      <c r="AX208" s="31">
        <f t="shared" si="161"/>
        <v>5.2031220417019365E-4</v>
      </c>
      <c r="AY208" s="28">
        <f t="shared" si="162"/>
        <v>0.58662554873737971</v>
      </c>
      <c r="AZ208" s="8">
        <f t="shared" si="163"/>
        <v>-3.2995842961638462</v>
      </c>
      <c r="BA208" s="8">
        <f t="shared" si="164"/>
        <v>-112.8708643443417</v>
      </c>
      <c r="BB208" s="8">
        <f t="shared" si="165"/>
        <v>67.129135655658303</v>
      </c>
      <c r="BD208" s="32">
        <f t="shared" si="166"/>
        <v>-3</v>
      </c>
      <c r="BE208" s="32">
        <f t="shared" si="167"/>
        <v>-113</v>
      </c>
      <c r="BF208" s="32">
        <f t="shared" si="168"/>
        <v>67</v>
      </c>
    </row>
    <row r="209" spans="22:58" x14ac:dyDescent="0.2">
      <c r="V209" s="27">
        <v>3.05</v>
      </c>
      <c r="W209" s="32">
        <f t="shared" si="152"/>
        <v>11220.184543019637</v>
      </c>
      <c r="X209">
        <f t="shared" si="137"/>
        <v>4.8607609737258892</v>
      </c>
      <c r="Y209" s="28">
        <f t="shared" si="138"/>
        <v>-27.341892867788541</v>
      </c>
      <c r="Z209" s="28">
        <f t="shared" si="139"/>
        <v>-87.538716910434687</v>
      </c>
      <c r="AA209" s="28">
        <f t="shared" si="140"/>
        <v>0.42915435430939891</v>
      </c>
      <c r="AB209" s="28">
        <f t="shared" si="141"/>
        <v>-17.863033424426526</v>
      </c>
      <c r="AC209" s="28">
        <f t="shared" si="153"/>
        <v>9.4021509193017286E-5</v>
      </c>
      <c r="AD209" s="28">
        <f t="shared" si="142"/>
        <v>0.2665896609101297</v>
      </c>
      <c r="AE209" s="28">
        <f t="shared" si="154"/>
        <v>-22.051883518244061</v>
      </c>
      <c r="AF209" s="28">
        <f t="shared" si="155"/>
        <v>-105.13516067395109</v>
      </c>
      <c r="AG209" s="28">
        <f t="shared" si="134"/>
        <v>92.110410468749379</v>
      </c>
      <c r="AH209" s="28">
        <f t="shared" si="143"/>
        <v>-97.460269780683234</v>
      </c>
      <c r="AI209" s="28">
        <f t="shared" si="144"/>
        <v>-89.999232445639308</v>
      </c>
      <c r="AJ209" s="28">
        <f t="shared" si="156"/>
        <v>23.865382291669999</v>
      </c>
      <c r="AK209" s="28">
        <f t="shared" si="145"/>
        <v>86.325898093858285</v>
      </c>
      <c r="AL209" s="29">
        <f t="shared" si="146"/>
        <v>-3.4620641449141072E-2</v>
      </c>
      <c r="AM209" s="28">
        <f t="shared" si="147"/>
        <v>-5.1122194492776662</v>
      </c>
      <c r="AN209" s="28">
        <f t="shared" si="157"/>
        <v>18.480902338287002</v>
      </c>
      <c r="AO209" s="28">
        <f t="shared" si="158"/>
        <v>-8.7855538010586898</v>
      </c>
      <c r="AP209">
        <f t="shared" si="135"/>
        <v>23.609121289162623</v>
      </c>
      <c r="AQ209">
        <f t="shared" si="136"/>
        <v>-23.521825181113627</v>
      </c>
      <c r="AR209" s="28">
        <f t="shared" si="159"/>
        <v>-3.483685071908063</v>
      </c>
      <c r="AS209" s="30">
        <f t="shared" si="160"/>
        <v>-113.92071447500979</v>
      </c>
      <c r="AT209" s="28">
        <f t="shared" si="148"/>
        <v>5.4726465098428774E-4</v>
      </c>
      <c r="AU209" s="28">
        <f t="shared" si="149"/>
        <v>0.64316827576692159</v>
      </c>
      <c r="AV209" s="29">
        <f t="shared" si="150"/>
        <v>-2.4324399115234675E-6</v>
      </c>
      <c r="AW209" s="28">
        <f t="shared" si="151"/>
        <v>-4.2879678146173543E-2</v>
      </c>
      <c r="AX209" s="31">
        <f t="shared" si="161"/>
        <v>5.4483221107276428E-4</v>
      </c>
      <c r="AY209" s="28">
        <f t="shared" si="162"/>
        <v>0.60028859762074804</v>
      </c>
      <c r="AZ209" s="8">
        <f t="shared" si="163"/>
        <v>-3.4831402396969904</v>
      </c>
      <c r="BA209" s="8">
        <f t="shared" si="164"/>
        <v>-113.32042587738904</v>
      </c>
      <c r="BB209" s="8">
        <f t="shared" si="165"/>
        <v>66.679574122610958</v>
      </c>
      <c r="BD209" s="32">
        <f t="shared" si="166"/>
        <v>-3</v>
      </c>
      <c r="BE209" s="32">
        <f t="shared" si="167"/>
        <v>-113</v>
      </c>
      <c r="BF209" s="32">
        <f t="shared" si="168"/>
        <v>67</v>
      </c>
    </row>
    <row r="210" spans="22:58" x14ac:dyDescent="0.2">
      <c r="V210" s="27">
        <v>3.06</v>
      </c>
      <c r="W210" s="32">
        <f t="shared" si="152"/>
        <v>11481.536214968839</v>
      </c>
      <c r="X210">
        <f t="shared" si="137"/>
        <v>4.8607609737258892</v>
      </c>
      <c r="Y210" s="28">
        <f t="shared" si="138"/>
        <v>-27.541532374561868</v>
      </c>
      <c r="Z210" s="28">
        <f t="shared" si="139"/>
        <v>-87.594675985861869</v>
      </c>
      <c r="AA210" s="28">
        <f t="shared" si="140"/>
        <v>0.44837001900159723</v>
      </c>
      <c r="AB210" s="28">
        <f t="shared" si="141"/>
        <v>-18.251816038851477</v>
      </c>
      <c r="AC210" s="28">
        <f t="shared" si="153"/>
        <v>9.8452556182102637E-5</v>
      </c>
      <c r="AD210" s="28">
        <f t="shared" si="142"/>
        <v>0.27279923904577547</v>
      </c>
      <c r="AE210" s="28">
        <f t="shared" si="154"/>
        <v>-22.232302929278202</v>
      </c>
      <c r="AF210" s="28">
        <f t="shared" si="155"/>
        <v>-105.57369278566756</v>
      </c>
      <c r="AG210" s="28">
        <f t="shared" si="134"/>
        <v>92.110410468749379</v>
      </c>
      <c r="AH210" s="28">
        <f t="shared" si="143"/>
        <v>-97.660269780648164</v>
      </c>
      <c r="AI210" s="28">
        <f t="shared" si="144"/>
        <v>-89.999249917309626</v>
      </c>
      <c r="AJ210" s="28">
        <f t="shared" si="156"/>
        <v>24.06457956022042</v>
      </c>
      <c r="AK210" s="28">
        <f t="shared" si="145"/>
        <v>86.409309522597624</v>
      </c>
      <c r="AL210" s="29">
        <f t="shared" si="146"/>
        <v>-3.6245471879601157E-2</v>
      </c>
      <c r="AM210" s="28">
        <f t="shared" si="147"/>
        <v>-5.2306452716361695</v>
      </c>
      <c r="AN210" s="28">
        <f t="shared" si="157"/>
        <v>18.478474776442035</v>
      </c>
      <c r="AO210" s="28">
        <f t="shared" si="158"/>
        <v>-8.8205856663481725</v>
      </c>
      <c r="AP210">
        <f t="shared" si="135"/>
        <v>23.609121289162623</v>
      </c>
      <c r="AQ210">
        <f t="shared" si="136"/>
        <v>-23.521825181113627</v>
      </c>
      <c r="AR210" s="28">
        <f t="shared" si="159"/>
        <v>-3.6665320447871714</v>
      </c>
      <c r="AS210" s="30">
        <f t="shared" si="160"/>
        <v>-114.39427845201573</v>
      </c>
      <c r="AT210" s="28">
        <f t="shared" si="148"/>
        <v>5.7305473783619018E-4</v>
      </c>
      <c r="AU210" s="28">
        <f t="shared" si="149"/>
        <v>0.6581482866461601</v>
      </c>
      <c r="AV210" s="29">
        <f t="shared" si="150"/>
        <v>-2.5470772389156506E-6</v>
      </c>
      <c r="AW210" s="28">
        <f t="shared" si="151"/>
        <v>-4.3878473772158304E-2</v>
      </c>
      <c r="AX210" s="31">
        <f t="shared" si="161"/>
        <v>5.7050766059727452E-4</v>
      </c>
      <c r="AY210" s="28">
        <f t="shared" si="162"/>
        <v>0.61426981287400184</v>
      </c>
      <c r="AZ210" s="8">
        <f t="shared" si="163"/>
        <v>-3.6659615371265741</v>
      </c>
      <c r="BA210" s="8">
        <f t="shared" si="164"/>
        <v>-113.78000863914173</v>
      </c>
      <c r="BB210" s="8">
        <f t="shared" si="165"/>
        <v>66.219991360858273</v>
      </c>
      <c r="BD210" s="32">
        <f t="shared" si="166"/>
        <v>-4</v>
      </c>
      <c r="BE210" s="32">
        <f t="shared" si="167"/>
        <v>-114</v>
      </c>
      <c r="BF210" s="32">
        <f t="shared" si="168"/>
        <v>66</v>
      </c>
    </row>
    <row r="211" spans="22:58" x14ac:dyDescent="0.2">
      <c r="V211" s="27">
        <v>3.07</v>
      </c>
      <c r="W211" s="32">
        <f t="shared" si="152"/>
        <v>11748.975549395294</v>
      </c>
      <c r="X211">
        <f t="shared" si="137"/>
        <v>4.8607609737258892</v>
      </c>
      <c r="Y211" s="28">
        <f t="shared" si="138"/>
        <v>-27.741188078267335</v>
      </c>
      <c r="Z211" s="28">
        <f t="shared" si="139"/>
        <v>-87.649365714277621</v>
      </c>
      <c r="AA211" s="28">
        <f t="shared" si="140"/>
        <v>0.46840057802317381</v>
      </c>
      <c r="AB211" s="28">
        <f t="shared" si="141"/>
        <v>-18.647861144303501</v>
      </c>
      <c r="AC211" s="28">
        <f t="shared" si="153"/>
        <v>1.0309242713677657E-4</v>
      </c>
      <c r="AD211" s="28">
        <f t="shared" si="142"/>
        <v>0.27915345020170301</v>
      </c>
      <c r="AE211" s="28">
        <f t="shared" si="154"/>
        <v>-22.411923434091136</v>
      </c>
      <c r="AF211" s="28">
        <f t="shared" si="155"/>
        <v>-106.01807340837942</v>
      </c>
      <c r="AG211" s="28">
        <f t="shared" si="134"/>
        <v>92.110410468749379</v>
      </c>
      <c r="AH211" s="28">
        <f t="shared" si="143"/>
        <v>-97.860269780614644</v>
      </c>
      <c r="AI211" s="28">
        <f t="shared" si="144"/>
        <v>-89.999266991276158</v>
      </c>
      <c r="AJ211" s="28">
        <f t="shared" si="156"/>
        <v>24.263812819105773</v>
      </c>
      <c r="AK211" s="28">
        <f t="shared" si="145"/>
        <v>86.490837004178559</v>
      </c>
      <c r="AL211" s="29">
        <f t="shared" si="146"/>
        <v>-3.7946226911679579E-2</v>
      </c>
      <c r="AM211" s="28">
        <f t="shared" si="147"/>
        <v>-5.3517832005357171</v>
      </c>
      <c r="AN211" s="28">
        <f t="shared" si="157"/>
        <v>18.47600728032883</v>
      </c>
      <c r="AO211" s="28">
        <f t="shared" si="158"/>
        <v>-8.8602131876333168</v>
      </c>
      <c r="AP211">
        <f t="shared" si="135"/>
        <v>23.609121289162623</v>
      </c>
      <c r="AQ211">
        <f t="shared" si="136"/>
        <v>-23.521825181113627</v>
      </c>
      <c r="AR211" s="28">
        <f t="shared" si="159"/>
        <v>-3.8486200457133108</v>
      </c>
      <c r="AS211" s="30">
        <f t="shared" si="160"/>
        <v>-114.87828659601274</v>
      </c>
      <c r="AT211" s="28">
        <f t="shared" si="148"/>
        <v>6.0006010988630082E-4</v>
      </c>
      <c r="AU211" s="28">
        <f t="shared" si="149"/>
        <v>0.67347713363775941</v>
      </c>
      <c r="AV211" s="29">
        <f t="shared" si="150"/>
        <v>-2.6671172555755613E-6</v>
      </c>
      <c r="AW211" s="28">
        <f t="shared" si="151"/>
        <v>-4.4900534309337277E-2</v>
      </c>
      <c r="AX211" s="31">
        <f t="shared" si="161"/>
        <v>5.9739299263072531E-4</v>
      </c>
      <c r="AY211" s="28">
        <f t="shared" si="162"/>
        <v>0.62857659932842214</v>
      </c>
      <c r="AZ211" s="8">
        <f t="shared" si="163"/>
        <v>-3.84802265272068</v>
      </c>
      <c r="BA211" s="8">
        <f t="shared" si="164"/>
        <v>-114.24970999668432</v>
      </c>
      <c r="BB211" s="8">
        <f t="shared" si="165"/>
        <v>65.750290003315683</v>
      </c>
      <c r="BD211" s="32">
        <f t="shared" si="166"/>
        <v>-4</v>
      </c>
      <c r="BE211" s="32">
        <f t="shared" si="167"/>
        <v>-114</v>
      </c>
      <c r="BF211" s="32">
        <f t="shared" si="168"/>
        <v>66</v>
      </c>
    </row>
    <row r="212" spans="22:58" x14ac:dyDescent="0.2">
      <c r="V212" s="27">
        <v>3.08</v>
      </c>
      <c r="W212" s="32">
        <f t="shared" si="152"/>
        <v>12022.644346174138</v>
      </c>
      <c r="X212">
        <f t="shared" si="137"/>
        <v>4.8607609737258892</v>
      </c>
      <c r="Y212" s="28">
        <f t="shared" si="138"/>
        <v>-27.940859252376949</v>
      </c>
      <c r="Z212" s="28">
        <f t="shared" si="139"/>
        <v>-87.702814694050033</v>
      </c>
      <c r="AA212" s="28">
        <f t="shared" si="140"/>
        <v>0.48927659819372138</v>
      </c>
      <c r="AB212" s="28">
        <f t="shared" si="141"/>
        <v>-19.051227294813366</v>
      </c>
      <c r="AC212" s="28">
        <f t="shared" si="153"/>
        <v>1.0795096315782912E-4</v>
      </c>
      <c r="AD212" s="28">
        <f t="shared" si="142"/>
        <v>0.28565566283920168</v>
      </c>
      <c r="AE212" s="28">
        <f t="shared" si="154"/>
        <v>-22.59071372949418</v>
      </c>
      <c r="AF212" s="28">
        <f t="shared" si="155"/>
        <v>-106.4683863260242</v>
      </c>
      <c r="AG212" s="28">
        <f t="shared" si="134"/>
        <v>92.110410468749379</v>
      </c>
      <c r="AH212" s="28">
        <f t="shared" si="143"/>
        <v>-98.060269780582672</v>
      </c>
      <c r="AI212" s="28">
        <f t="shared" si="144"/>
        <v>-89.999283676591773</v>
      </c>
      <c r="AJ212" s="28">
        <f t="shared" si="156"/>
        <v>24.463080460638817</v>
      </c>
      <c r="AK212" s="28">
        <f t="shared" si="145"/>
        <v>86.570522444249761</v>
      </c>
      <c r="AL212" s="29">
        <f t="shared" si="146"/>
        <v>-3.9726422485102726E-2</v>
      </c>
      <c r="AM212" s="28">
        <f t="shared" si="147"/>
        <v>-5.4756931305507104</v>
      </c>
      <c r="AN212" s="28">
        <f t="shared" si="157"/>
        <v>18.473494726320421</v>
      </c>
      <c r="AO212" s="28">
        <f t="shared" si="158"/>
        <v>-8.9044543628927215</v>
      </c>
      <c r="AP212">
        <f t="shared" si="135"/>
        <v>23.609121289162623</v>
      </c>
      <c r="AQ212">
        <f t="shared" si="136"/>
        <v>-23.521825181113627</v>
      </c>
      <c r="AR212" s="28">
        <f t="shared" si="159"/>
        <v>-4.0299228951247628</v>
      </c>
      <c r="AS212" s="30">
        <f t="shared" si="160"/>
        <v>-115.37284068891692</v>
      </c>
      <c r="AT212" s="28">
        <f t="shared" si="148"/>
        <v>6.2833802593038456E-4</v>
      </c>
      <c r="AU212" s="28">
        <f t="shared" si="149"/>
        <v>0.68916293551671104</v>
      </c>
      <c r="AV212" s="29">
        <f t="shared" si="150"/>
        <v>-2.792814578011694E-6</v>
      </c>
      <c r="AW212" s="28">
        <f t="shared" si="151"/>
        <v>-4.594640166513269E-2</v>
      </c>
      <c r="AX212" s="31">
        <f t="shared" si="161"/>
        <v>6.2554521135237292E-4</v>
      </c>
      <c r="AY212" s="28">
        <f t="shared" si="162"/>
        <v>0.6432165338515784</v>
      </c>
      <c r="AZ212" s="8">
        <f t="shared" si="163"/>
        <v>-4.0292973499134108</v>
      </c>
      <c r="BA212" s="8">
        <f t="shared" si="164"/>
        <v>-114.72962415506535</v>
      </c>
      <c r="BB212" s="8">
        <f t="shared" si="165"/>
        <v>65.270375844934648</v>
      </c>
      <c r="BD212" s="32">
        <f t="shared" si="166"/>
        <v>-4</v>
      </c>
      <c r="BE212" s="32">
        <f t="shared" si="167"/>
        <v>-115</v>
      </c>
      <c r="BF212" s="32">
        <f t="shared" si="168"/>
        <v>65</v>
      </c>
    </row>
    <row r="213" spans="22:58" x14ac:dyDescent="0.2">
      <c r="V213" s="27">
        <v>3.09</v>
      </c>
      <c r="W213" s="32">
        <f t="shared" si="152"/>
        <v>12302.687708123824</v>
      </c>
      <c r="X213">
        <f t="shared" si="137"/>
        <v>4.8607609737258892</v>
      </c>
      <c r="Y213" s="28">
        <f t="shared" si="138"/>
        <v>-28.140545202846397</v>
      </c>
      <c r="Z213" s="28">
        <f t="shared" si="139"/>
        <v>-87.755050892220623</v>
      </c>
      <c r="AA213" s="28">
        <f t="shared" si="140"/>
        <v>0.51102945135719346</v>
      </c>
      <c r="AB213" s="28">
        <f t="shared" si="141"/>
        <v>-19.461968373392679</v>
      </c>
      <c r="AC213" s="28">
        <f t="shared" si="153"/>
        <v>1.1303846910297476E-4</v>
      </c>
      <c r="AD213" s="28">
        <f t="shared" si="142"/>
        <v>0.29230932384716507</v>
      </c>
      <c r="AE213" s="28">
        <f t="shared" si="154"/>
        <v>-22.768641739294214</v>
      </c>
      <c r="AF213" s="28">
        <f t="shared" si="155"/>
        <v>-106.92470994176614</v>
      </c>
      <c r="AG213" s="28">
        <f t="shared" si="134"/>
        <v>92.110410468749379</v>
      </c>
      <c r="AH213" s="28">
        <f t="shared" si="143"/>
        <v>-98.260269780552107</v>
      </c>
      <c r="AI213" s="28">
        <f t="shared" si="144"/>
        <v>-89.999299982103238</v>
      </c>
      <c r="AJ213" s="28">
        <f t="shared" si="156"/>
        <v>24.662380948427256</v>
      </c>
      <c r="AK213" s="28">
        <f t="shared" si="145"/>
        <v>86.648406859337129</v>
      </c>
      <c r="AL213" s="29">
        <f t="shared" si="146"/>
        <v>-4.1589734314535318E-2</v>
      </c>
      <c r="AM213" s="28">
        <f t="shared" si="147"/>
        <v>-5.6024361216016247</v>
      </c>
      <c r="AN213" s="28">
        <f t="shared" si="157"/>
        <v>18.470931902309992</v>
      </c>
      <c r="AO213" s="28">
        <f t="shared" si="158"/>
        <v>-8.9533292443677333</v>
      </c>
      <c r="AP213">
        <f t="shared" si="135"/>
        <v>23.609121289162623</v>
      </c>
      <c r="AQ213">
        <f t="shared" si="136"/>
        <v>-23.521825181113627</v>
      </c>
      <c r="AR213" s="28">
        <f t="shared" si="159"/>
        <v>-4.2104137289352259</v>
      </c>
      <c r="AS213" s="30">
        <f t="shared" si="160"/>
        <v>-115.87803918613388</v>
      </c>
      <c r="AT213" s="28">
        <f t="shared" si="148"/>
        <v>6.5794844175644186E-4</v>
      </c>
      <c r="AU213" s="28">
        <f t="shared" si="149"/>
        <v>0.70521399969226384</v>
      </c>
      <c r="AV213" s="29">
        <f t="shared" si="150"/>
        <v>-2.9244358296033371E-6</v>
      </c>
      <c r="AW213" s="28">
        <f t="shared" si="151"/>
        <v>-4.7016630369470701E-2</v>
      </c>
      <c r="AX213" s="31">
        <f t="shared" si="161"/>
        <v>6.5502400592683848E-4</v>
      </c>
      <c r="AY213" s="28">
        <f t="shared" si="162"/>
        <v>0.65819736932279316</v>
      </c>
      <c r="AZ213" s="8">
        <f t="shared" si="163"/>
        <v>-4.2097587049292988</v>
      </c>
      <c r="BA213" s="8">
        <f t="shared" si="164"/>
        <v>-115.21984181681108</v>
      </c>
      <c r="BB213" s="8">
        <f t="shared" si="165"/>
        <v>64.780158183188917</v>
      </c>
      <c r="BD213" s="32">
        <f t="shared" si="166"/>
        <v>-4</v>
      </c>
      <c r="BE213" s="32">
        <f t="shared" si="167"/>
        <v>-115</v>
      </c>
      <c r="BF213" s="32">
        <f t="shared" si="168"/>
        <v>65</v>
      </c>
    </row>
    <row r="214" spans="22:58" x14ac:dyDescent="0.2">
      <c r="V214" s="27">
        <v>3.1</v>
      </c>
      <c r="W214" s="32">
        <f t="shared" si="152"/>
        <v>12589.25411794168</v>
      </c>
      <c r="X214">
        <f t="shared" si="137"/>
        <v>4.8607609737258892</v>
      </c>
      <c r="Y214" s="28">
        <f t="shared" si="138"/>
        <v>-28.340245266672017</v>
      </c>
      <c r="Z214" s="28">
        <f t="shared" si="139"/>
        <v>-87.806101657571318</v>
      </c>
      <c r="AA214" s="28">
        <f t="shared" si="140"/>
        <v>0.5336913062379357</v>
      </c>
      <c r="AB214" s="28">
        <f t="shared" si="141"/>
        <v>-19.880133238110705</v>
      </c>
      <c r="AC214" s="28">
        <f t="shared" si="153"/>
        <v>1.1836573542847385E-4</v>
      </c>
      <c r="AD214" s="28">
        <f t="shared" si="142"/>
        <v>0.2991179603664807</v>
      </c>
      <c r="AE214" s="28">
        <f t="shared" si="154"/>
        <v>-22.945674620972763</v>
      </c>
      <c r="AF214" s="28">
        <f t="shared" si="155"/>
        <v>-107.38711693531553</v>
      </c>
      <c r="AG214" s="28">
        <f t="shared" si="134"/>
        <v>92.110410468749379</v>
      </c>
      <c r="AH214" s="28">
        <f t="shared" si="143"/>
        <v>-98.460269780522935</v>
      </c>
      <c r="AI214" s="28">
        <f t="shared" si="144"/>
        <v>-89.999315916455956</v>
      </c>
      <c r="AJ214" s="28">
        <f t="shared" si="156"/>
        <v>24.861712814257796</v>
      </c>
      <c r="AK214" s="28">
        <f t="shared" si="145"/>
        <v>86.724530392816689</v>
      </c>
      <c r="AL214" s="29">
        <f t="shared" si="146"/>
        <v>-4.3540004859790551E-2</v>
      </c>
      <c r="AM214" s="28">
        <f t="shared" si="147"/>
        <v>-5.7320744102301164</v>
      </c>
      <c r="AN214" s="28">
        <f t="shared" si="157"/>
        <v>18.46831349762445</v>
      </c>
      <c r="AO214" s="28">
        <f t="shared" si="158"/>
        <v>-9.0068599338693822</v>
      </c>
      <c r="AP214">
        <f t="shared" si="135"/>
        <v>23.609121289162623</v>
      </c>
      <c r="AQ214">
        <f t="shared" si="136"/>
        <v>-23.521825181113627</v>
      </c>
      <c r="AR214" s="28">
        <f t="shared" si="159"/>
        <v>-4.3900650152993173</v>
      </c>
      <c r="AS214" s="30">
        <f t="shared" si="160"/>
        <v>-116.39397686918491</v>
      </c>
      <c r="AT214" s="28">
        <f t="shared" si="148"/>
        <v>6.8895413710678283E-4</v>
      </c>
      <c r="AU214" s="28">
        <f t="shared" si="149"/>
        <v>0.72163882656774037</v>
      </c>
      <c r="AV214" s="29">
        <f t="shared" si="150"/>
        <v>-3.0622601960560443E-6</v>
      </c>
      <c r="AW214" s="28">
        <f t="shared" si="151"/>
        <v>-4.8111787868787531E-2</v>
      </c>
      <c r="AX214" s="31">
        <f t="shared" si="161"/>
        <v>6.8589187691072675E-4</v>
      </c>
      <c r="AY214" s="28">
        <f t="shared" si="162"/>
        <v>0.67352703869895281</v>
      </c>
      <c r="AZ214" s="8">
        <f t="shared" si="163"/>
        <v>-4.3893791234224064</v>
      </c>
      <c r="BA214" s="8">
        <f t="shared" si="164"/>
        <v>-115.72044983048596</v>
      </c>
      <c r="BB214" s="8">
        <f t="shared" si="165"/>
        <v>64.279550169514039</v>
      </c>
      <c r="BD214" s="32">
        <f t="shared" si="166"/>
        <v>-4</v>
      </c>
      <c r="BE214" s="32">
        <f t="shared" si="167"/>
        <v>-116</v>
      </c>
      <c r="BF214" s="32">
        <f t="shared" si="168"/>
        <v>64</v>
      </c>
    </row>
    <row r="215" spans="22:58" x14ac:dyDescent="0.2">
      <c r="V215" s="27">
        <v>3.11</v>
      </c>
      <c r="W215" s="32">
        <f t="shared" si="152"/>
        <v>12882.495516931347</v>
      </c>
      <c r="X215">
        <f t="shared" si="137"/>
        <v>4.8607609737258892</v>
      </c>
      <c r="Y215" s="28">
        <f t="shared" si="138"/>
        <v>-28.539958810510932</v>
      </c>
      <c r="Z215" s="28">
        <f t="shared" si="139"/>
        <v>-87.855993733479949</v>
      </c>
      <c r="AA215" s="28">
        <f t="shared" si="140"/>
        <v>0.5572951172664411</v>
      </c>
      <c r="AB215" s="28">
        <f t="shared" si="141"/>
        <v>-20.305765358983784</v>
      </c>
      <c r="AC215" s="28">
        <f t="shared" si="153"/>
        <v>1.2394406107760339E-4</v>
      </c>
      <c r="AD215" s="28">
        <f t="shared" si="142"/>
        <v>0.30608518165673698</v>
      </c>
      <c r="AE215" s="28">
        <f t="shared" si="154"/>
        <v>-23.121778775457525</v>
      </c>
      <c r="AF215" s="28">
        <f t="shared" si="155"/>
        <v>-107.855673910807</v>
      </c>
      <c r="AG215" s="28">
        <f t="shared" si="134"/>
        <v>92.110410468749379</v>
      </c>
      <c r="AH215" s="28">
        <f t="shared" si="143"/>
        <v>-98.660269780495071</v>
      </c>
      <c r="AI215" s="28">
        <f t="shared" si="144"/>
        <v>-89.999331488098505</v>
      </c>
      <c r="AJ215" s="28">
        <f t="shared" si="156"/>
        <v>25.061074655112261</v>
      </c>
      <c r="AK215" s="28">
        <f t="shared" si="145"/>
        <v>86.7989323308026</v>
      </c>
      <c r="AL215" s="29">
        <f t="shared" si="146"/>
        <v>-4.5581250572297699E-2</v>
      </c>
      <c r="AM215" s="28">
        <f t="shared" si="147"/>
        <v>-5.864671420069012</v>
      </c>
      <c r="AN215" s="28">
        <f t="shared" si="157"/>
        <v>18.465634092794271</v>
      </c>
      <c r="AO215" s="28">
        <f t="shared" si="158"/>
        <v>-9.0650705773649172</v>
      </c>
      <c r="AP215">
        <f t="shared" si="135"/>
        <v>23.609121289162623</v>
      </c>
      <c r="AQ215">
        <f t="shared" si="136"/>
        <v>-23.521825181113627</v>
      </c>
      <c r="AR215" s="28">
        <f t="shared" si="159"/>
        <v>-4.5688485746142575</v>
      </c>
      <c r="AS215" s="30">
        <f t="shared" si="160"/>
        <v>-116.92074448817192</v>
      </c>
      <c r="AT215" s="28">
        <f t="shared" si="148"/>
        <v>7.2142084860697545E-4</v>
      </c>
      <c r="AU215" s="28">
        <f t="shared" si="149"/>
        <v>0.73844611399946469</v>
      </c>
      <c r="AV215" s="29">
        <f t="shared" si="150"/>
        <v>-3.206580019430471E-6</v>
      </c>
      <c r="AW215" s="28">
        <f t="shared" si="151"/>
        <v>-4.9232454826882696E-2</v>
      </c>
      <c r="AX215" s="31">
        <f t="shared" si="161"/>
        <v>7.1821426858754501E-4</v>
      </c>
      <c r="AY215" s="28">
        <f t="shared" si="162"/>
        <v>0.68921365917258204</v>
      </c>
      <c r="AZ215" s="8">
        <f t="shared" si="163"/>
        <v>-4.5681303603456698</v>
      </c>
      <c r="BA215" s="8">
        <f t="shared" si="164"/>
        <v>-116.23153082899934</v>
      </c>
      <c r="BB215" s="8">
        <f t="shared" si="165"/>
        <v>63.76846917100066</v>
      </c>
      <c r="BD215" s="32">
        <f t="shared" si="166"/>
        <v>-5</v>
      </c>
      <c r="BE215" s="32">
        <f t="shared" si="167"/>
        <v>-116</v>
      </c>
      <c r="BF215" s="32">
        <f t="shared" si="168"/>
        <v>64</v>
      </c>
    </row>
    <row r="216" spans="22:58" x14ac:dyDescent="0.2">
      <c r="V216" s="27">
        <v>3.12</v>
      </c>
      <c r="W216" s="32">
        <f t="shared" si="152"/>
        <v>13182.567385564089</v>
      </c>
      <c r="X216">
        <f t="shared" si="137"/>
        <v>4.8607609737258892</v>
      </c>
      <c r="Y216" s="28">
        <f t="shared" si="138"/>
        <v>-28.739685229361847</v>
      </c>
      <c r="Z216" s="28">
        <f t="shared" si="139"/>
        <v>-87.904753270563674</v>
      </c>
      <c r="AA216" s="28">
        <f t="shared" si="140"/>
        <v>0.58187461016790432</v>
      </c>
      <c r="AB216" s="28">
        <f t="shared" si="141"/>
        <v>-20.738902446582504</v>
      </c>
      <c r="AC216" s="28">
        <f t="shared" si="153"/>
        <v>1.2978527743522398E-4</v>
      </c>
      <c r="AD216" s="28">
        <f t="shared" si="142"/>
        <v>0.3132146810062284</v>
      </c>
      <c r="AE216" s="28">
        <f t="shared" si="154"/>
        <v>-23.29691986019062</v>
      </c>
      <c r="AF216" s="28">
        <f t="shared" si="155"/>
        <v>-108.33044103613994</v>
      </c>
      <c r="AG216" s="28">
        <f t="shared" si="134"/>
        <v>92.110410468749379</v>
      </c>
      <c r="AH216" s="28">
        <f t="shared" si="143"/>
        <v>-98.860269780468457</v>
      </c>
      <c r="AI216" s="28">
        <f t="shared" si="144"/>
        <v>-89.999346705287209</v>
      </c>
      <c r="AJ216" s="28">
        <f t="shared" si="156"/>
        <v>25.260465130310674</v>
      </c>
      <c r="AK216" s="28">
        <f t="shared" si="145"/>
        <v>86.871651117933965</v>
      </c>
      <c r="AL216" s="29">
        <f t="shared" si="146"/>
        <v>-4.771766942603535E-2</v>
      </c>
      <c r="AM216" s="28">
        <f t="shared" si="147"/>
        <v>-6.0002917714200965</v>
      </c>
      <c r="AN216" s="28">
        <f t="shared" si="157"/>
        <v>18.462888149165561</v>
      </c>
      <c r="AO216" s="28">
        <f t="shared" si="158"/>
        <v>-9.1279873587733409</v>
      </c>
      <c r="AP216">
        <f t="shared" si="135"/>
        <v>23.609121289162623</v>
      </c>
      <c r="AQ216">
        <f t="shared" si="136"/>
        <v>-23.521825181113627</v>
      </c>
      <c r="AR216" s="28">
        <f t="shared" si="159"/>
        <v>-4.746735602976063</v>
      </c>
      <c r="AS216" s="30">
        <f t="shared" si="160"/>
        <v>-117.45842839491328</v>
      </c>
      <c r="AT216" s="28">
        <f t="shared" si="148"/>
        <v>7.5541740894383928E-4</v>
      </c>
      <c r="AU216" s="28">
        <f t="shared" si="149"/>
        <v>0.7556447618569494</v>
      </c>
      <c r="AV216" s="29">
        <f t="shared" si="150"/>
        <v>-3.3577014211013424E-6</v>
      </c>
      <c r="AW216" s="28">
        <f t="shared" si="151"/>
        <v>-5.0379225432779375E-2</v>
      </c>
      <c r="AX216" s="31">
        <f t="shared" si="161"/>
        <v>7.520597075227379E-4</v>
      </c>
      <c r="AY216" s="28">
        <f t="shared" si="162"/>
        <v>0.70526553642417</v>
      </c>
      <c r="AZ216" s="8">
        <f t="shared" si="163"/>
        <v>-4.7459835432685402</v>
      </c>
      <c r="BA216" s="8">
        <f t="shared" si="164"/>
        <v>-116.75316285848912</v>
      </c>
      <c r="BB216" s="8">
        <f t="shared" si="165"/>
        <v>63.246837141510881</v>
      </c>
      <c r="BD216" s="32">
        <f t="shared" si="166"/>
        <v>-5</v>
      </c>
      <c r="BE216" s="32">
        <f t="shared" si="167"/>
        <v>-117</v>
      </c>
      <c r="BF216" s="32">
        <f t="shared" si="168"/>
        <v>63</v>
      </c>
    </row>
    <row r="217" spans="22:58" x14ac:dyDescent="0.2">
      <c r="V217" s="27">
        <v>3.13</v>
      </c>
      <c r="W217" s="32">
        <f t="shared" si="152"/>
        <v>13489.628825916541</v>
      </c>
      <c r="X217">
        <f t="shared" si="137"/>
        <v>4.8607609737258892</v>
      </c>
      <c r="Y217" s="28">
        <f t="shared" si="138"/>
        <v>-28.939423945303755</v>
      </c>
      <c r="Z217" s="28">
        <f t="shared" si="139"/>
        <v>-87.952405839109929</v>
      </c>
      <c r="AA217" s="28">
        <f t="shared" si="140"/>
        <v>0.60746426410747545</v>
      </c>
      <c r="AB217" s="28">
        <f t="shared" si="141"/>
        <v>-21.17957607340475</v>
      </c>
      <c r="AC217" s="28">
        <f t="shared" si="153"/>
        <v>1.3590177341783142E-4</v>
      </c>
      <c r="AD217" s="28">
        <f t="shared" si="142"/>
        <v>0.32051023768624765</v>
      </c>
      <c r="AE217" s="28">
        <f t="shared" si="154"/>
        <v>-23.471062805696974</v>
      </c>
      <c r="AF217" s="28">
        <f t="shared" si="155"/>
        <v>-108.81147167482843</v>
      </c>
      <c r="AG217" s="28">
        <f t="shared" si="134"/>
        <v>92.110410468749379</v>
      </c>
      <c r="AH217" s="28">
        <f t="shared" si="143"/>
        <v>-99.060269780443036</v>
      </c>
      <c r="AI217" s="28">
        <f t="shared" si="144"/>
        <v>-89.999361576090408</v>
      </c>
      <c r="AJ217" s="28">
        <f t="shared" si="156"/>
        <v>25.45988295877617</v>
      </c>
      <c r="AK217" s="28">
        <f t="shared" si="145"/>
        <v>86.942724373046332</v>
      </c>
      <c r="AL217" s="29">
        <f t="shared" si="146"/>
        <v>-4.9953648741145294E-2</v>
      </c>
      <c r="AM217" s="28">
        <f t="shared" si="147"/>
        <v>-6.1390012898464601</v>
      </c>
      <c r="AN217" s="28">
        <f t="shared" si="157"/>
        <v>18.460069998341368</v>
      </c>
      <c r="AO217" s="28">
        <f t="shared" si="158"/>
        <v>-9.1956384928905361</v>
      </c>
      <c r="AP217">
        <f t="shared" si="135"/>
        <v>23.609121289162623</v>
      </c>
      <c r="AQ217">
        <f t="shared" si="136"/>
        <v>-23.521825181113627</v>
      </c>
      <c r="AR217" s="28">
        <f t="shared" si="159"/>
        <v>-4.9236966993066105</v>
      </c>
      <c r="AS217" s="30">
        <f t="shared" si="160"/>
        <v>-118.00711016771896</v>
      </c>
      <c r="AT217" s="28">
        <f t="shared" si="148"/>
        <v>7.9101589257645996E-4</v>
      </c>
      <c r="AU217" s="28">
        <f t="shared" si="149"/>
        <v>0.77324387668650574</v>
      </c>
      <c r="AV217" s="29">
        <f t="shared" si="150"/>
        <v>-3.5159449497892661E-6</v>
      </c>
      <c r="AW217" s="28">
        <f t="shared" si="151"/>
        <v>-5.1552707715754757E-2</v>
      </c>
      <c r="AX217" s="31">
        <f t="shared" si="161"/>
        <v>7.874999476266707E-4</v>
      </c>
      <c r="AY217" s="28">
        <f t="shared" si="162"/>
        <v>0.72169116897075103</v>
      </c>
      <c r="AZ217" s="8">
        <f t="shared" si="163"/>
        <v>-4.9229091993589842</v>
      </c>
      <c r="BA217" s="8">
        <f t="shared" si="164"/>
        <v>-117.28541899874821</v>
      </c>
      <c r="BB217" s="8">
        <f t="shared" si="165"/>
        <v>62.714581001251787</v>
      </c>
      <c r="BD217" s="32">
        <f t="shared" si="166"/>
        <v>-5</v>
      </c>
      <c r="BE217" s="32">
        <f t="shared" si="167"/>
        <v>-117</v>
      </c>
      <c r="BF217" s="32">
        <f t="shared" si="168"/>
        <v>63</v>
      </c>
    </row>
    <row r="218" spans="22:58" x14ac:dyDescent="0.2">
      <c r="V218" s="27">
        <v>3.14</v>
      </c>
      <c r="W218" s="32">
        <f t="shared" si="152"/>
        <v>13803.842646028863</v>
      </c>
      <c r="X218">
        <f t="shared" si="137"/>
        <v>4.8607609737258892</v>
      </c>
      <c r="Y218" s="28">
        <f t="shared" si="138"/>
        <v>-29.139174406290316</v>
      </c>
      <c r="Z218" s="28">
        <f t="shared" si="139"/>
        <v>-87.998976441294687</v>
      </c>
      <c r="AA218" s="28">
        <f t="shared" si="140"/>
        <v>0.63409929018881972</v>
      </c>
      <c r="AB218" s="28">
        <f t="shared" si="141"/>
        <v>-21.627811289213739</v>
      </c>
      <c r="AC218" s="28">
        <f t="shared" si="153"/>
        <v>1.4230652174340418E-4</v>
      </c>
      <c r="AD218" s="28">
        <f t="shared" si="142"/>
        <v>0.32797571895069133</v>
      </c>
      <c r="AE218" s="28">
        <f t="shared" si="154"/>
        <v>-23.644171835853864</v>
      </c>
      <c r="AF218" s="28">
        <f t="shared" si="155"/>
        <v>-109.29881201155773</v>
      </c>
      <c r="AG218" s="28">
        <f t="shared" si="134"/>
        <v>92.110410468749379</v>
      </c>
      <c r="AH218" s="28">
        <f t="shared" si="143"/>
        <v>-99.260269780418781</v>
      </c>
      <c r="AI218" s="28">
        <f t="shared" si="144"/>
        <v>-89.999376108392795</v>
      </c>
      <c r="AJ218" s="28">
        <f t="shared" si="156"/>
        <v>25.65932691641693</v>
      </c>
      <c r="AK218" s="28">
        <f t="shared" si="145"/>
        <v>87.012188904714534</v>
      </c>
      <c r="AL218" s="29">
        <f t="shared" si="146"/>
        <v>-5.2293773308305022E-2</v>
      </c>
      <c r="AM218" s="28">
        <f t="shared" si="147"/>
        <v>-6.28086701368004</v>
      </c>
      <c r="AN218" s="28">
        <f t="shared" si="157"/>
        <v>18.457173831439224</v>
      </c>
      <c r="AO218" s="28">
        <f t="shared" si="158"/>
        <v>-9.2680542173583014</v>
      </c>
      <c r="AP218">
        <f t="shared" si="135"/>
        <v>23.609121289162623</v>
      </c>
      <c r="AQ218">
        <f t="shared" si="136"/>
        <v>-23.521825181113627</v>
      </c>
      <c r="AR218" s="28">
        <f t="shared" si="159"/>
        <v>-5.0997018963656444</v>
      </c>
      <c r="AS218" s="30">
        <f t="shared" si="160"/>
        <v>-118.56686622891603</v>
      </c>
      <c r="AT218" s="28">
        <f t="shared" si="148"/>
        <v>8.2829176831034112E-4</v>
      </c>
      <c r="AU218" s="28">
        <f t="shared" si="149"/>
        <v>0.79125277648050263</v>
      </c>
      <c r="AV218" s="29">
        <f t="shared" si="150"/>
        <v>-3.6816462594870531E-6</v>
      </c>
      <c r="AW218" s="28">
        <f t="shared" si="151"/>
        <v>-5.2753523867708041E-2</v>
      </c>
      <c r="AX218" s="31">
        <f t="shared" si="161"/>
        <v>8.2461012205085405E-4</v>
      </c>
      <c r="AY218" s="28">
        <f t="shared" si="162"/>
        <v>0.73849925261279459</v>
      </c>
      <c r="AZ218" s="8">
        <f t="shared" si="163"/>
        <v>-5.0988772862435932</v>
      </c>
      <c r="BA218" s="8">
        <f t="shared" si="164"/>
        <v>-117.82836697630323</v>
      </c>
      <c r="BB218" s="8">
        <f t="shared" si="165"/>
        <v>62.171633023696771</v>
      </c>
      <c r="BD218" s="32">
        <f t="shared" si="166"/>
        <v>-5</v>
      </c>
      <c r="BE218" s="32">
        <f t="shared" si="167"/>
        <v>-118</v>
      </c>
      <c r="BF218" s="32">
        <f t="shared" si="168"/>
        <v>62</v>
      </c>
    </row>
    <row r="219" spans="22:58" x14ac:dyDescent="0.2">
      <c r="V219" s="27">
        <v>3.15</v>
      </c>
      <c r="W219" s="32">
        <f t="shared" si="152"/>
        <v>14125.375446227545</v>
      </c>
      <c r="X219">
        <f t="shared" si="137"/>
        <v>4.8607609737258892</v>
      </c>
      <c r="Y219" s="28">
        <f t="shared" si="138"/>
        <v>-29.338936084997126</v>
      </c>
      <c r="Z219" s="28">
        <f t="shared" si="139"/>
        <v>-88.044489523188147</v>
      </c>
      <c r="AA219" s="28">
        <f t="shared" si="140"/>
        <v>0.66181560610738832</v>
      </c>
      <c r="AB219" s="28">
        <f t="shared" si="141"/>
        <v>-22.083626231695852</v>
      </c>
      <c r="AC219" s="28">
        <f t="shared" si="153"/>
        <v>1.4901310643499705E-4</v>
      </c>
      <c r="AD219" s="28">
        <f t="shared" si="142"/>
        <v>0.3356150820820058</v>
      </c>
      <c r="AE219" s="28">
        <f t="shared" si="154"/>
        <v>-23.816210492057415</v>
      </c>
      <c r="AF219" s="28">
        <f t="shared" si="155"/>
        <v>-109.79250067280199</v>
      </c>
      <c r="AG219" s="28">
        <f t="shared" si="134"/>
        <v>92.110410468749379</v>
      </c>
      <c r="AH219" s="28">
        <f t="shared" si="143"/>
        <v>-99.460269780395606</v>
      </c>
      <c r="AI219" s="28">
        <f t="shared" si="144"/>
        <v>-89.999390309899596</v>
      </c>
      <c r="AJ219" s="28">
        <f t="shared" si="156"/>
        <v>25.858795833620185</v>
      </c>
      <c r="AK219" s="28">
        <f t="shared" si="145"/>
        <v>87.080080726654955</v>
      </c>
      <c r="AL219" s="29">
        <f t="shared" si="146"/>
        <v>-5.4742833821911308E-2</v>
      </c>
      <c r="AM219" s="28">
        <f t="shared" si="147"/>
        <v>-6.4259572003379946</v>
      </c>
      <c r="AN219" s="28">
        <f t="shared" si="157"/>
        <v>18.454193688152046</v>
      </c>
      <c r="AO219" s="28">
        <f t="shared" si="158"/>
        <v>-9.345266783582634</v>
      </c>
      <c r="AP219">
        <f t="shared" si="135"/>
        <v>23.609121289162623</v>
      </c>
      <c r="AQ219">
        <f t="shared" si="136"/>
        <v>-23.521825181113627</v>
      </c>
      <c r="AR219" s="28">
        <f t="shared" si="159"/>
        <v>-5.2747206958563737</v>
      </c>
      <c r="AS219" s="30">
        <f t="shared" si="160"/>
        <v>-119.13776745638462</v>
      </c>
      <c r="AT219" s="28">
        <f t="shared" si="148"/>
        <v>8.6732405903187329E-4</v>
      </c>
      <c r="AU219" s="28">
        <f t="shared" si="149"/>
        <v>0.80968099555449258</v>
      </c>
      <c r="AV219" s="29">
        <f t="shared" si="150"/>
        <v>-3.855156826923868E-6</v>
      </c>
      <c r="AW219" s="28">
        <f t="shared" si="151"/>
        <v>-5.3982310573035465E-2</v>
      </c>
      <c r="AX219" s="31">
        <f t="shared" si="161"/>
        <v>8.6346890220494947E-4</v>
      </c>
      <c r="AY219" s="28">
        <f t="shared" si="162"/>
        <v>0.75569868498145709</v>
      </c>
      <c r="AZ219" s="8">
        <f t="shared" si="163"/>
        <v>-5.2738572269541688</v>
      </c>
      <c r="BA219" s="8">
        <f t="shared" si="164"/>
        <v>-118.38206877140317</v>
      </c>
      <c r="BB219" s="8">
        <f t="shared" si="165"/>
        <v>61.617931228596831</v>
      </c>
      <c r="BD219" s="32">
        <f t="shared" si="166"/>
        <v>-5</v>
      </c>
      <c r="BE219" s="32">
        <f t="shared" si="167"/>
        <v>-118</v>
      </c>
      <c r="BF219" s="32">
        <f t="shared" si="168"/>
        <v>62</v>
      </c>
    </row>
    <row r="220" spans="22:58" x14ac:dyDescent="0.2">
      <c r="V220" s="27">
        <v>3.16</v>
      </c>
      <c r="W220" s="32">
        <f t="shared" si="152"/>
        <v>14454.397707459288</v>
      </c>
      <c r="X220">
        <f t="shared" si="137"/>
        <v>4.8607609737258892</v>
      </c>
      <c r="Y220" s="28">
        <f t="shared" si="138"/>
        <v>-29.538708477720071</v>
      </c>
      <c r="Z220" s="28">
        <f t="shared" si="139"/>
        <v>-88.088968986548593</v>
      </c>
      <c r="AA220" s="28">
        <f t="shared" si="140"/>
        <v>0.69064980676709919</v>
      </c>
      <c r="AB220" s="28">
        <f t="shared" si="141"/>
        <v>-22.547031733956096</v>
      </c>
      <c r="AC220" s="28">
        <f t="shared" si="153"/>
        <v>1.56035751623598E-4</v>
      </c>
      <c r="AD220" s="28">
        <f t="shared" si="142"/>
        <v>0.34343237648455321</v>
      </c>
      <c r="AE220" s="28">
        <f t="shared" si="154"/>
        <v>-23.987141661475462</v>
      </c>
      <c r="AF220" s="28">
        <f t="shared" si="155"/>
        <v>-110.29256834402013</v>
      </c>
      <c r="AG220" s="28">
        <f t="shared" si="134"/>
        <v>92.110410468749379</v>
      </c>
      <c r="AH220" s="28">
        <f t="shared" si="143"/>
        <v>-99.660269780373483</v>
      </c>
      <c r="AI220" s="28">
        <f t="shared" si="144"/>
        <v>-89.999404188140645</v>
      </c>
      <c r="AJ220" s="28">
        <f t="shared" si="156"/>
        <v>26.058288592854055</v>
      </c>
      <c r="AK220" s="28">
        <f t="shared" si="145"/>
        <v>87.146435072976971</v>
      </c>
      <c r="AL220" s="29">
        <f t="shared" si="146"/>
        <v>-5.7305835629847909E-2</v>
      </c>
      <c r="AM220" s="28">
        <f t="shared" si="147"/>
        <v>-6.574341331335078</v>
      </c>
      <c r="AN220" s="28">
        <f t="shared" si="157"/>
        <v>18.451123445600103</v>
      </c>
      <c r="AO220" s="28">
        <f t="shared" si="158"/>
        <v>-9.4273104464987512</v>
      </c>
      <c r="AP220">
        <f t="shared" si="135"/>
        <v>23.609121289162623</v>
      </c>
      <c r="AQ220">
        <f t="shared" si="136"/>
        <v>-23.521825181113627</v>
      </c>
      <c r="AR220" s="28">
        <f t="shared" si="159"/>
        <v>-5.448722107826363</v>
      </c>
      <c r="AS220" s="30">
        <f t="shared" si="160"/>
        <v>-119.71987879051888</v>
      </c>
      <c r="AT220" s="28">
        <f t="shared" si="148"/>
        <v>9.0819550895605784E-4</v>
      </c>
      <c r="AU220" s="28">
        <f t="shared" si="149"/>
        <v>0.82853828953452635</v>
      </c>
      <c r="AV220" s="29">
        <f t="shared" si="150"/>
        <v>-4.036844684459046E-6</v>
      </c>
      <c r="AW220" s="28">
        <f t="shared" si="151"/>
        <v>-5.5239719346189271E-2</v>
      </c>
      <c r="AX220" s="31">
        <f t="shared" si="161"/>
        <v>9.0415866427159884E-4</v>
      </c>
      <c r="AY220" s="28">
        <f t="shared" si="162"/>
        <v>0.77329857018833703</v>
      </c>
      <c r="AZ220" s="8">
        <f t="shared" si="163"/>
        <v>-5.4478179491620917</v>
      </c>
      <c r="BA220" s="8">
        <f t="shared" si="164"/>
        <v>-118.94658022033055</v>
      </c>
      <c r="BB220" s="8">
        <f t="shared" si="165"/>
        <v>61.053419779669454</v>
      </c>
      <c r="BD220" s="32">
        <f t="shared" si="166"/>
        <v>-5</v>
      </c>
      <c r="BE220" s="32">
        <f t="shared" si="167"/>
        <v>-119</v>
      </c>
      <c r="BF220" s="32">
        <f t="shared" si="168"/>
        <v>61</v>
      </c>
    </row>
    <row r="221" spans="22:58" x14ac:dyDescent="0.2">
      <c r="V221" s="27">
        <v>3.17</v>
      </c>
      <c r="W221" s="32">
        <f t="shared" si="152"/>
        <v>14791.083881682087</v>
      </c>
      <c r="X221">
        <f t="shared" si="137"/>
        <v>4.8607609737258892</v>
      </c>
      <c r="Y221" s="28">
        <f t="shared" si="138"/>
        <v>-29.738491103322051</v>
      </c>
      <c r="Z221" s="28">
        <f t="shared" si="139"/>
        <v>-88.132438200405019</v>
      </c>
      <c r="AA221" s="28">
        <f t="shared" si="140"/>
        <v>0.72063913067877072</v>
      </c>
      <c r="AB221" s="28">
        <f t="shared" si="141"/>
        <v>-23.018030930532611</v>
      </c>
      <c r="AC221" s="28">
        <f t="shared" si="153"/>
        <v>1.6338935171190236E-4</v>
      </c>
      <c r="AD221" s="28">
        <f t="shared" si="142"/>
        <v>0.35143174582646652</v>
      </c>
      <c r="AE221" s="28">
        <f t="shared" si="154"/>
        <v>-24.156927609565681</v>
      </c>
      <c r="AF221" s="28">
        <f t="shared" si="155"/>
        <v>-110.79903738511118</v>
      </c>
      <c r="AG221" s="28">
        <f t="shared" si="134"/>
        <v>92.110410468749379</v>
      </c>
      <c r="AH221" s="28">
        <f t="shared" si="143"/>
        <v>-99.86026978035234</v>
      </c>
      <c r="AI221" s="28">
        <f t="shared" si="144"/>
        <v>-89.999417750474336</v>
      </c>
      <c r="AJ221" s="28">
        <f t="shared" si="156"/>
        <v>26.257804126372477</v>
      </c>
      <c r="AK221" s="28">
        <f t="shared" si="145"/>
        <v>87.211286413273555</v>
      </c>
      <c r="AL221" s="29">
        <f t="shared" si="146"/>
        <v>-5.9988007807511734E-2</v>
      </c>
      <c r="AM221" s="28">
        <f t="shared" si="147"/>
        <v>-6.7260901158712612</v>
      </c>
      <c r="AN221" s="28">
        <f t="shared" si="157"/>
        <v>18.447956806962004</v>
      </c>
      <c r="AO221" s="28">
        <f t="shared" si="158"/>
        <v>-9.514221453072043</v>
      </c>
      <c r="AP221">
        <f t="shared" si="135"/>
        <v>23.609121289162623</v>
      </c>
      <c r="AQ221">
        <f t="shared" si="136"/>
        <v>-23.521825181113627</v>
      </c>
      <c r="AR221" s="28">
        <f t="shared" si="159"/>
        <v>-5.6216746945546809</v>
      </c>
      <c r="AS221" s="30">
        <f t="shared" si="160"/>
        <v>-120.31325883818322</v>
      </c>
      <c r="AT221" s="28">
        <f t="shared" si="148"/>
        <v>9.5099275871516459E-4</v>
      </c>
      <c r="AU221" s="28">
        <f t="shared" si="149"/>
        <v>0.84783464045693868</v>
      </c>
      <c r="AV221" s="29">
        <f t="shared" si="150"/>
        <v>-4.2270952214436505E-6</v>
      </c>
      <c r="AW221" s="28">
        <f t="shared" si="151"/>
        <v>-5.6526416877097072E-2</v>
      </c>
      <c r="AX221" s="31">
        <f t="shared" si="161"/>
        <v>9.4676566349372092E-4</v>
      </c>
      <c r="AY221" s="28">
        <f t="shared" si="162"/>
        <v>0.79130822357984165</v>
      </c>
      <c r="AZ221" s="8">
        <f t="shared" si="163"/>
        <v>-5.6207279288911876</v>
      </c>
      <c r="BA221" s="8">
        <f t="shared" si="164"/>
        <v>-119.52195061460337</v>
      </c>
      <c r="BB221" s="8">
        <f t="shared" si="165"/>
        <v>60.478049385396631</v>
      </c>
      <c r="BD221" s="32">
        <f t="shared" si="166"/>
        <v>-6</v>
      </c>
      <c r="BE221" s="32">
        <f t="shared" si="167"/>
        <v>-120</v>
      </c>
      <c r="BF221" s="32">
        <f t="shared" si="168"/>
        <v>60</v>
      </c>
    </row>
    <row r="222" spans="22:58" x14ac:dyDescent="0.2">
      <c r="V222" s="27">
        <v>3.18</v>
      </c>
      <c r="W222" s="32">
        <f t="shared" si="152"/>
        <v>15135.612484362093</v>
      </c>
      <c r="X222">
        <f t="shared" si="137"/>
        <v>4.8607609737258892</v>
      </c>
      <c r="Y222" s="28">
        <f t="shared" si="138"/>
        <v>-29.938283502226476</v>
      </c>
      <c r="Z222" s="28">
        <f t="shared" si="139"/>
        <v>-88.174920012429695</v>
      </c>
      <c r="AA222" s="28">
        <f t="shared" si="140"/>
        <v>0.75182142197126289</v>
      </c>
      <c r="AB222" s="28">
        <f t="shared" si="141"/>
        <v>-23.496618863781109</v>
      </c>
      <c r="AC222" s="28">
        <f t="shared" si="153"/>
        <v>1.7108950295100954E-4</v>
      </c>
      <c r="AD222" s="28">
        <f t="shared" si="142"/>
        <v>0.35961743023112075</v>
      </c>
      <c r="AE222" s="28">
        <f t="shared" si="154"/>
        <v>-24.32553001702637</v>
      </c>
      <c r="AF222" s="28">
        <f t="shared" si="155"/>
        <v>-111.31192144597968</v>
      </c>
      <c r="AG222" s="28">
        <f t="shared" si="134"/>
        <v>92.110410468749379</v>
      </c>
      <c r="AH222" s="28">
        <f t="shared" si="143"/>
        <v>-100.06026978033216</v>
      </c>
      <c r="AI222" s="28">
        <f t="shared" si="144"/>
        <v>-89.999431004091647</v>
      </c>
      <c r="AJ222" s="28">
        <f t="shared" si="156"/>
        <v>26.457341414019268</v>
      </c>
      <c r="AK222" s="28">
        <f t="shared" si="145"/>
        <v>87.274668467543009</v>
      </c>
      <c r="AL222" s="29">
        <f t="shared" si="146"/>
        <v>-6.2794812563404107E-2</v>
      </c>
      <c r="AM222" s="28">
        <f t="shared" si="147"/>
        <v>-6.8812754928667541</v>
      </c>
      <c r="AN222" s="28">
        <f t="shared" si="157"/>
        <v>18.44468728987308</v>
      </c>
      <c r="AO222" s="28">
        <f t="shared" si="158"/>
        <v>-9.6060380294153926</v>
      </c>
      <c r="AP222">
        <f t="shared" si="135"/>
        <v>23.609121289162623</v>
      </c>
      <c r="AQ222">
        <f t="shared" si="136"/>
        <v>-23.521825181113627</v>
      </c>
      <c r="AR222" s="28">
        <f t="shared" si="159"/>
        <v>-5.7935466191042941</v>
      </c>
      <c r="AS222" s="30">
        <f t="shared" si="160"/>
        <v>-120.91795947539507</v>
      </c>
      <c r="AT222" s="28">
        <f t="shared" si="148"/>
        <v>9.9580652869487294E-4</v>
      </c>
      <c r="AU222" s="28">
        <f t="shared" si="149"/>
        <v>0.86758026198299676</v>
      </c>
      <c r="AV222" s="29">
        <f t="shared" si="150"/>
        <v>-4.4263119807609017E-6</v>
      </c>
      <c r="AW222" s="28">
        <f t="shared" si="151"/>
        <v>-5.7843085384626972E-2</v>
      </c>
      <c r="AX222" s="31">
        <f t="shared" si="161"/>
        <v>9.9138021671411197E-4</v>
      </c>
      <c r="AY222" s="28">
        <f t="shared" si="162"/>
        <v>0.80973717659836975</v>
      </c>
      <c r="AZ222" s="8">
        <f t="shared" si="163"/>
        <v>-5.7925552388875801</v>
      </c>
      <c r="BA222" s="8">
        <f t="shared" si="164"/>
        <v>-120.10822229879669</v>
      </c>
      <c r="BB222" s="8">
        <f t="shared" si="165"/>
        <v>59.89177770120331</v>
      </c>
      <c r="BD222" s="32">
        <f t="shared" si="166"/>
        <v>-6</v>
      </c>
      <c r="BE222" s="32">
        <f t="shared" si="167"/>
        <v>-120</v>
      </c>
      <c r="BF222" s="32">
        <f t="shared" si="168"/>
        <v>60</v>
      </c>
    </row>
    <row r="223" spans="22:58" x14ac:dyDescent="0.2">
      <c r="V223" s="27">
        <v>3.19</v>
      </c>
      <c r="W223" s="32">
        <f t="shared" si="152"/>
        <v>15488.166189124822</v>
      </c>
      <c r="X223">
        <f t="shared" si="137"/>
        <v>4.8607609737258892</v>
      </c>
      <c r="Y223" s="28">
        <f t="shared" si="138"/>
        <v>-30.138085235455105</v>
      </c>
      <c r="Z223" s="28">
        <f t="shared" si="139"/>
        <v>-88.216436760101743</v>
      </c>
      <c r="AA223" s="28">
        <f t="shared" si="140"/>
        <v>0.78423508786163998</v>
      </c>
      <c r="AB223" s="28">
        <f t="shared" si="141"/>
        <v>-23.982782092646531</v>
      </c>
      <c r="AC223" s="28">
        <f t="shared" si="153"/>
        <v>1.79152536505184E-4</v>
      </c>
      <c r="AD223" s="28">
        <f t="shared" si="142"/>
        <v>0.3679937685193444</v>
      </c>
      <c r="AE223" s="28">
        <f t="shared" si="154"/>
        <v>-24.492910021331074</v>
      </c>
      <c r="AF223" s="28">
        <f t="shared" si="155"/>
        <v>-111.83122508422893</v>
      </c>
      <c r="AG223" s="28">
        <f t="shared" si="134"/>
        <v>92.110410468749379</v>
      </c>
      <c r="AH223" s="28">
        <f t="shared" si="143"/>
        <v>-100.26026978031288</v>
      </c>
      <c r="AI223" s="28">
        <f t="shared" si="144"/>
        <v>-89.999443956019789</v>
      </c>
      <c r="AJ223" s="28">
        <f t="shared" si="156"/>
        <v>26.656899481127063</v>
      </c>
      <c r="AK223" s="28">
        <f t="shared" si="145"/>
        <v>87.336614220934138</v>
      </c>
      <c r="AL223" s="29">
        <f t="shared" si="146"/>
        <v>-6.5731954983295759E-2</v>
      </c>
      <c r="AM223" s="28">
        <f t="shared" si="147"/>
        <v>-7.0399706313080923</v>
      </c>
      <c r="AN223" s="28">
        <f t="shared" si="157"/>
        <v>18.441308214580264</v>
      </c>
      <c r="AO223" s="28">
        <f t="shared" si="158"/>
        <v>-9.7028003663937437</v>
      </c>
      <c r="AP223">
        <f t="shared" si="135"/>
        <v>23.609121289162623</v>
      </c>
      <c r="AQ223">
        <f t="shared" si="136"/>
        <v>-23.521825181113627</v>
      </c>
      <c r="AR223" s="28">
        <f t="shared" si="159"/>
        <v>-5.9643056987018142</v>
      </c>
      <c r="AS223" s="30">
        <f t="shared" si="160"/>
        <v>-121.53402545062268</v>
      </c>
      <c r="AT223" s="28">
        <f t="shared" si="148"/>
        <v>1.0427318109644354E-3</v>
      </c>
      <c r="AU223" s="28">
        <f t="shared" si="149"/>
        <v>0.88778560473078039</v>
      </c>
      <c r="AV223" s="29">
        <f t="shared" si="150"/>
        <v>-4.6349175247987621E-6</v>
      </c>
      <c r="AW223" s="28">
        <f t="shared" si="151"/>
        <v>-5.9190422978284092E-2</v>
      </c>
      <c r="AX223" s="31">
        <f t="shared" si="161"/>
        <v>1.0380968934396366E-3</v>
      </c>
      <c r="AY223" s="28">
        <f t="shared" si="162"/>
        <v>0.82859518175249625</v>
      </c>
      <c r="AZ223" s="8">
        <f t="shared" si="163"/>
        <v>-5.9632676018083748</v>
      </c>
      <c r="BA223" s="8">
        <f t="shared" si="164"/>
        <v>-120.70543026887019</v>
      </c>
      <c r="BB223" s="8">
        <f t="shared" si="165"/>
        <v>59.294569731129812</v>
      </c>
      <c r="BD223" s="32">
        <f t="shared" si="166"/>
        <v>-6</v>
      </c>
      <c r="BE223" s="32">
        <f t="shared" si="167"/>
        <v>-121</v>
      </c>
      <c r="BF223" s="32">
        <f t="shared" si="168"/>
        <v>59</v>
      </c>
    </row>
    <row r="224" spans="22:58" x14ac:dyDescent="0.2">
      <c r="V224" s="27">
        <v>3.2</v>
      </c>
      <c r="W224" s="32">
        <f t="shared" si="152"/>
        <v>15848.931924611155</v>
      </c>
      <c r="X224">
        <f t="shared" si="137"/>
        <v>4.8607609737258892</v>
      </c>
      <c r="Y224" s="28">
        <f t="shared" si="138"/>
        <v>-30.33789588370853</v>
      </c>
      <c r="Z224" s="28">
        <f t="shared" si="139"/>
        <v>-88.257010281663355</v>
      </c>
      <c r="AA224" s="28">
        <f t="shared" si="140"/>
        <v>0.81791905144930777</v>
      </c>
      <c r="AB224" s="28">
        <f t="shared" si="141"/>
        <v>-24.476498306006885</v>
      </c>
      <c r="AC224" s="28">
        <f t="shared" si="153"/>
        <v>1.8759555307981571E-4</v>
      </c>
      <c r="AD224" s="28">
        <f t="shared" si="142"/>
        <v>0.37656520050353748</v>
      </c>
      <c r="AE224" s="28">
        <f t="shared" si="154"/>
        <v>-24.659028262980254</v>
      </c>
      <c r="AF224" s="28">
        <f t="shared" si="155"/>
        <v>-112.35694338716671</v>
      </c>
      <c r="AG224" s="28">
        <f t="shared" si="134"/>
        <v>92.110410468749379</v>
      </c>
      <c r="AH224" s="28">
        <f t="shared" si="143"/>
        <v>-100.46026978029447</v>
      </c>
      <c r="AI224" s="28">
        <f t="shared" si="144"/>
        <v>-89.999456613126043</v>
      </c>
      <c r="AJ224" s="28">
        <f t="shared" si="156"/>
        <v>26.856477396507252</v>
      </c>
      <c r="AK224" s="28">
        <f t="shared" si="145"/>
        <v>87.39715593830816</v>
      </c>
      <c r="AL224" s="29">
        <f t="shared" si="146"/>
        <v>-6.8805393119549793E-2</v>
      </c>
      <c r="AM224" s="28">
        <f t="shared" si="147"/>
        <v>-7.2022499287608701</v>
      </c>
      <c r="AN224" s="28">
        <f t="shared" si="157"/>
        <v>18.437812691842613</v>
      </c>
      <c r="AO224" s="28">
        <f t="shared" si="158"/>
        <v>-9.804550603578754</v>
      </c>
      <c r="AP224">
        <f t="shared" si="135"/>
        <v>23.609121289162623</v>
      </c>
      <c r="AQ224">
        <f t="shared" si="136"/>
        <v>-23.521825181113627</v>
      </c>
      <c r="AR224" s="28">
        <f t="shared" si="159"/>
        <v>-6.1339194630886453</v>
      </c>
      <c r="AS224" s="30">
        <f t="shared" si="160"/>
        <v>-122.16149399074547</v>
      </c>
      <c r="AT224" s="28">
        <f t="shared" si="148"/>
        <v>1.0918680702300867E-3</v>
      </c>
      <c r="AU224" s="28">
        <f t="shared" si="149"/>
        <v>0.90846136172673775</v>
      </c>
      <c r="AV224" s="29">
        <f t="shared" si="150"/>
        <v>-4.8533543371032811E-6</v>
      </c>
      <c r="AW224" s="28">
        <f t="shared" si="151"/>
        <v>-6.0569144028330968E-2</v>
      </c>
      <c r="AX224" s="31">
        <f t="shared" si="161"/>
        <v>1.0870147158929834E-3</v>
      </c>
      <c r="AY224" s="28">
        <f t="shared" si="162"/>
        <v>0.84789221769840672</v>
      </c>
      <c r="AZ224" s="8">
        <f t="shared" si="163"/>
        <v>-6.1328324483727528</v>
      </c>
      <c r="BA224" s="8">
        <f t="shared" si="164"/>
        <v>-121.31360177304707</v>
      </c>
      <c r="BB224" s="8">
        <f t="shared" si="165"/>
        <v>58.686398226952932</v>
      </c>
      <c r="BD224" s="32">
        <f t="shared" si="166"/>
        <v>-6</v>
      </c>
      <c r="BE224" s="32">
        <f t="shared" si="167"/>
        <v>-121</v>
      </c>
      <c r="BF224" s="32">
        <f t="shared" si="168"/>
        <v>59</v>
      </c>
    </row>
    <row r="225" spans="22:58" x14ac:dyDescent="0.2">
      <c r="V225" s="27">
        <v>3.21</v>
      </c>
      <c r="W225" s="32">
        <f t="shared" si="152"/>
        <v>16218.100973589308</v>
      </c>
      <c r="X225">
        <f t="shared" si="137"/>
        <v>4.8607609737258892</v>
      </c>
      <c r="Y225" s="28">
        <f t="shared" si="138"/>
        <v>-30.537715046487342</v>
      </c>
      <c r="Z225" s="28">
        <f t="shared" si="139"/>
        <v>-88.296661926870186</v>
      </c>
      <c r="AA225" s="28">
        <f t="shared" si="140"/>
        <v>0.8529126997208013</v>
      </c>
      <c r="AB225" s="28">
        <f t="shared" si="141"/>
        <v>-24.97773594293627</v>
      </c>
      <c r="AC225" s="28">
        <f t="shared" si="153"/>
        <v>1.9643645917420642E-4</v>
      </c>
      <c r="AD225" s="28">
        <f t="shared" si="142"/>
        <v>0.38533626933487763</v>
      </c>
      <c r="AE225" s="28">
        <f t="shared" si="154"/>
        <v>-24.82384493658148</v>
      </c>
      <c r="AF225" s="28">
        <f t="shared" si="155"/>
        <v>-112.88906160047158</v>
      </c>
      <c r="AG225" s="28">
        <f t="shared" si="134"/>
        <v>92.110410468749379</v>
      </c>
      <c r="AH225" s="28">
        <f t="shared" si="143"/>
        <v>-100.66026978027688</v>
      </c>
      <c r="AI225" s="28">
        <f t="shared" si="144"/>
        <v>-89.999468982121385</v>
      </c>
      <c r="AJ225" s="28">
        <f t="shared" si="156"/>
        <v>27.056074270527105</v>
      </c>
      <c r="AK225" s="28">
        <f t="shared" si="145"/>
        <v>87.456325178611948</v>
      </c>
      <c r="AL225" s="29">
        <f t="shared" si="146"/>
        <v>-7.2021348431725279E-2</v>
      </c>
      <c r="AM225" s="28">
        <f t="shared" si="147"/>
        <v>-7.3681890078958077</v>
      </c>
      <c r="AN225" s="28">
        <f t="shared" si="157"/>
        <v>18.434193610567881</v>
      </c>
      <c r="AO225" s="28">
        <f t="shared" si="158"/>
        <v>-9.911332811405245</v>
      </c>
      <c r="AP225">
        <f t="shared" si="135"/>
        <v>23.609121289162623</v>
      </c>
      <c r="AQ225">
        <f t="shared" si="136"/>
        <v>-23.521825181113627</v>
      </c>
      <c r="AR225" s="28">
        <f t="shared" si="159"/>
        <v>-6.3023552179646032</v>
      </c>
      <c r="AS225" s="30">
        <f t="shared" si="160"/>
        <v>-122.80039441187682</v>
      </c>
      <c r="AT225" s="28">
        <f t="shared" si="148"/>
        <v>1.1433194542136524E-3</v>
      </c>
      <c r="AU225" s="28">
        <f t="shared" si="149"/>
        <v>0.92961847397937081</v>
      </c>
      <c r="AV225" s="29">
        <f t="shared" si="150"/>
        <v>-5.0820857471764616E-6</v>
      </c>
      <c r="AW225" s="28">
        <f t="shared" si="151"/>
        <v>-6.1979979544527372E-2</v>
      </c>
      <c r="AX225" s="31">
        <f t="shared" si="161"/>
        <v>1.1382373684664759E-3</v>
      </c>
      <c r="AY225" s="28">
        <f t="shared" si="162"/>
        <v>0.86763849443484342</v>
      </c>
      <c r="AZ225" s="8">
        <f t="shared" si="163"/>
        <v>-6.3012169805961369</v>
      </c>
      <c r="BA225" s="8">
        <f t="shared" si="164"/>
        <v>-121.93275591744198</v>
      </c>
      <c r="BB225" s="8">
        <f t="shared" si="165"/>
        <v>58.06724408255802</v>
      </c>
      <c r="BD225" s="32">
        <f t="shared" si="166"/>
        <v>-6</v>
      </c>
      <c r="BE225" s="32">
        <f t="shared" si="167"/>
        <v>-122</v>
      </c>
      <c r="BF225" s="32">
        <f t="shared" si="168"/>
        <v>58</v>
      </c>
    </row>
    <row r="226" spans="22:58" x14ac:dyDescent="0.2">
      <c r="V226" s="27">
        <v>3.22</v>
      </c>
      <c r="W226" s="32">
        <f t="shared" si="152"/>
        <v>16595.869074375627</v>
      </c>
      <c r="X226">
        <f t="shared" si="137"/>
        <v>4.8607609737258892</v>
      </c>
      <c r="Y226" s="28">
        <f t="shared" si="138"/>
        <v>-30.737542341252354</v>
      </c>
      <c r="Z226" s="28">
        <f t="shared" si="139"/>
        <v>-88.335412567537787</v>
      </c>
      <c r="AA226" s="28">
        <f t="shared" si="140"/>
        <v>0.88925582667710656</v>
      </c>
      <c r="AB226" s="28">
        <f t="shared" si="141"/>
        <v>-25.486453822391127</v>
      </c>
      <c r="AC226" s="28">
        <f t="shared" si="153"/>
        <v>2.0569400504394259E-4</v>
      </c>
      <c r="AD226" s="28">
        <f t="shared" si="142"/>
        <v>0.39431162390483443</v>
      </c>
      <c r="AE226" s="28">
        <f t="shared" si="154"/>
        <v>-24.987319846844315</v>
      </c>
      <c r="AF226" s="28">
        <f t="shared" si="155"/>
        <v>-113.42755476602407</v>
      </c>
      <c r="AG226" s="28">
        <f t="shared" si="134"/>
        <v>92.110410468749379</v>
      </c>
      <c r="AH226" s="28">
        <f t="shared" si="143"/>
        <v>-100.8602697802601</v>
      </c>
      <c r="AI226" s="28">
        <f t="shared" si="144"/>
        <v>-89.999481069564027</v>
      </c>
      <c r="AJ226" s="28">
        <f t="shared" si="156"/>
        <v>27.255689253270599</v>
      </c>
      <c r="AK226" s="28">
        <f t="shared" si="145"/>
        <v>87.514152809057038</v>
      </c>
      <c r="AL226" s="29">
        <f t="shared" si="146"/>
        <v>-7.5386316583955282E-2</v>
      </c>
      <c r="AM226" s="28">
        <f t="shared" si="147"/>
        <v>-7.5378647108659305</v>
      </c>
      <c r="AN226" s="28">
        <f t="shared" si="157"/>
        <v>18.430443625175926</v>
      </c>
      <c r="AO226" s="28">
        <f t="shared" si="158"/>
        <v>-10.02319297137292</v>
      </c>
      <c r="AP226">
        <f t="shared" si="135"/>
        <v>23.609121289162623</v>
      </c>
      <c r="AQ226">
        <f t="shared" si="136"/>
        <v>-23.521825181113627</v>
      </c>
      <c r="AR226" s="28">
        <f t="shared" si="159"/>
        <v>-6.4695801136193936</v>
      </c>
      <c r="AS226" s="30">
        <f t="shared" si="160"/>
        <v>-123.45074773739699</v>
      </c>
      <c r="AT226" s="28">
        <f t="shared" si="148"/>
        <v>1.1971950139062365E-3</v>
      </c>
      <c r="AU226" s="28">
        <f t="shared" si="149"/>
        <v>0.95126813617756756</v>
      </c>
      <c r="AV226" s="29">
        <f t="shared" si="150"/>
        <v>-5.3215969227778291E-6</v>
      </c>
      <c r="AW226" s="28">
        <f t="shared" si="151"/>
        <v>-6.3423677563691452E-2</v>
      </c>
      <c r="AX226" s="31">
        <f t="shared" si="161"/>
        <v>1.1918734169834586E-3</v>
      </c>
      <c r="AY226" s="28">
        <f t="shared" si="162"/>
        <v>0.88784445861387606</v>
      </c>
      <c r="AZ226" s="8">
        <f t="shared" si="163"/>
        <v>-6.46838824020241</v>
      </c>
      <c r="BA226" s="8">
        <f t="shared" si="164"/>
        <v>-122.56290327878312</v>
      </c>
      <c r="BB226" s="8">
        <f t="shared" si="165"/>
        <v>57.437096721216875</v>
      </c>
      <c r="BD226" s="32">
        <f t="shared" si="166"/>
        <v>-6</v>
      </c>
      <c r="BE226" s="32">
        <f t="shared" si="167"/>
        <v>-123</v>
      </c>
      <c r="BF226" s="32">
        <f t="shared" si="168"/>
        <v>57</v>
      </c>
    </row>
    <row r="227" spans="22:58" x14ac:dyDescent="0.2">
      <c r="V227" s="27">
        <v>3.23</v>
      </c>
      <c r="W227" s="32">
        <f t="shared" si="152"/>
        <v>16982.436524617446</v>
      </c>
      <c r="X227">
        <f t="shared" si="137"/>
        <v>4.8607609737258892</v>
      </c>
      <c r="Y227" s="28">
        <f t="shared" si="138"/>
        <v>-30.937377402621866</v>
      </c>
      <c r="Z227" s="28">
        <f t="shared" si="139"/>
        <v>-88.373282607885912</v>
      </c>
      <c r="AA227" s="28">
        <f t="shared" si="140"/>
        <v>0.92698857152389502</v>
      </c>
      <c r="AB227" s="28">
        <f t="shared" si="141"/>
        <v>-26.002600784970209</v>
      </c>
      <c r="AC227" s="28">
        <f t="shared" si="153"/>
        <v>2.1538782446146458E-4</v>
      </c>
      <c r="AD227" s="28">
        <f t="shared" si="142"/>
        <v>0.40349602130221601</v>
      </c>
      <c r="AE227" s="28">
        <f t="shared" si="154"/>
        <v>-25.14941246954762</v>
      </c>
      <c r="AF227" s="28">
        <f t="shared" si="155"/>
        <v>-113.97238737155391</v>
      </c>
      <c r="AG227" s="28">
        <f t="shared" si="134"/>
        <v>92.110410468749379</v>
      </c>
      <c r="AH227" s="28">
        <f t="shared" si="143"/>
        <v>-101.06026978024404</v>
      </c>
      <c r="AI227" s="28">
        <f t="shared" si="144"/>
        <v>-89.999492881862878</v>
      </c>
      <c r="AJ227" s="28">
        <f t="shared" si="156"/>
        <v>27.455321532779049</v>
      </c>
      <c r="AK227" s="28">
        <f t="shared" si="145"/>
        <v>87.570669019100677</v>
      </c>
      <c r="AL227" s="29">
        <f t="shared" si="146"/>
        <v>-7.8907078603969658E-2</v>
      </c>
      <c r="AM227" s="28">
        <f t="shared" si="147"/>
        <v>-7.7113550913629068</v>
      </c>
      <c r="AN227" s="28">
        <f t="shared" si="157"/>
        <v>18.426555142680417</v>
      </c>
      <c r="AO227" s="28">
        <f t="shared" si="158"/>
        <v>-10.140178954125108</v>
      </c>
      <c r="AP227">
        <f t="shared" si="135"/>
        <v>23.609121289162623</v>
      </c>
      <c r="AQ227">
        <f t="shared" si="136"/>
        <v>-23.521825181113627</v>
      </c>
      <c r="AR227" s="28">
        <f t="shared" si="159"/>
        <v>-6.6355612188182072</v>
      </c>
      <c r="AS227" s="30">
        <f t="shared" si="160"/>
        <v>-124.11256632567901</v>
      </c>
      <c r="AT227" s="28">
        <f t="shared" si="148"/>
        <v>1.2536089341812448E-3</v>
      </c>
      <c r="AU227" s="28">
        <f t="shared" si="149"/>
        <v>0.97342180251608212</v>
      </c>
      <c r="AV227" s="29">
        <f t="shared" si="150"/>
        <v>-5.5723958979069377E-6</v>
      </c>
      <c r="AW227" s="28">
        <f t="shared" si="151"/>
        <v>-6.490100354628528E-2</v>
      </c>
      <c r="AX227" s="31">
        <f t="shared" si="161"/>
        <v>1.2480365382833377E-3</v>
      </c>
      <c r="AY227" s="28">
        <f t="shared" si="162"/>
        <v>0.90852079896979687</v>
      </c>
      <c r="AZ227" s="8">
        <f t="shared" si="163"/>
        <v>-6.6343131822799242</v>
      </c>
      <c r="BA227" s="8">
        <f t="shared" si="164"/>
        <v>-123.20404552670921</v>
      </c>
      <c r="BB227" s="8">
        <f t="shared" si="165"/>
        <v>56.795954473290791</v>
      </c>
      <c r="BD227" s="32">
        <f t="shared" si="166"/>
        <v>-7</v>
      </c>
      <c r="BE227" s="32">
        <f t="shared" si="167"/>
        <v>-123</v>
      </c>
      <c r="BF227" s="32">
        <f t="shared" si="168"/>
        <v>57</v>
      </c>
    </row>
    <row r="228" spans="22:58" x14ac:dyDescent="0.2">
      <c r="V228" s="27">
        <v>3.24</v>
      </c>
      <c r="W228" s="32">
        <f t="shared" si="152"/>
        <v>17378.008287493773</v>
      </c>
      <c r="X228">
        <f t="shared" si="137"/>
        <v>4.8607609737258892</v>
      </c>
      <c r="Y228" s="28">
        <f t="shared" si="138"/>
        <v>-31.137219881604842</v>
      </c>
      <c r="Z228" s="28">
        <f t="shared" si="139"/>
        <v>-88.41029199468305</v>
      </c>
      <c r="AA228" s="28">
        <f t="shared" si="140"/>
        <v>0.96615135189710666</v>
      </c>
      <c r="AB228" s="28">
        <f t="shared" si="141"/>
        <v>-26.526115349535825</v>
      </c>
      <c r="AC228" s="28">
        <f t="shared" si="153"/>
        <v>2.2553847632100101E-4</v>
      </c>
      <c r="AD228" s="28">
        <f t="shared" si="142"/>
        <v>0.41289432932703252</v>
      </c>
      <c r="AE228" s="28">
        <f t="shared" si="154"/>
        <v>-25.310082017505525</v>
      </c>
      <c r="AF228" s="28">
        <f t="shared" si="155"/>
        <v>-114.52351301489185</v>
      </c>
      <c r="AG228" s="28">
        <f t="shared" si="134"/>
        <v>92.110410468749379</v>
      </c>
      <c r="AH228" s="28">
        <f t="shared" si="143"/>
        <v>-101.26026978022875</v>
      </c>
      <c r="AI228" s="28">
        <f t="shared" si="144"/>
        <v>-89.999504425280989</v>
      </c>
      <c r="AJ228" s="28">
        <f t="shared" si="156"/>
        <v>27.654970333368784</v>
      </c>
      <c r="AK228" s="28">
        <f t="shared" si="145"/>
        <v>87.625903334224958</v>
      </c>
      <c r="AL228" s="29">
        <f t="shared" si="146"/>
        <v>-8.2590712407864683E-2</v>
      </c>
      <c r="AM228" s="28">
        <f t="shared" si="147"/>
        <v>-7.8887394041713383</v>
      </c>
      <c r="AN228" s="28">
        <f t="shared" si="157"/>
        <v>18.422520309481545</v>
      </c>
      <c r="AO228" s="28">
        <f t="shared" si="158"/>
        <v>-10.26234049522737</v>
      </c>
      <c r="AP228">
        <f t="shared" si="135"/>
        <v>23.609121289162623</v>
      </c>
      <c r="AQ228">
        <f t="shared" si="136"/>
        <v>-23.521825181113627</v>
      </c>
      <c r="AR228" s="28">
        <f t="shared" si="159"/>
        <v>-6.8002655999749848</v>
      </c>
      <c r="AS228" s="30">
        <f t="shared" si="160"/>
        <v>-124.78585351011921</v>
      </c>
      <c r="AT228" s="28">
        <f t="shared" si="148"/>
        <v>1.3126807751947427E-3</v>
      </c>
      <c r="AU228" s="28">
        <f t="shared" si="149"/>
        <v>0.99609119265077162</v>
      </c>
      <c r="AV228" s="29">
        <f t="shared" si="150"/>
        <v>-5.8350146480388286E-6</v>
      </c>
      <c r="AW228" s="28">
        <f t="shared" si="151"/>
        <v>-6.6412740782237953E-2</v>
      </c>
      <c r="AX228" s="31">
        <f t="shared" si="161"/>
        <v>1.3068457605467038E-3</v>
      </c>
      <c r="AY228" s="28">
        <f t="shared" si="162"/>
        <v>0.92967845186853371</v>
      </c>
      <c r="AZ228" s="8">
        <f t="shared" si="163"/>
        <v>-6.7989587542144383</v>
      </c>
      <c r="BA228" s="8">
        <f t="shared" si="164"/>
        <v>-123.85617505825067</v>
      </c>
      <c r="BB228" s="8">
        <f t="shared" si="165"/>
        <v>56.14382494174933</v>
      </c>
      <c r="BD228" s="32">
        <f t="shared" si="166"/>
        <v>-7</v>
      </c>
      <c r="BE228" s="32">
        <f t="shared" si="167"/>
        <v>-124</v>
      </c>
      <c r="BF228" s="32">
        <f t="shared" si="168"/>
        <v>56</v>
      </c>
    </row>
    <row r="229" spans="22:58" x14ac:dyDescent="0.2">
      <c r="V229" s="27">
        <v>3.25</v>
      </c>
      <c r="W229" s="32">
        <f t="shared" si="152"/>
        <v>17782.794100389245</v>
      </c>
      <c r="X229">
        <f t="shared" si="137"/>
        <v>4.8607609737258892</v>
      </c>
      <c r="Y229" s="28">
        <f t="shared" si="138"/>
        <v>-31.33706944486779</v>
      </c>
      <c r="Z229" s="28">
        <f t="shared" si="139"/>
        <v>-88.446460227192944</v>
      </c>
      <c r="AA229" s="28">
        <f t="shared" si="140"/>
        <v>1.0067847921316153</v>
      </c>
      <c r="AB229" s="28">
        <f t="shared" si="141"/>
        <v>-27.056925387602412</v>
      </c>
      <c r="AC229" s="28">
        <f t="shared" si="153"/>
        <v>2.3616748823624182E-4</v>
      </c>
      <c r="AD229" s="28">
        <f t="shared" si="142"/>
        <v>0.4225115290624466</v>
      </c>
      <c r="AE229" s="28">
        <f t="shared" si="154"/>
        <v>-25.469287511522051</v>
      </c>
      <c r="AF229" s="28">
        <f t="shared" si="155"/>
        <v>-115.0808740857329</v>
      </c>
      <c r="AG229" s="28">
        <f t="shared" si="134"/>
        <v>92.110410468749379</v>
      </c>
      <c r="AH229" s="28">
        <f t="shared" si="143"/>
        <v>-101.46026978021412</v>
      </c>
      <c r="AI229" s="28">
        <f t="shared" si="144"/>
        <v>-89.999515705938805</v>
      </c>
      <c r="AJ229" s="28">
        <f t="shared" si="156"/>
        <v>27.854634914021929</v>
      </c>
      <c r="AK229" s="28">
        <f t="shared" si="145"/>
        <v>87.679884629511037</v>
      </c>
      <c r="AL229" s="29">
        <f t="shared" si="146"/>
        <v>-8.6444604693764082E-2</v>
      </c>
      <c r="AM229" s="28">
        <f t="shared" si="147"/>
        <v>-8.0700980920290242</v>
      </c>
      <c r="AN229" s="28">
        <f t="shared" si="157"/>
        <v>18.418330997863425</v>
      </c>
      <c r="AO229" s="28">
        <f t="shared" si="158"/>
        <v>-10.389729168456793</v>
      </c>
      <c r="AP229">
        <f t="shared" si="135"/>
        <v>23.609121289162623</v>
      </c>
      <c r="AQ229">
        <f t="shared" si="136"/>
        <v>-23.521825181113627</v>
      </c>
      <c r="AR229" s="28">
        <f t="shared" si="159"/>
        <v>-6.9636604056096303</v>
      </c>
      <c r="AS229" s="30">
        <f t="shared" si="160"/>
        <v>-125.4706032541897</v>
      </c>
      <c r="AT229" s="28">
        <f t="shared" si="148"/>
        <v>1.3745357251453713E-3</v>
      </c>
      <c r="AU229" s="28">
        <f t="shared" si="149"/>
        <v>1.0192882977861355</v>
      </c>
      <c r="AV229" s="29">
        <f t="shared" si="150"/>
        <v>-6.1100102241844725E-6</v>
      </c>
      <c r="AW229" s="28">
        <f t="shared" si="151"/>
        <v>-6.7959690806217915E-2</v>
      </c>
      <c r="AX229" s="31">
        <f t="shared" si="161"/>
        <v>1.3684257149211869E-3</v>
      </c>
      <c r="AY229" s="28">
        <f t="shared" si="162"/>
        <v>0.95132860697991761</v>
      </c>
      <c r="AZ229" s="8">
        <f t="shared" si="163"/>
        <v>-6.9622919798947089</v>
      </c>
      <c r="BA229" s="8">
        <f t="shared" si="164"/>
        <v>-124.51927464720978</v>
      </c>
      <c r="BB229" s="8">
        <f t="shared" si="165"/>
        <v>55.480725352790216</v>
      </c>
      <c r="BD229" s="32">
        <f t="shared" si="166"/>
        <v>-7</v>
      </c>
      <c r="BE229" s="32">
        <f t="shared" si="167"/>
        <v>-125</v>
      </c>
      <c r="BF229" s="32">
        <f t="shared" si="168"/>
        <v>55</v>
      </c>
    </row>
    <row r="230" spans="22:58" x14ac:dyDescent="0.2">
      <c r="V230" s="27">
        <v>3.26</v>
      </c>
      <c r="W230" s="32">
        <f t="shared" si="152"/>
        <v>18197.008586099833</v>
      </c>
      <c r="X230">
        <f t="shared" si="137"/>
        <v>4.8607609737258892</v>
      </c>
      <c r="Y230" s="28">
        <f t="shared" si="138"/>
        <v>-31.536925774034572</v>
      </c>
      <c r="Z230" s="28">
        <f t="shared" si="139"/>
        <v>-88.481806366925952</v>
      </c>
      <c r="AA230" s="28">
        <f t="shared" si="140"/>
        <v>1.0489296466194775</v>
      </c>
      <c r="AB230" s="28">
        <f t="shared" si="141"/>
        <v>-27.59494781850298</v>
      </c>
      <c r="AC230" s="28">
        <f t="shared" si="153"/>
        <v>2.4729740216918148E-4</v>
      </c>
      <c r="AD230" s="28">
        <f t="shared" si="142"/>
        <v>0.4323527175061545</v>
      </c>
      <c r="AE230" s="28">
        <f t="shared" si="154"/>
        <v>-25.626987856287037</v>
      </c>
      <c r="AF230" s="28">
        <f t="shared" si="155"/>
        <v>-115.64440146792279</v>
      </c>
      <c r="AG230" s="28">
        <f t="shared" si="134"/>
        <v>92.110410468749379</v>
      </c>
      <c r="AH230" s="28">
        <f t="shared" si="143"/>
        <v>-101.66026978020015</v>
      </c>
      <c r="AI230" s="28">
        <f t="shared" si="144"/>
        <v>-89.999526729817518</v>
      </c>
      <c r="AJ230" s="28">
        <f t="shared" si="156"/>
        <v>28.054314566847829</v>
      </c>
      <c r="AK230" s="28">
        <f t="shared" si="145"/>
        <v>87.732641143006063</v>
      </c>
      <c r="AL230" s="29">
        <f t="shared" si="146"/>
        <v>-9.047646320662954E-2</v>
      </c>
      <c r="AM230" s="28">
        <f t="shared" si="147"/>
        <v>-8.2555127695916308</v>
      </c>
      <c r="AN230" s="28">
        <f t="shared" si="157"/>
        <v>18.413978792190424</v>
      </c>
      <c r="AO230" s="28">
        <f t="shared" si="158"/>
        <v>-10.522398356403086</v>
      </c>
      <c r="AP230">
        <f t="shared" si="135"/>
        <v>23.609121289162623</v>
      </c>
      <c r="AQ230">
        <f t="shared" si="136"/>
        <v>-23.521825181113627</v>
      </c>
      <c r="AR230" s="28">
        <f t="shared" si="159"/>
        <v>-7.125712956047618</v>
      </c>
      <c r="AS230" s="30">
        <f t="shared" si="160"/>
        <v>-126.16679982432588</v>
      </c>
      <c r="AT230" s="28">
        <f t="shared" si="148"/>
        <v>1.4393048648537964E-3</v>
      </c>
      <c r="AU230" s="28">
        <f t="shared" si="149"/>
        <v>1.0430253868978341</v>
      </c>
      <c r="AV230" s="29">
        <f t="shared" si="150"/>
        <v>-6.3979659226323993E-6</v>
      </c>
      <c r="AW230" s="28">
        <f t="shared" si="151"/>
        <v>-6.9542673822577589E-2</v>
      </c>
      <c r="AX230" s="31">
        <f t="shared" si="161"/>
        <v>1.4329068989311639E-3</v>
      </c>
      <c r="AY230" s="28">
        <f t="shared" si="162"/>
        <v>0.97348271307525647</v>
      </c>
      <c r="AZ230" s="8">
        <f t="shared" si="163"/>
        <v>-7.1242800491486866</v>
      </c>
      <c r="BA230" s="8">
        <f t="shared" si="164"/>
        <v>-125.19331711125062</v>
      </c>
      <c r="BB230" s="8">
        <f t="shared" si="165"/>
        <v>54.806682888749378</v>
      </c>
      <c r="BD230" s="32">
        <f t="shared" si="166"/>
        <v>-7</v>
      </c>
      <c r="BE230" s="32">
        <f t="shared" si="167"/>
        <v>-125</v>
      </c>
      <c r="BF230" s="32">
        <f t="shared" si="168"/>
        <v>55</v>
      </c>
    </row>
    <row r="231" spans="22:58" x14ac:dyDescent="0.2">
      <c r="V231" s="27">
        <v>3.27</v>
      </c>
      <c r="W231" s="32">
        <f t="shared" si="152"/>
        <v>18620.871366628686</v>
      </c>
      <c r="X231">
        <f t="shared" si="137"/>
        <v>4.8607609737258892</v>
      </c>
      <c r="Y231" s="28">
        <f t="shared" si="138"/>
        <v>-31.736788565017108</v>
      </c>
      <c r="Z231" s="28">
        <f t="shared" si="139"/>
        <v>-88.516349047197124</v>
      </c>
      <c r="AA231" s="28">
        <f t="shared" si="140"/>
        <v>1.0926267183460365</v>
      </c>
      <c r="AB231" s="28">
        <f t="shared" si="141"/>
        <v>-28.140088328423015</v>
      </c>
      <c r="AC231" s="28">
        <f t="shared" si="153"/>
        <v>2.5895182221340754E-4</v>
      </c>
      <c r="AD231" s="28">
        <f t="shared" si="142"/>
        <v>0.44242311026253045</v>
      </c>
      <c r="AE231" s="28">
        <f t="shared" si="154"/>
        <v>-25.783141921122969</v>
      </c>
      <c r="AF231" s="28">
        <f t="shared" si="155"/>
        <v>-116.21401426535762</v>
      </c>
      <c r="AG231" s="28">
        <f t="shared" si="134"/>
        <v>92.110410468749379</v>
      </c>
      <c r="AH231" s="28">
        <f t="shared" si="143"/>
        <v>-101.86026978018681</v>
      </c>
      <c r="AI231" s="28">
        <f t="shared" si="144"/>
        <v>-89.999537502762109</v>
      </c>
      <c r="AJ231" s="28">
        <f t="shared" si="156"/>
        <v>28.254008615611713</v>
      </c>
      <c r="AK231" s="28">
        <f t="shared" si="145"/>
        <v>87.78420048888087</v>
      </c>
      <c r="AL231" s="29">
        <f t="shared" si="146"/>
        <v>-9.4694329375233158E-2</v>
      </c>
      <c r="AM231" s="28">
        <f t="shared" si="147"/>
        <v>-8.4450662042888478</v>
      </c>
      <c r="AN231" s="28">
        <f t="shared" si="157"/>
        <v>18.409454974799047</v>
      </c>
      <c r="AO231" s="28">
        <f t="shared" si="158"/>
        <v>-10.660403218170087</v>
      </c>
      <c r="AP231">
        <f t="shared" si="135"/>
        <v>23.609121289162623</v>
      </c>
      <c r="AQ231">
        <f t="shared" si="136"/>
        <v>-23.521825181113627</v>
      </c>
      <c r="AR231" s="28">
        <f t="shared" si="159"/>
        <v>-7.2863908382749258</v>
      </c>
      <c r="AS231" s="30">
        <f t="shared" si="160"/>
        <v>-126.87441748352771</v>
      </c>
      <c r="AT231" s="28">
        <f t="shared" si="148"/>
        <v>1.5071254447908767E-3</v>
      </c>
      <c r="AU231" s="28">
        <f t="shared" si="149"/>
        <v>1.0673150130928097</v>
      </c>
      <c r="AV231" s="29">
        <f t="shared" si="150"/>
        <v>-6.6994925328020822E-6</v>
      </c>
      <c r="AW231" s="28">
        <f t="shared" si="151"/>
        <v>-7.1162529140193567E-2</v>
      </c>
      <c r="AX231" s="31">
        <f t="shared" si="161"/>
        <v>1.5004259522580746E-3</v>
      </c>
      <c r="AY231" s="28">
        <f t="shared" si="162"/>
        <v>0.99615248395261613</v>
      </c>
      <c r="AZ231" s="8">
        <f t="shared" si="163"/>
        <v>-7.2848904123226674</v>
      </c>
      <c r="BA231" s="8">
        <f t="shared" si="164"/>
        <v>-125.87826499957509</v>
      </c>
      <c r="BB231" s="8">
        <f t="shared" si="165"/>
        <v>54.121735000424906</v>
      </c>
      <c r="BD231" s="32">
        <f t="shared" si="166"/>
        <v>-7</v>
      </c>
      <c r="BE231" s="32">
        <f t="shared" si="167"/>
        <v>-126</v>
      </c>
      <c r="BF231" s="32">
        <f t="shared" si="168"/>
        <v>54</v>
      </c>
    </row>
    <row r="232" spans="22:58" x14ac:dyDescent="0.2">
      <c r="V232" s="27">
        <v>3.28</v>
      </c>
      <c r="W232" s="32">
        <f t="shared" si="152"/>
        <v>19054.607179632483</v>
      </c>
      <c r="X232">
        <f t="shared" si="137"/>
        <v>4.8607609737258892</v>
      </c>
      <c r="Y232" s="28">
        <f t="shared" si="138"/>
        <v>-31.936657527375914</v>
      </c>
      <c r="Z232" s="28">
        <f t="shared" si="139"/>
        <v>-88.550106482493817</v>
      </c>
      <c r="AA232" s="28">
        <f t="shared" si="140"/>
        <v>1.1379167727368902</v>
      </c>
      <c r="AB232" s="28">
        <f t="shared" si="141"/>
        <v>-28.692241116447967</v>
      </c>
      <c r="AC232" s="28">
        <f t="shared" si="153"/>
        <v>2.7115546463388088E-4</v>
      </c>
      <c r="AD232" s="28">
        <f t="shared" si="142"/>
        <v>0.45272804429691543</v>
      </c>
      <c r="AE232" s="28">
        <f t="shared" si="154"/>
        <v>-25.937708625448501</v>
      </c>
      <c r="AF232" s="28">
        <f t="shared" si="155"/>
        <v>-116.78961955464487</v>
      </c>
      <c r="AG232" s="28">
        <f t="shared" si="134"/>
        <v>92.110410468749379</v>
      </c>
      <c r="AH232" s="28">
        <f t="shared" si="143"/>
        <v>-102.06026978017408</v>
      </c>
      <c r="AI232" s="28">
        <f t="shared" si="144"/>
        <v>-89.999548030484547</v>
      </c>
      <c r="AJ232" s="28">
        <f t="shared" si="156"/>
        <v>28.453716414327829</v>
      </c>
      <c r="AK232" s="28">
        <f t="shared" si="145"/>
        <v>87.834589670376843</v>
      </c>
      <c r="AL232" s="29">
        <f t="shared" si="146"/>
        <v>-9.9106591321066403E-2</v>
      </c>
      <c r="AM232" s="28">
        <f t="shared" si="147"/>
        <v>-8.6388422938485316</v>
      </c>
      <c r="AN232" s="28">
        <f t="shared" si="157"/>
        <v>18.404750511582058</v>
      </c>
      <c r="AO232" s="28">
        <f t="shared" si="158"/>
        <v>-10.803800653956236</v>
      </c>
      <c r="AP232">
        <f t="shared" si="135"/>
        <v>23.609121289162623</v>
      </c>
      <c r="AQ232">
        <f t="shared" si="136"/>
        <v>-23.521825181113627</v>
      </c>
      <c r="AR232" s="28">
        <f t="shared" si="159"/>
        <v>-7.4456620058174465</v>
      </c>
      <c r="AS232" s="30">
        <f t="shared" si="160"/>
        <v>-127.5934202086011</v>
      </c>
      <c r="AT232" s="28">
        <f t="shared" si="148"/>
        <v>1.5781411750540532E-3</v>
      </c>
      <c r="AU232" s="28">
        <f t="shared" si="149"/>
        <v>1.0921700201096971</v>
      </c>
      <c r="AV232" s="29">
        <f t="shared" si="150"/>
        <v>-7.0152296342793141E-6</v>
      </c>
      <c r="AW232" s="28">
        <f t="shared" si="151"/>
        <v>-7.2820115617432499E-2</v>
      </c>
      <c r="AX232" s="31">
        <f t="shared" si="161"/>
        <v>1.571125945419774E-3</v>
      </c>
      <c r="AY232" s="28">
        <f t="shared" si="162"/>
        <v>1.0193499044922647</v>
      </c>
      <c r="AZ232" s="8">
        <f t="shared" si="163"/>
        <v>-7.4440908798720269</v>
      </c>
      <c r="BA232" s="8">
        <f t="shared" si="164"/>
        <v>-126.57407030410884</v>
      </c>
      <c r="BB232" s="8">
        <f t="shared" si="165"/>
        <v>53.425929695891156</v>
      </c>
      <c r="BD232" s="32">
        <f t="shared" si="166"/>
        <v>-7</v>
      </c>
      <c r="BE232" s="32">
        <f t="shared" si="167"/>
        <v>-127</v>
      </c>
      <c r="BF232" s="32">
        <f t="shared" si="168"/>
        <v>53</v>
      </c>
    </row>
    <row r="233" spans="22:58" x14ac:dyDescent="0.2">
      <c r="V233" s="27">
        <v>3.29</v>
      </c>
      <c r="W233" s="32">
        <f t="shared" ref="W233:W296" si="169">10*10^V233</f>
        <v>19498.445997580464</v>
      </c>
      <c r="X233">
        <f t="shared" si="137"/>
        <v>4.8607609737258892</v>
      </c>
      <c r="Y233" s="28">
        <f t="shared" ref="Y233:Y296" si="170">20*LOG(1/SQRT((W233/fp)^2+1))</f>
        <v>-32.136532383709152</v>
      </c>
      <c r="Z233" s="28">
        <f t="shared" ref="Z233:Z296" si="171">-180/PI()*ATAN(W233/fp)</f>
        <v>-88.583096477655332</v>
      </c>
      <c r="AA233" s="28">
        <f t="shared" ref="AA233:AA296" si="172">20*LOG(SQRT((W233/fzRHP)^2+1))</f>
        <v>1.1848404469960911</v>
      </c>
      <c r="AB233" s="28">
        <f t="shared" ref="AB233:AB296" si="173">-180/PI()*ATAN(W233/fzRHP)</f>
        <v>-29.251288670798807</v>
      </c>
      <c r="AC233" s="28">
        <f t="shared" ref="AC233:AC296" si="174">20*LOG(SQRT((W233/fzESR)^2+1))</f>
        <v>2.8393421024787939E-4</v>
      </c>
      <c r="AD233" s="28">
        <f t="shared" ref="AD233:AD296" si="175">180/PI()*ATAN(W233/fzESR)</f>
        <v>0.4632729807534669</v>
      </c>
      <c r="AE233" s="28">
        <f t="shared" ref="AE233:AE296" si="176">X233+Y233+AA233+AC233</f>
        <v>-26.090647028776925</v>
      </c>
      <c r="AF233" s="28">
        <f t="shared" ref="AF233:AF296" si="177">Z233+AB233+AD233</f>
        <v>-117.37111216770067</v>
      </c>
      <c r="AG233" s="28">
        <f t="shared" si="134"/>
        <v>92.110410468749379</v>
      </c>
      <c r="AH233" s="28">
        <f t="shared" ref="AH233:AH296" si="178">20*LOG(1/SQRT((W233/fp_comp1)^2+1))</f>
        <v>-102.26026978016192</v>
      </c>
      <c r="AI233" s="28">
        <f t="shared" ref="AI233:AI296" si="179">-180/PI()*ATAN(W233/fp_comp1)</f>
        <v>-89.999558318566756</v>
      </c>
      <c r="AJ233" s="28">
        <f t="shared" ref="AJ233:AJ296" si="180">20*LOG(SQRT((W233/fz_comp)^2+1))</f>
        <v>28.653437345914398</v>
      </c>
      <c r="AK233" s="28">
        <f t="shared" ref="AK233:AK296" si="181">180/PI()*ATAN(W233/fz_comp)</f>
        <v>87.883835092541034</v>
      </c>
      <c r="AL233" s="29">
        <f t="shared" ref="AL233:AL296" si="182">20*LOG(1/SQRT((W233/fp_comp2)^2+1))</f>
        <v>-0.10372199723754756</v>
      </c>
      <c r="AM233" s="28">
        <f t="shared" ref="AM233:AM296" si="183">-180/PI()*ATAN(W233/fp_comp2)</f>
        <v>-8.8369260402543066</v>
      </c>
      <c r="AN233" s="28">
        <f t="shared" ref="AN233:AN296" si="184">AG233+AH233+AJ233+AL233</f>
        <v>18.399856037264311</v>
      </c>
      <c r="AO233" s="28">
        <f t="shared" ref="AO233:AO296" si="185">AI233+AK233+AM233</f>
        <v>-10.952649266280028</v>
      </c>
      <c r="AP233">
        <f t="shared" si="135"/>
        <v>23.609121289162623</v>
      </c>
      <c r="AQ233">
        <f t="shared" si="136"/>
        <v>-23.521825181113627</v>
      </c>
      <c r="AR233" s="28">
        <f t="shared" ref="AR233:AR296" si="186">AE233+AN233+AP233+AQ233</f>
        <v>-7.6034948834636182</v>
      </c>
      <c r="AS233" s="30">
        <f t="shared" ref="AS233:AS296" si="187">AF233+AO233</f>
        <v>-128.32376143398071</v>
      </c>
      <c r="AT233" s="28">
        <f t="shared" ref="AT233:AT296" si="188">20*LOG(SQRT((W233/fz_ff)^2+1))</f>
        <v>1.6525025289663609E-3</v>
      </c>
      <c r="AU233" s="28">
        <f t="shared" ref="AU233:AU296" si="189">180/PI()*ATAN(W233/fz_ff)</f>
        <v>1.1176035489622476</v>
      </c>
      <c r="AV233" s="29">
        <f t="shared" ref="AV233:AV296" si="190">20*LOG(1/SQRT((W233/fp_ff)^2+1))</f>
        <v>-7.3458469411050752E-6</v>
      </c>
      <c r="AW233" s="28">
        <f t="shared" ref="AW233:AW296" si="191">-180/PI()*ATAN(W233/fp_ff)</f>
        <v>-7.4516312117480291E-2</v>
      </c>
      <c r="AX233" s="31">
        <f t="shared" ref="AX233:AX296" si="192">AT233+AV233</f>
        <v>1.6451566820252558E-3</v>
      </c>
      <c r="AY233" s="28">
        <f t="shared" ref="AY233:AY296" si="193">AU233+AW233</f>
        <v>1.0430872368447672</v>
      </c>
      <c r="AZ233" s="8">
        <f t="shared" ref="AZ233:AZ296" si="194">AR233+AX233</f>
        <v>-7.6018497267815928</v>
      </c>
      <c r="BA233" s="8">
        <f t="shared" ref="BA233:BA296" si="195">AS233+AY233</f>
        <v>-127.28067419713594</v>
      </c>
      <c r="BB233" s="8">
        <f t="shared" ref="BB233:BB296" si="196">BA233+180</f>
        <v>52.719325802864063</v>
      </c>
      <c r="BD233" s="32">
        <f t="shared" ref="BD233:BD296" si="197">ROUND(AZ233,0)</f>
        <v>-8</v>
      </c>
      <c r="BE233" s="32">
        <f t="shared" ref="BE233:BE296" si="198">ROUND(BA233,0)</f>
        <v>-127</v>
      </c>
      <c r="BF233" s="32">
        <f t="shared" ref="BF233:BF296" si="199">ROUND(BB233,0)</f>
        <v>53</v>
      </c>
    </row>
    <row r="234" spans="22:58" x14ac:dyDescent="0.2">
      <c r="V234" s="27">
        <v>3.3</v>
      </c>
      <c r="W234" s="32">
        <f t="shared" si="169"/>
        <v>19952.623149688803</v>
      </c>
      <c r="X234">
        <f t="shared" si="137"/>
        <v>4.8607609737258892</v>
      </c>
      <c r="Y234" s="28">
        <f t="shared" si="170"/>
        <v>-32.336412869068845</v>
      </c>
      <c r="Z234" s="28">
        <f t="shared" si="171"/>
        <v>-88.615336436866954</v>
      </c>
      <c r="AA234" s="28">
        <f t="shared" si="172"/>
        <v>1.2334381551654325</v>
      </c>
      <c r="AB234" s="28">
        <f t="shared" si="173"/>
        <v>-29.817101578425529</v>
      </c>
      <c r="AC234" s="28">
        <f t="shared" si="174"/>
        <v>2.9731515928768854E-4</v>
      </c>
      <c r="AD234" s="28">
        <f t="shared" si="175"/>
        <v>0.47406350783799506</v>
      </c>
      <c r="AE234" s="28">
        <f t="shared" si="176"/>
        <v>-26.241916425018236</v>
      </c>
      <c r="AF234" s="28">
        <f t="shared" si="177"/>
        <v>-117.95837450745449</v>
      </c>
      <c r="AG234" s="28">
        <f t="shared" si="134"/>
        <v>92.110410468749379</v>
      </c>
      <c r="AH234" s="28">
        <f t="shared" si="178"/>
        <v>-102.4602697801503</v>
      </c>
      <c r="AI234" s="28">
        <f t="shared" si="179"/>
        <v>-89.999568372463642</v>
      </c>
      <c r="AJ234" s="28">
        <f t="shared" si="180"/>
        <v>28.853170820907664</v>
      </c>
      <c r="AK234" s="28">
        <f t="shared" si="181"/>
        <v>87.931962574748979</v>
      </c>
      <c r="AL234" s="29">
        <f t="shared" si="182"/>
        <v>-0.10854966913623831</v>
      </c>
      <c r="AM234" s="28">
        <f t="shared" si="183"/>
        <v>-9.0394035198904454</v>
      </c>
      <c r="AN234" s="28">
        <f t="shared" si="184"/>
        <v>18.394761840370506</v>
      </c>
      <c r="AO234" s="28">
        <f t="shared" si="185"/>
        <v>-11.107009317605108</v>
      </c>
      <c r="AP234">
        <f t="shared" si="135"/>
        <v>23.609121289162623</v>
      </c>
      <c r="AQ234">
        <f t="shared" si="136"/>
        <v>-23.521825181113627</v>
      </c>
      <c r="AR234" s="28">
        <f t="shared" si="186"/>
        <v>-7.7598584765987333</v>
      </c>
      <c r="AS234" s="30">
        <f t="shared" si="187"/>
        <v>-129.0653838250596</v>
      </c>
      <c r="AT234" s="28">
        <f t="shared" si="188"/>
        <v>1.7303670608793138E-3</v>
      </c>
      <c r="AU234" s="28">
        <f t="shared" si="189"/>
        <v>1.1436290447284843</v>
      </c>
      <c r="AV234" s="29">
        <f t="shared" si="190"/>
        <v>-7.6920457367127741E-6</v>
      </c>
      <c r="AW234" s="28">
        <f t="shared" si="191"/>
        <v>-7.6252017974273764E-2</v>
      </c>
      <c r="AX234" s="31">
        <f t="shared" si="192"/>
        <v>1.722675015142601E-3</v>
      </c>
      <c r="AY234" s="28">
        <f t="shared" si="193"/>
        <v>1.0673770267542104</v>
      </c>
      <c r="AZ234" s="8">
        <f t="shared" si="194"/>
        <v>-7.7581358015835908</v>
      </c>
      <c r="BA234" s="8">
        <f t="shared" si="195"/>
        <v>-127.99800679830538</v>
      </c>
      <c r="BB234" s="8">
        <f t="shared" si="196"/>
        <v>52.001993201694617</v>
      </c>
      <c r="BD234" s="32">
        <f t="shared" si="197"/>
        <v>-8</v>
      </c>
      <c r="BE234" s="32">
        <f t="shared" si="198"/>
        <v>-128</v>
      </c>
      <c r="BF234" s="32">
        <f t="shared" si="199"/>
        <v>52</v>
      </c>
    </row>
    <row r="235" spans="22:58" x14ac:dyDescent="0.2">
      <c r="V235" s="27">
        <v>3.31</v>
      </c>
      <c r="W235" s="32">
        <f t="shared" si="169"/>
        <v>20417.379446695319</v>
      </c>
      <c r="X235">
        <f t="shared" si="137"/>
        <v>4.8607609737258892</v>
      </c>
      <c r="Y235" s="28">
        <f t="shared" si="170"/>
        <v>-32.536298730403111</v>
      </c>
      <c r="Z235" s="28">
        <f t="shared" si="171"/>
        <v>-88.646843372471508</v>
      </c>
      <c r="AA235" s="28">
        <f t="shared" si="172"/>
        <v>1.2837499891860218</v>
      </c>
      <c r="AB235" s="28">
        <f t="shared" si="173"/>
        <v>-30.389538371091209</v>
      </c>
      <c r="AC235" s="28">
        <f t="shared" si="174"/>
        <v>3.1132668883931627E-4</v>
      </c>
      <c r="AD235" s="28">
        <f t="shared" si="175"/>
        <v>0.48510534376726072</v>
      </c>
      <c r="AE235" s="28">
        <f t="shared" si="176"/>
        <v>-26.391476440802364</v>
      </c>
      <c r="AF235" s="28">
        <f t="shared" si="177"/>
        <v>-118.55127639979546</v>
      </c>
      <c r="AG235" s="28">
        <f t="shared" si="134"/>
        <v>92.110410468749379</v>
      </c>
      <c r="AH235" s="28">
        <f t="shared" si="178"/>
        <v>-102.66026978013923</v>
      </c>
      <c r="AI235" s="28">
        <f t="shared" si="179"/>
        <v>-89.999578197505883</v>
      </c>
      <c r="AJ235" s="28">
        <f t="shared" si="180"/>
        <v>29.052916276232477</v>
      </c>
      <c r="AK235" s="28">
        <f t="shared" si="181"/>
        <v>87.978997363014614</v>
      </c>
      <c r="AL235" s="29">
        <f t="shared" si="182"/>
        <v>-0.11359911695504762</v>
      </c>
      <c r="AM235" s="28">
        <f t="shared" si="183"/>
        <v>-9.2463618496167257</v>
      </c>
      <c r="AN235" s="28">
        <f t="shared" si="184"/>
        <v>18.389457847887577</v>
      </c>
      <c r="AO235" s="28">
        <f t="shared" si="185"/>
        <v>-11.266942684107995</v>
      </c>
      <c r="AP235">
        <f t="shared" si="135"/>
        <v>23.609121289162623</v>
      </c>
      <c r="AQ235">
        <f t="shared" si="136"/>
        <v>-23.521825181113627</v>
      </c>
      <c r="AR235" s="28">
        <f t="shared" si="186"/>
        <v>-7.9147224848657913</v>
      </c>
      <c r="AS235" s="30">
        <f t="shared" si="187"/>
        <v>-129.81821908390344</v>
      </c>
      <c r="AT235" s="28">
        <f t="shared" si="188"/>
        <v>1.8118997388836416E-3</v>
      </c>
      <c r="AU235" s="28">
        <f t="shared" si="189"/>
        <v>1.1702602634883441</v>
      </c>
      <c r="AV235" s="29">
        <f t="shared" si="190"/>
        <v>-8.0545603464759773E-6</v>
      </c>
      <c r="AW235" s="28">
        <f t="shared" si="191"/>
        <v>-7.8028153469282699E-2</v>
      </c>
      <c r="AX235" s="31">
        <f t="shared" si="192"/>
        <v>1.8038451785371656E-3</v>
      </c>
      <c r="AY235" s="28">
        <f t="shared" si="193"/>
        <v>1.0922321100190615</v>
      </c>
      <c r="AZ235" s="8">
        <f t="shared" si="194"/>
        <v>-7.9129186396872537</v>
      </c>
      <c r="BA235" s="8">
        <f t="shared" si="195"/>
        <v>-128.72598697388437</v>
      </c>
      <c r="BB235" s="8">
        <f t="shared" si="196"/>
        <v>51.274013026115625</v>
      </c>
      <c r="BD235" s="32">
        <f t="shared" si="197"/>
        <v>-8</v>
      </c>
      <c r="BE235" s="32">
        <f t="shared" si="198"/>
        <v>-129</v>
      </c>
      <c r="BF235" s="32">
        <f t="shared" si="199"/>
        <v>51</v>
      </c>
    </row>
    <row r="236" spans="22:58" x14ac:dyDescent="0.2">
      <c r="V236" s="27">
        <v>3.32</v>
      </c>
      <c r="W236" s="32">
        <f t="shared" si="169"/>
        <v>20892.961308540398</v>
      </c>
      <c r="X236">
        <f t="shared" si="137"/>
        <v>4.8607609737258892</v>
      </c>
      <c r="Y236" s="28">
        <f t="shared" si="170"/>
        <v>-32.736189726023227</v>
      </c>
      <c r="Z236" s="28">
        <f t="shared" si="171"/>
        <v>-88.677633913600616</v>
      </c>
      <c r="AA236" s="28">
        <f t="shared" si="172"/>
        <v>1.3358156162957247</v>
      </c>
      <c r="AB236" s="28">
        <f t="shared" si="173"/>
        <v>-30.968445411004073</v>
      </c>
      <c r="AC236" s="28">
        <f t="shared" si="174"/>
        <v>3.2599851298427282E-4</v>
      </c>
      <c r="AD236" s="28">
        <f t="shared" si="175"/>
        <v>0.49640433978622833</v>
      </c>
      <c r="AE236" s="28">
        <f t="shared" si="176"/>
        <v>-26.539287137488628</v>
      </c>
      <c r="AF236" s="28">
        <f t="shared" si="177"/>
        <v>-119.14967498481846</v>
      </c>
      <c r="AG236" s="28">
        <f t="shared" si="134"/>
        <v>92.110410468749379</v>
      </c>
      <c r="AH236" s="28">
        <f t="shared" si="178"/>
        <v>-102.86026978012862</v>
      </c>
      <c r="AI236" s="28">
        <f t="shared" si="179"/>
        <v>-89.999587798902851</v>
      </c>
      <c r="AJ236" s="28">
        <f t="shared" si="180"/>
        <v>29.252673174027017</v>
      </c>
      <c r="AK236" s="28">
        <f t="shared" si="181"/>
        <v>88.024964142087839</v>
      </c>
      <c r="AL236" s="29">
        <f t="shared" si="182"/>
        <v>-0.11888025302135932</v>
      </c>
      <c r="AM236" s="28">
        <f t="shared" si="183"/>
        <v>-9.4578891485042753</v>
      </c>
      <c r="AN236" s="28">
        <f t="shared" si="184"/>
        <v>18.383933609626418</v>
      </c>
      <c r="AO236" s="28">
        <f t="shared" si="185"/>
        <v>-11.432512805319288</v>
      </c>
      <c r="AP236">
        <f t="shared" si="135"/>
        <v>23.609121289162623</v>
      </c>
      <c r="AQ236">
        <f t="shared" si="136"/>
        <v>-23.521825181113627</v>
      </c>
      <c r="AR236" s="28">
        <f t="shared" si="186"/>
        <v>-8.0680574198132149</v>
      </c>
      <c r="AS236" s="30">
        <f t="shared" si="187"/>
        <v>-130.58218779013774</v>
      </c>
      <c r="AT236" s="28">
        <f t="shared" si="188"/>
        <v>1.8972732930848581E-3</v>
      </c>
      <c r="AU236" s="28">
        <f t="shared" si="189"/>
        <v>1.1975112794125735</v>
      </c>
      <c r="AV236" s="29">
        <f t="shared" si="190"/>
        <v>-8.4341597124767635E-6</v>
      </c>
      <c r="AW236" s="28">
        <f t="shared" si="191"/>
        <v>-7.9845660319393982E-2</v>
      </c>
      <c r="AX236" s="31">
        <f t="shared" si="192"/>
        <v>1.8888391333723813E-3</v>
      </c>
      <c r="AY236" s="28">
        <f t="shared" si="193"/>
        <v>1.1176656190931795</v>
      </c>
      <c r="AZ236" s="8">
        <f t="shared" si="194"/>
        <v>-8.0661685806798431</v>
      </c>
      <c r="BA236" s="8">
        <f t="shared" si="195"/>
        <v>-129.46452217104456</v>
      </c>
      <c r="BB236" s="8">
        <f t="shared" si="196"/>
        <v>50.535477828955436</v>
      </c>
      <c r="BD236" s="32">
        <f t="shared" si="197"/>
        <v>-8</v>
      </c>
      <c r="BE236" s="32">
        <f t="shared" si="198"/>
        <v>-129</v>
      </c>
      <c r="BF236" s="32">
        <f t="shared" si="199"/>
        <v>51</v>
      </c>
    </row>
    <row r="237" spans="22:58" x14ac:dyDescent="0.2">
      <c r="V237" s="27">
        <v>3.33</v>
      </c>
      <c r="W237" s="32">
        <f t="shared" si="169"/>
        <v>21379.620895022344</v>
      </c>
      <c r="X237">
        <f t="shared" si="137"/>
        <v>4.8607609737258892</v>
      </c>
      <c r="Y237" s="28">
        <f t="shared" si="170"/>
        <v>-32.936085625094556</v>
      </c>
      <c r="Z237" s="28">
        <f t="shared" si="171"/>
        <v>-88.707724314628805</v>
      </c>
      <c r="AA237" s="28">
        <f t="shared" si="172"/>
        <v>1.3896741731492266</v>
      </c>
      <c r="AB237" s="28">
        <f t="shared" si="173"/>
        <v>-31.553656818941153</v>
      </c>
      <c r="AC237" s="28">
        <f t="shared" si="174"/>
        <v>3.4136174577336292E-4</v>
      </c>
      <c r="AD237" s="28">
        <f t="shared" si="175"/>
        <v>0.50796648325481475</v>
      </c>
      <c r="AE237" s="28">
        <f t="shared" si="176"/>
        <v>-26.685309116473668</v>
      </c>
      <c r="AF237" s="28">
        <f t="shared" si="177"/>
        <v>-119.75341465031514</v>
      </c>
      <c r="AG237" s="28">
        <f t="shared" si="134"/>
        <v>92.110410468749379</v>
      </c>
      <c r="AH237" s="28">
        <f t="shared" si="178"/>
        <v>-103.0602697801185</v>
      </c>
      <c r="AI237" s="28">
        <f t="shared" si="179"/>
        <v>-89.999597181745344</v>
      </c>
      <c r="AJ237" s="28">
        <f t="shared" si="180"/>
        <v>29.452441000519414</v>
      </c>
      <c r="AK237" s="28">
        <f t="shared" si="181"/>
        <v>88.069887047339776</v>
      </c>
      <c r="AL237" s="29">
        <f t="shared" si="182"/>
        <v>-0.12440340686097018</v>
      </c>
      <c r="AM237" s="28">
        <f t="shared" si="183"/>
        <v>-9.6740744949521691</v>
      </c>
      <c r="AN237" s="28">
        <f t="shared" si="184"/>
        <v>18.378178282289319</v>
      </c>
      <c r="AO237" s="28">
        <f t="shared" si="185"/>
        <v>-11.603784629357737</v>
      </c>
      <c r="AP237">
        <f t="shared" si="135"/>
        <v>23.609121289162623</v>
      </c>
      <c r="AQ237">
        <f t="shared" si="136"/>
        <v>-23.521825181113627</v>
      </c>
      <c r="AR237" s="28">
        <f t="shared" si="186"/>
        <v>-8.2198347261353533</v>
      </c>
      <c r="AS237" s="30">
        <f t="shared" si="187"/>
        <v>-131.35719927967287</v>
      </c>
      <c r="AT237" s="28">
        <f t="shared" si="188"/>
        <v>1.9866685801962374E-3</v>
      </c>
      <c r="AU237" s="28">
        <f t="shared" si="189"/>
        <v>1.2253964920056892</v>
      </c>
      <c r="AV237" s="29">
        <f t="shared" si="190"/>
        <v>-8.8316490087779068E-6</v>
      </c>
      <c r="AW237" s="28">
        <f t="shared" si="191"/>
        <v>-8.1705502176158046E-2</v>
      </c>
      <c r="AX237" s="31">
        <f t="shared" si="192"/>
        <v>1.9778369311874593E-3</v>
      </c>
      <c r="AY237" s="28">
        <f t="shared" si="193"/>
        <v>1.1436909898295311</v>
      </c>
      <c r="AZ237" s="8">
        <f t="shared" si="194"/>
        <v>-8.2178568892041657</v>
      </c>
      <c r="BA237" s="8">
        <f t="shared" si="195"/>
        <v>-130.21350828984333</v>
      </c>
      <c r="BB237" s="8">
        <f t="shared" si="196"/>
        <v>49.786491710156668</v>
      </c>
      <c r="BD237" s="32">
        <f t="shared" si="197"/>
        <v>-8</v>
      </c>
      <c r="BE237" s="32">
        <f t="shared" si="198"/>
        <v>-130</v>
      </c>
      <c r="BF237" s="32">
        <f t="shared" si="199"/>
        <v>50</v>
      </c>
    </row>
    <row r="238" spans="22:58" x14ac:dyDescent="0.2">
      <c r="V238" s="27">
        <v>3.34</v>
      </c>
      <c r="W238" s="32">
        <f t="shared" si="169"/>
        <v>21877.616239495528</v>
      </c>
      <c r="X238">
        <f t="shared" si="137"/>
        <v>4.8607609737258892</v>
      </c>
      <c r="Y238" s="28">
        <f t="shared" si="170"/>
        <v>-33.135986207150033</v>
      </c>
      <c r="Z238" s="28">
        <f t="shared" si="171"/>
        <v>-88.737130463452957</v>
      </c>
      <c r="AA238" s="28">
        <f t="shared" si="172"/>
        <v>1.4453641571001508</v>
      </c>
      <c r="AB238" s="28">
        <f t="shared" si="173"/>
        <v>-32.144994447650014</v>
      </c>
      <c r="AC238" s="28">
        <f t="shared" si="174"/>
        <v>3.5744896716719427E-4</v>
      </c>
      <c r="AD238" s="28">
        <f t="shared" si="175"/>
        <v>0.51979790080567567</v>
      </c>
      <c r="AE238" s="28">
        <f t="shared" si="176"/>
        <v>-26.829503627356825</v>
      </c>
      <c r="AF238" s="28">
        <f t="shared" si="177"/>
        <v>-120.36232701029731</v>
      </c>
      <c r="AG238" s="28">
        <f t="shared" si="134"/>
        <v>92.110410468749379</v>
      </c>
      <c r="AH238" s="28">
        <f t="shared" si="178"/>
        <v>-103.26026978010884</v>
      </c>
      <c r="AI238" s="28">
        <f t="shared" si="179"/>
        <v>-89.999606351008268</v>
      </c>
      <c r="AJ238" s="28">
        <f t="shared" si="180"/>
        <v>29.652219264953761</v>
      </c>
      <c r="AK238" s="28">
        <f t="shared" si="181"/>
        <v>88.113789676436468</v>
      </c>
      <c r="AL238" s="29">
        <f t="shared" si="182"/>
        <v>-0.13017934034115852</v>
      </c>
      <c r="AM238" s="28">
        <f t="shared" si="183"/>
        <v>-9.8950078788926294</v>
      </c>
      <c r="AN238" s="28">
        <f t="shared" si="184"/>
        <v>18.372180613253139</v>
      </c>
      <c r="AO238" s="28">
        <f t="shared" si="185"/>
        <v>-11.780824553464429</v>
      </c>
      <c r="AP238">
        <f t="shared" si="135"/>
        <v>23.609121289162623</v>
      </c>
      <c r="AQ238">
        <f t="shared" si="136"/>
        <v>-23.521825181113627</v>
      </c>
      <c r="AR238" s="28">
        <f t="shared" si="186"/>
        <v>-8.3700269060546901</v>
      </c>
      <c r="AS238" s="30">
        <f t="shared" si="187"/>
        <v>-132.14315156376173</v>
      </c>
      <c r="AT238" s="28">
        <f t="shared" si="188"/>
        <v>2.0802749651912668E-3</v>
      </c>
      <c r="AU238" s="28">
        <f t="shared" si="189"/>
        <v>1.2539306335057518</v>
      </c>
      <c r="AV238" s="29">
        <f t="shared" si="190"/>
        <v>-9.2478713618090518E-6</v>
      </c>
      <c r="AW238" s="28">
        <f t="shared" si="191"/>
        <v>-8.3608665136658586E-2</v>
      </c>
      <c r="AX238" s="31">
        <f t="shared" si="192"/>
        <v>2.0710270938294577E-3</v>
      </c>
      <c r="AY238" s="28">
        <f t="shared" si="193"/>
        <v>1.1703219683690933</v>
      </c>
      <c r="AZ238" s="8">
        <f t="shared" si="194"/>
        <v>-8.3679558789608599</v>
      </c>
      <c r="BA238" s="8">
        <f t="shared" si="195"/>
        <v>-130.97282959539265</v>
      </c>
      <c r="BB238" s="8">
        <f t="shared" si="196"/>
        <v>49.027170404607347</v>
      </c>
      <c r="BD238" s="32">
        <f t="shared" si="197"/>
        <v>-8</v>
      </c>
      <c r="BE238" s="32">
        <f t="shared" si="198"/>
        <v>-131</v>
      </c>
      <c r="BF238" s="32">
        <f t="shared" si="199"/>
        <v>49</v>
      </c>
    </row>
    <row r="239" spans="22:58" x14ac:dyDescent="0.2">
      <c r="V239" s="27">
        <v>3.35</v>
      </c>
      <c r="W239" s="32">
        <f t="shared" si="169"/>
        <v>22387.211385683418</v>
      </c>
      <c r="X239">
        <f t="shared" si="137"/>
        <v>4.8607609737258892</v>
      </c>
      <c r="Y239" s="28">
        <f t="shared" si="170"/>
        <v>-33.335891261625541</v>
      </c>
      <c r="Z239" s="28">
        <f t="shared" si="171"/>
        <v>-88.765867889600088</v>
      </c>
      <c r="AA239" s="28">
        <f t="shared" si="172"/>
        <v>1.5029233151369505</v>
      </c>
      <c r="AB239" s="28">
        <f t="shared" si="173"/>
        <v>-32.742267903119057</v>
      </c>
      <c r="AC239" s="28">
        <f t="shared" si="174"/>
        <v>3.7429429207808216E-4</v>
      </c>
      <c r="AD239" s="28">
        <f t="shared" si="175"/>
        <v>0.53190486157465178</v>
      </c>
      <c r="AE239" s="28">
        <f t="shared" si="176"/>
        <v>-26.971832678470623</v>
      </c>
      <c r="AF239" s="28">
        <f t="shared" si="177"/>
        <v>-120.9762309311445</v>
      </c>
      <c r="AG239" s="28">
        <f t="shared" si="134"/>
        <v>92.110410468749379</v>
      </c>
      <c r="AH239" s="28">
        <f t="shared" si="178"/>
        <v>-103.46026978009961</v>
      </c>
      <c r="AI239" s="28">
        <f t="shared" si="179"/>
        <v>-89.999615311553285</v>
      </c>
      <c r="AJ239" s="28">
        <f t="shared" si="180"/>
        <v>29.85200749856379</v>
      </c>
      <c r="AK239" s="28">
        <f t="shared" si="181"/>
        <v>88.156695100801983</v>
      </c>
      <c r="AL239" s="29">
        <f t="shared" si="182"/>
        <v>-0.13621926313373892</v>
      </c>
      <c r="AM239" s="28">
        <f t="shared" si="183"/>
        <v>-10.120780148782247</v>
      </c>
      <c r="AN239" s="28">
        <f t="shared" si="184"/>
        <v>18.365928924079821</v>
      </c>
      <c r="AO239" s="28">
        <f t="shared" si="185"/>
        <v>-11.963700359533549</v>
      </c>
      <c r="AP239">
        <f t="shared" si="135"/>
        <v>23.609121289162623</v>
      </c>
      <c r="AQ239">
        <f t="shared" si="136"/>
        <v>-23.521825181113627</v>
      </c>
      <c r="AR239" s="28">
        <f t="shared" si="186"/>
        <v>-8.5186076463418061</v>
      </c>
      <c r="AS239" s="30">
        <f t="shared" si="187"/>
        <v>-132.93993129067806</v>
      </c>
      <c r="AT239" s="28">
        <f t="shared" si="188"/>
        <v>2.1782907208202943E-3</v>
      </c>
      <c r="AU239" s="28">
        <f t="shared" si="189"/>
        <v>1.2831287764438313</v>
      </c>
      <c r="AV239" s="29">
        <f t="shared" si="190"/>
        <v>-9.6837096257220251E-6</v>
      </c>
      <c r="AW239" s="28">
        <f t="shared" si="191"/>
        <v>-8.5556158266280671E-2</v>
      </c>
      <c r="AX239" s="31">
        <f t="shared" si="192"/>
        <v>2.1686070111945725E-3</v>
      </c>
      <c r="AY239" s="28">
        <f t="shared" si="193"/>
        <v>1.1975726181775506</v>
      </c>
      <c r="AZ239" s="8">
        <f t="shared" si="194"/>
        <v>-8.5164390393306117</v>
      </c>
      <c r="BA239" s="8">
        <f t="shared" si="195"/>
        <v>-131.7423586725005</v>
      </c>
      <c r="BB239" s="8">
        <f t="shared" si="196"/>
        <v>48.257641327499499</v>
      </c>
      <c r="BD239" s="32">
        <f t="shared" si="197"/>
        <v>-9</v>
      </c>
      <c r="BE239" s="32">
        <f t="shared" si="198"/>
        <v>-132</v>
      </c>
      <c r="BF239" s="32">
        <f t="shared" si="199"/>
        <v>48</v>
      </c>
    </row>
    <row r="240" spans="22:58" x14ac:dyDescent="0.2">
      <c r="V240" s="27">
        <v>3.36</v>
      </c>
      <c r="W240" s="32">
        <f t="shared" si="169"/>
        <v>22908.676527677748</v>
      </c>
      <c r="X240">
        <f t="shared" si="137"/>
        <v>4.8607609737258892</v>
      </c>
      <c r="Y240" s="28">
        <f t="shared" si="170"/>
        <v>-33.535800587415864</v>
      </c>
      <c r="Z240" s="28">
        <f t="shared" si="171"/>
        <v>-88.793951772166082</v>
      </c>
      <c r="AA240" s="28">
        <f t="shared" si="172"/>
        <v>1.5623885310142207</v>
      </c>
      <c r="AB240" s="28">
        <f t="shared" si="173"/>
        <v>-33.345274616062454</v>
      </c>
      <c r="AC240" s="28">
        <f t="shared" si="174"/>
        <v>3.9193344266342058E-4</v>
      </c>
      <c r="AD240" s="28">
        <f t="shared" si="175"/>
        <v>0.54429378050547039</v>
      </c>
      <c r="AE240" s="28">
        <f t="shared" si="176"/>
        <v>-27.11225914923309</v>
      </c>
      <c r="AF240" s="28">
        <f t="shared" si="177"/>
        <v>-121.59493260772307</v>
      </c>
      <c r="AG240" s="28">
        <f t="shared" si="134"/>
        <v>92.110410468749379</v>
      </c>
      <c r="AH240" s="28">
        <f t="shared" si="178"/>
        <v>-103.6602697800908</v>
      </c>
      <c r="AI240" s="28">
        <f t="shared" si="179"/>
        <v>-89.999624068131396</v>
      </c>
      <c r="AJ240" s="28">
        <f t="shared" si="180"/>
        <v>30.051805253591645</v>
      </c>
      <c r="AK240" s="28">
        <f t="shared" si="181"/>
        <v>88.1986258768721</v>
      </c>
      <c r="AL240" s="29">
        <f t="shared" si="182"/>
        <v>-0.14253484848097625</v>
      </c>
      <c r="AM240" s="28">
        <f t="shared" si="183"/>
        <v>-10.351482953064686</v>
      </c>
      <c r="AN240" s="28">
        <f t="shared" si="184"/>
        <v>18.359411093769246</v>
      </c>
      <c r="AO240" s="28">
        <f t="shared" si="185"/>
        <v>-12.152481144323982</v>
      </c>
      <c r="AP240">
        <f t="shared" si="135"/>
        <v>23.609121289162623</v>
      </c>
      <c r="AQ240">
        <f t="shared" si="136"/>
        <v>-23.521825181113627</v>
      </c>
      <c r="AR240" s="28">
        <f t="shared" si="186"/>
        <v>-8.6655519474148477</v>
      </c>
      <c r="AS240" s="30">
        <f t="shared" si="187"/>
        <v>-133.74741375204704</v>
      </c>
      <c r="AT240" s="28">
        <f t="shared" si="188"/>
        <v>2.2809234458027639E-3</v>
      </c>
      <c r="AU240" s="28">
        <f t="shared" si="189"/>
        <v>1.3130063413659032</v>
      </c>
      <c r="AV240" s="29">
        <f t="shared" si="190"/>
        <v>-1.0140088266717951E-5</v>
      </c>
      <c r="AW240" s="28">
        <f t="shared" si="191"/>
        <v>-8.7549014133649142E-2</v>
      </c>
      <c r="AX240" s="31">
        <f t="shared" si="192"/>
        <v>2.2707833575360461E-3</v>
      </c>
      <c r="AY240" s="28">
        <f t="shared" si="193"/>
        <v>1.225457327232254</v>
      </c>
      <c r="AZ240" s="8">
        <f t="shared" si="194"/>
        <v>-8.6632811640573113</v>
      </c>
      <c r="BA240" s="8">
        <f t="shared" si="195"/>
        <v>-132.52195642481479</v>
      </c>
      <c r="BB240" s="8">
        <f t="shared" si="196"/>
        <v>47.478043575185211</v>
      </c>
      <c r="BD240" s="32">
        <f t="shared" si="197"/>
        <v>-9</v>
      </c>
      <c r="BE240" s="32">
        <f t="shared" si="198"/>
        <v>-133</v>
      </c>
      <c r="BF240" s="32">
        <f t="shared" si="199"/>
        <v>47</v>
      </c>
    </row>
    <row r="241" spans="22:58" x14ac:dyDescent="0.2">
      <c r="V241" s="27">
        <v>3.37</v>
      </c>
      <c r="W241" s="32">
        <f t="shared" si="169"/>
        <v>23442.288153199239</v>
      </c>
      <c r="X241">
        <f t="shared" si="137"/>
        <v>4.8607609737258892</v>
      </c>
      <c r="Y241" s="28">
        <f t="shared" si="170"/>
        <v>-33.735713992450584</v>
      </c>
      <c r="Z241" s="28">
        <f t="shared" si="171"/>
        <v>-88.821396947588369</v>
      </c>
      <c r="AA241" s="28">
        <f t="shared" si="172"/>
        <v>1.623795711169066</v>
      </c>
      <c r="AB241" s="28">
        <f t="shared" si="173"/>
        <v>-33.953799965683629</v>
      </c>
      <c r="AC241" s="28">
        <f t="shared" si="174"/>
        <v>4.1040382401863528E-4</v>
      </c>
      <c r="AD241" s="28">
        <f t="shared" si="175"/>
        <v>0.55697122173039337</v>
      </c>
      <c r="AE241" s="28">
        <f t="shared" si="176"/>
        <v>-27.25074690373161</v>
      </c>
      <c r="AF241" s="28">
        <f t="shared" si="177"/>
        <v>-122.2182256915416</v>
      </c>
      <c r="AG241" s="28">
        <f t="shared" si="134"/>
        <v>92.110410468749379</v>
      </c>
      <c r="AH241" s="28">
        <f t="shared" si="178"/>
        <v>-103.86026978008239</v>
      </c>
      <c r="AI241" s="28">
        <f t="shared" si="179"/>
        <v>-89.999632625385459</v>
      </c>
      <c r="AJ241" s="28">
        <f t="shared" si="180"/>
        <v>30.251612102350318</v>
      </c>
      <c r="AK241" s="28">
        <f t="shared" si="181"/>
        <v>88.239604057139871</v>
      </c>
      <c r="AL241" s="29">
        <f t="shared" si="182"/>
        <v>-0.14913824924415728</v>
      </c>
      <c r="AM241" s="28">
        <f t="shared" si="183"/>
        <v>-10.587208675780792</v>
      </c>
      <c r="AN241" s="28">
        <f t="shared" si="184"/>
        <v>18.35261454177315</v>
      </c>
      <c r="AO241" s="28">
        <f t="shared" si="185"/>
        <v>-12.347237244026379</v>
      </c>
      <c r="AP241">
        <f t="shared" si="135"/>
        <v>23.609121289162623</v>
      </c>
      <c r="AQ241">
        <f t="shared" si="136"/>
        <v>-23.521825181113627</v>
      </c>
      <c r="AR241" s="28">
        <f t="shared" si="186"/>
        <v>-8.8108362539094642</v>
      </c>
      <c r="AS241" s="30">
        <f t="shared" si="187"/>
        <v>-134.56546293556798</v>
      </c>
      <c r="AT241" s="28">
        <f t="shared" si="188"/>
        <v>2.3883905025823835E-3</v>
      </c>
      <c r="AU241" s="28">
        <f t="shared" si="189"/>
        <v>1.3435791047200605</v>
      </c>
      <c r="AV241" s="29">
        <f t="shared" si="190"/>
        <v>-1.0617975319701883E-5</v>
      </c>
      <c r="AW241" s="28">
        <f t="shared" si="191"/>
        <v>-8.9588289358025153E-2</v>
      </c>
      <c r="AX241" s="31">
        <f t="shared" si="192"/>
        <v>2.3777725272626817E-3</v>
      </c>
      <c r="AY241" s="28">
        <f t="shared" si="193"/>
        <v>1.2539908153620354</v>
      </c>
      <c r="AZ241" s="8">
        <f t="shared" si="194"/>
        <v>-8.8084584813822016</v>
      </c>
      <c r="BA241" s="8">
        <f t="shared" si="195"/>
        <v>-133.31147212020593</v>
      </c>
      <c r="BB241" s="8">
        <f t="shared" si="196"/>
        <v>46.688527879794066</v>
      </c>
      <c r="BD241" s="32">
        <f t="shared" si="197"/>
        <v>-9</v>
      </c>
      <c r="BE241" s="32">
        <f t="shared" si="198"/>
        <v>-133</v>
      </c>
      <c r="BF241" s="32">
        <f t="shared" si="199"/>
        <v>47</v>
      </c>
    </row>
    <row r="242" spans="22:58" x14ac:dyDescent="0.2">
      <c r="V242" s="27">
        <v>3.38</v>
      </c>
      <c r="W242" s="32">
        <f t="shared" si="169"/>
        <v>23988.32919019492</v>
      </c>
      <c r="X242">
        <f t="shared" si="137"/>
        <v>4.8607609737258892</v>
      </c>
      <c r="Y242" s="28">
        <f t="shared" si="170"/>
        <v>-33.935631293288907</v>
      </c>
      <c r="Z242" s="28">
        <f t="shared" si="171"/>
        <v>-88.848217917255113</v>
      </c>
      <c r="AA242" s="28">
        <f t="shared" si="172"/>
        <v>1.6871796700560706</v>
      </c>
      <c r="AB242" s="28">
        <f t="shared" si="173"/>
        <v>-34.567617457451213</v>
      </c>
      <c r="AC242" s="28">
        <f t="shared" si="174"/>
        <v>4.2974460343514519E-4</v>
      </c>
      <c r="AD242" s="28">
        <f t="shared" si="175"/>
        <v>0.56994390202848022</v>
      </c>
      <c r="AE242" s="28">
        <f t="shared" si="176"/>
        <v>-27.387260904903513</v>
      </c>
      <c r="AF242" s="28">
        <f t="shared" si="177"/>
        <v>-122.84589147267783</v>
      </c>
      <c r="AG242" s="28">
        <f t="shared" si="134"/>
        <v>92.110410468749379</v>
      </c>
      <c r="AH242" s="28">
        <f t="shared" si="178"/>
        <v>-104.06026978007435</v>
      </c>
      <c r="AI242" s="28">
        <f t="shared" si="179"/>
        <v>-89.999640987852644</v>
      </c>
      <c r="AJ242" s="28">
        <f t="shared" si="180"/>
        <v>30.451427636327423</v>
      </c>
      <c r="AK242" s="28">
        <f t="shared" si="181"/>
        <v>88.279651200994692</v>
      </c>
      <c r="AL242" s="29">
        <f t="shared" si="182"/>
        <v>-0.15604211421120243</v>
      </c>
      <c r="AM242" s="28">
        <f t="shared" si="183"/>
        <v>-10.828050365991107</v>
      </c>
      <c r="AN242" s="28">
        <f t="shared" si="184"/>
        <v>18.345526210791249</v>
      </c>
      <c r="AO242" s="28">
        <f t="shared" si="185"/>
        <v>-12.548040152849058</v>
      </c>
      <c r="AP242">
        <f t="shared" si="135"/>
        <v>23.609121289162623</v>
      </c>
      <c r="AQ242">
        <f t="shared" si="136"/>
        <v>-23.521825181113627</v>
      </c>
      <c r="AR242" s="28">
        <f t="shared" si="186"/>
        <v>-8.9544385860632687</v>
      </c>
      <c r="AS242" s="30">
        <f t="shared" si="187"/>
        <v>-135.3939316255269</v>
      </c>
      <c r="AT242" s="28">
        <f t="shared" si="188"/>
        <v>2.5009194755448013E-3</v>
      </c>
      <c r="AU242" s="28">
        <f t="shared" si="189"/>
        <v>1.3748632069117994</v>
      </c>
      <c r="AV242" s="29">
        <f t="shared" si="190"/>
        <v>-1.1118384437516219E-5</v>
      </c>
      <c r="AW242" s="28">
        <f t="shared" si="191"/>
        <v>-9.1675065169446998E-2</v>
      </c>
      <c r="AX242" s="31">
        <f t="shared" si="192"/>
        <v>2.4898010911072852E-3</v>
      </c>
      <c r="AY242" s="28">
        <f t="shared" si="193"/>
        <v>1.2831881417423525</v>
      </c>
      <c r="AZ242" s="8">
        <f t="shared" si="194"/>
        <v>-8.9519487849721617</v>
      </c>
      <c r="BA242" s="8">
        <f t="shared" si="195"/>
        <v>-134.11074348378455</v>
      </c>
      <c r="BB242" s="8">
        <f t="shared" si="196"/>
        <v>45.889256516215454</v>
      </c>
      <c r="BD242" s="32">
        <f t="shared" si="197"/>
        <v>-9</v>
      </c>
      <c r="BE242" s="32">
        <f t="shared" si="198"/>
        <v>-134</v>
      </c>
      <c r="BF242" s="32">
        <f t="shared" si="199"/>
        <v>46</v>
      </c>
    </row>
    <row r="243" spans="22:58" x14ac:dyDescent="0.2">
      <c r="V243" s="27">
        <v>3.39</v>
      </c>
      <c r="W243" s="32">
        <f t="shared" si="169"/>
        <v>24547.089156850339</v>
      </c>
      <c r="X243">
        <f t="shared" si="137"/>
        <v>4.8607609737258892</v>
      </c>
      <c r="Y243" s="28">
        <f t="shared" si="170"/>
        <v>-34.135552314732564</v>
      </c>
      <c r="Z243" s="28">
        <f t="shared" si="171"/>
        <v>-88.874428854954061</v>
      </c>
      <c r="AA243" s="28">
        <f t="shared" si="172"/>
        <v>1.7525740155743712</v>
      </c>
      <c r="AB243" s="28">
        <f t="shared" si="173"/>
        <v>-35.186488956255005</v>
      </c>
      <c r="AC243" s="28">
        <f t="shared" si="174"/>
        <v>4.4999679338679602E-4</v>
      </c>
      <c r="AD243" s="28">
        <f t="shared" si="175"/>
        <v>0.58321869436321205</v>
      </c>
      <c r="AE243" s="28">
        <f t="shared" si="176"/>
        <v>-27.521767328638919</v>
      </c>
      <c r="AF243" s="28">
        <f t="shared" si="177"/>
        <v>-123.47769911684586</v>
      </c>
      <c r="AG243" s="28">
        <f t="shared" si="134"/>
        <v>92.110410468749379</v>
      </c>
      <c r="AH243" s="28">
        <f t="shared" si="178"/>
        <v>-104.26026978006668</v>
      </c>
      <c r="AI243" s="28">
        <f t="shared" si="179"/>
        <v>-89.999649159966822</v>
      </c>
      <c r="AJ243" s="28">
        <f t="shared" si="180"/>
        <v>30.651251465328745</v>
      </c>
      <c r="AK243" s="28">
        <f t="shared" si="181"/>
        <v>88.318788385356569</v>
      </c>
      <c r="AL243" s="29">
        <f t="shared" si="182"/>
        <v>-0.16325960463600475</v>
      </c>
      <c r="AM243" s="28">
        <f t="shared" si="183"/>
        <v>-11.074101660667033</v>
      </c>
      <c r="AN243" s="28">
        <f t="shared" si="184"/>
        <v>18.338132549375441</v>
      </c>
      <c r="AO243" s="28">
        <f t="shared" si="185"/>
        <v>-12.754962435277285</v>
      </c>
      <c r="AP243">
        <f t="shared" si="135"/>
        <v>23.609121289162623</v>
      </c>
      <c r="AQ243">
        <f t="shared" si="136"/>
        <v>-23.521825181113627</v>
      </c>
      <c r="AR243" s="28">
        <f t="shared" si="186"/>
        <v>-9.0963386712144825</v>
      </c>
      <c r="AS243" s="30">
        <f t="shared" si="187"/>
        <v>-136.23266155212315</v>
      </c>
      <c r="AT243" s="28">
        <f t="shared" si="188"/>
        <v>2.6187486506306845E-3</v>
      </c>
      <c r="AU243" s="28">
        <f t="shared" si="189"/>
        <v>1.4068751605302192</v>
      </c>
      <c r="AV243" s="29">
        <f t="shared" si="190"/>
        <v>-1.1642377052039696E-5</v>
      </c>
      <c r="AW243" s="28">
        <f t="shared" si="191"/>
        <v>-9.3810447981914222E-2</v>
      </c>
      <c r="AX243" s="31">
        <f t="shared" si="192"/>
        <v>2.6071062735786446E-3</v>
      </c>
      <c r="AY243" s="28">
        <f t="shared" si="193"/>
        <v>1.313064712548305</v>
      </c>
      <c r="AZ243" s="8">
        <f t="shared" si="194"/>
        <v>-9.093731564940903</v>
      </c>
      <c r="BA243" s="8">
        <f t="shared" si="195"/>
        <v>-134.91959683957484</v>
      </c>
      <c r="BB243" s="8">
        <f t="shared" si="196"/>
        <v>45.080403160425163</v>
      </c>
      <c r="BD243" s="32">
        <f t="shared" si="197"/>
        <v>-9</v>
      </c>
      <c r="BE243" s="32">
        <f t="shared" si="198"/>
        <v>-135</v>
      </c>
      <c r="BF243" s="32">
        <f t="shared" si="199"/>
        <v>45</v>
      </c>
    </row>
    <row r="244" spans="22:58" x14ac:dyDescent="0.2">
      <c r="V244" s="27">
        <v>3.4</v>
      </c>
      <c r="W244" s="32">
        <f t="shared" si="169"/>
        <v>25118.864315095812</v>
      </c>
      <c r="X244">
        <f t="shared" si="137"/>
        <v>4.8607609737258892</v>
      </c>
      <c r="Y244" s="28">
        <f t="shared" si="170"/>
        <v>-34.335476889456011</v>
      </c>
      <c r="Z244" s="28">
        <f t="shared" si="171"/>
        <v>-88.900043614163565</v>
      </c>
      <c r="AA244" s="28">
        <f t="shared" si="172"/>
        <v>1.8200110352946957</v>
      </c>
      <c r="AB244" s="28">
        <f t="shared" si="173"/>
        <v>-35.810164975901436</v>
      </c>
      <c r="AC244" s="28">
        <f t="shared" si="174"/>
        <v>4.7120333842553565E-4</v>
      </c>
      <c r="AD244" s="28">
        <f t="shared" si="175"/>
        <v>0.59680263150122548</v>
      </c>
      <c r="AE244" s="28">
        <f t="shared" si="176"/>
        <v>-27.654233677097004</v>
      </c>
      <c r="AF244" s="28">
        <f t="shared" si="177"/>
        <v>-124.11340595856379</v>
      </c>
      <c r="AG244" s="28">
        <f t="shared" si="134"/>
        <v>92.110410468749379</v>
      </c>
      <c r="AH244" s="28">
        <f t="shared" si="178"/>
        <v>-104.46026978005935</v>
      </c>
      <c r="AI244" s="28">
        <f t="shared" si="179"/>
        <v>-89.999657146060969</v>
      </c>
      <c r="AJ244" s="28">
        <f t="shared" si="180"/>
        <v>30.85108321665972</v>
      </c>
      <c r="AK244" s="28">
        <f t="shared" si="181"/>
        <v>88.357036215107456</v>
      </c>
      <c r="AL244" s="29">
        <f t="shared" si="182"/>
        <v>-0.17080441097820043</v>
      </c>
      <c r="AM244" s="28">
        <f t="shared" si="183"/>
        <v>-11.325456700697957</v>
      </c>
      <c r="AN244" s="28">
        <f t="shared" si="184"/>
        <v>18.330419494371551</v>
      </c>
      <c r="AO244" s="28">
        <f t="shared" si="185"/>
        <v>-12.96807763165147</v>
      </c>
      <c r="AP244">
        <f t="shared" si="135"/>
        <v>23.609121289162623</v>
      </c>
      <c r="AQ244">
        <f t="shared" si="136"/>
        <v>-23.521825181113627</v>
      </c>
      <c r="AR244" s="28">
        <f t="shared" si="186"/>
        <v>-9.2365180746764572</v>
      </c>
      <c r="AS244" s="30">
        <f t="shared" si="187"/>
        <v>-137.08148359021527</v>
      </c>
      <c r="AT244" s="28">
        <f t="shared" si="188"/>
        <v>2.7421275173642621E-3</v>
      </c>
      <c r="AU244" s="28">
        <f t="shared" si="189"/>
        <v>1.4396318587478991</v>
      </c>
      <c r="AV244" s="29">
        <f t="shared" si="190"/>
        <v>-1.2191064607614915E-5</v>
      </c>
      <c r="AW244" s="28">
        <f t="shared" si="191"/>
        <v>-9.5995569979916623E-2</v>
      </c>
      <c r="AX244" s="31">
        <f t="shared" si="192"/>
        <v>2.7299364527566474E-3</v>
      </c>
      <c r="AY244" s="28">
        <f t="shared" si="193"/>
        <v>1.3436362887679825</v>
      </c>
      <c r="AZ244" s="8">
        <f t="shared" si="194"/>
        <v>-9.2337881382237015</v>
      </c>
      <c r="BA244" s="8">
        <f t="shared" si="195"/>
        <v>-135.73784730144729</v>
      </c>
      <c r="BB244" s="8">
        <f t="shared" si="196"/>
        <v>44.262152698552711</v>
      </c>
      <c r="BD244" s="32">
        <f t="shared" si="197"/>
        <v>-9</v>
      </c>
      <c r="BE244" s="32">
        <f t="shared" si="198"/>
        <v>-136</v>
      </c>
      <c r="BF244" s="32">
        <f t="shared" si="199"/>
        <v>44</v>
      </c>
    </row>
    <row r="245" spans="22:58" x14ac:dyDescent="0.2">
      <c r="V245" s="27">
        <v>3.41</v>
      </c>
      <c r="W245" s="32">
        <f t="shared" si="169"/>
        <v>25703.957827688668</v>
      </c>
      <c r="X245">
        <f t="shared" si="137"/>
        <v>4.8607609737258892</v>
      </c>
      <c r="Y245" s="28">
        <f t="shared" si="170"/>
        <v>-34.535404857653269</v>
      </c>
      <c r="Z245" s="28">
        <f t="shared" si="171"/>
        <v>-88.925075735188713</v>
      </c>
      <c r="AA245" s="28">
        <f t="shared" si="172"/>
        <v>1.8895215842226407</v>
      </c>
      <c r="AB245" s="28">
        <f t="shared" si="173"/>
        <v>-36.438385025468079</v>
      </c>
      <c r="AC245" s="28">
        <f t="shared" si="174"/>
        <v>4.9340920615548341E-4</v>
      </c>
      <c r="AD245" s="28">
        <f t="shared" si="175"/>
        <v>0.61070290971397123</v>
      </c>
      <c r="AE245" s="28">
        <f t="shared" si="176"/>
        <v>-27.784628890498585</v>
      </c>
      <c r="AF245" s="28">
        <f t="shared" si="177"/>
        <v>-124.75275785094283</v>
      </c>
      <c r="AG245" s="28">
        <f t="shared" si="134"/>
        <v>92.110410468749379</v>
      </c>
      <c r="AH245" s="28">
        <f t="shared" si="178"/>
        <v>-104.66026978005235</v>
      </c>
      <c r="AI245" s="28">
        <f t="shared" si="179"/>
        <v>-89.999664950369436</v>
      </c>
      <c r="AJ245" s="28">
        <f t="shared" si="180"/>
        <v>31.050922534343357</v>
      </c>
      <c r="AK245" s="28">
        <f t="shared" si="181"/>
        <v>88.394414833321804</v>
      </c>
      <c r="AL245" s="29">
        <f t="shared" si="182"/>
        <v>-0.17869076980778745</v>
      </c>
      <c r="AM245" s="28">
        <f t="shared" si="183"/>
        <v>-11.582210039654603</v>
      </c>
      <c r="AN245" s="28">
        <f t="shared" si="184"/>
        <v>18.322372453232603</v>
      </c>
      <c r="AO245" s="28">
        <f t="shared" si="185"/>
        <v>-13.187460156702235</v>
      </c>
      <c r="AP245">
        <f t="shared" si="135"/>
        <v>23.609121289162623</v>
      </c>
      <c r="AQ245">
        <f t="shared" si="136"/>
        <v>-23.521825181113627</v>
      </c>
      <c r="AR245" s="28">
        <f t="shared" si="186"/>
        <v>-9.3749603292169859</v>
      </c>
      <c r="AS245" s="30">
        <f t="shared" si="187"/>
        <v>-137.94021800764506</v>
      </c>
      <c r="AT245" s="28">
        <f t="shared" si="188"/>
        <v>2.8713172943079937E-3</v>
      </c>
      <c r="AU245" s="28">
        <f t="shared" si="189"/>
        <v>1.4731505838972641</v>
      </c>
      <c r="AV245" s="29">
        <f t="shared" si="190"/>
        <v>-1.2765610937200713E-5</v>
      </c>
      <c r="AW245" s="28">
        <f t="shared" si="191"/>
        <v>-9.8231589718621143E-2</v>
      </c>
      <c r="AX245" s="31">
        <f t="shared" si="192"/>
        <v>2.8585516833707931E-3</v>
      </c>
      <c r="AY245" s="28">
        <f t="shared" si="193"/>
        <v>1.3749189941786428</v>
      </c>
      <c r="AZ245" s="8">
        <f t="shared" si="194"/>
        <v>-9.3721017775336151</v>
      </c>
      <c r="BA245" s="8">
        <f t="shared" si="195"/>
        <v>-136.56529901346642</v>
      </c>
      <c r="BB245" s="8">
        <f t="shared" si="196"/>
        <v>43.434700986533585</v>
      </c>
      <c r="BD245" s="32">
        <f t="shared" si="197"/>
        <v>-9</v>
      </c>
      <c r="BE245" s="32">
        <f t="shared" si="198"/>
        <v>-137</v>
      </c>
      <c r="BF245" s="32">
        <f t="shared" si="199"/>
        <v>43</v>
      </c>
    </row>
    <row r="246" spans="22:58" x14ac:dyDescent="0.2">
      <c r="V246" s="27">
        <v>3.42</v>
      </c>
      <c r="W246" s="32">
        <f t="shared" si="169"/>
        <v>26302.679918953821</v>
      </c>
      <c r="X246">
        <f t="shared" si="137"/>
        <v>4.8607609737258892</v>
      </c>
      <c r="Y246" s="28">
        <f t="shared" si="170"/>
        <v>-34.735336066700391</v>
      </c>
      <c r="Z246" s="28">
        <f t="shared" si="171"/>
        <v>-88.949538452145319</v>
      </c>
      <c r="AA246" s="28">
        <f t="shared" si="172"/>
        <v>1.9611349748556031</v>
      </c>
      <c r="AB246" s="28">
        <f t="shared" si="173"/>
        <v>-37.070878012562659</v>
      </c>
      <c r="AC246" s="28">
        <f t="shared" si="174"/>
        <v>5.1666148249498902E-4</v>
      </c>
      <c r="AD246" s="28">
        <f t="shared" si="175"/>
        <v>0.62492689256410583</v>
      </c>
      <c r="AE246" s="28">
        <f t="shared" si="176"/>
        <v>-27.912923456636403</v>
      </c>
      <c r="AF246" s="28">
        <f t="shared" si="177"/>
        <v>-125.39548957214387</v>
      </c>
      <c r="AG246" s="28">
        <f t="shared" si="134"/>
        <v>92.110410468749379</v>
      </c>
      <c r="AH246" s="28">
        <f t="shared" si="178"/>
        <v>-104.86026978004567</v>
      </c>
      <c r="AI246" s="28">
        <f t="shared" si="179"/>
        <v>-89.999672577030154</v>
      </c>
      <c r="AJ246" s="28">
        <f t="shared" si="180"/>
        <v>31.250769078372642</v>
      </c>
      <c r="AK246" s="28">
        <f t="shared" si="181"/>
        <v>88.430943931298316</v>
      </c>
      <c r="AL246" s="29">
        <f t="shared" si="182"/>
        <v>-0.18693348083441275</v>
      </c>
      <c r="AM246" s="28">
        <f t="shared" si="183"/>
        <v>-11.844456544941824</v>
      </c>
      <c r="AN246" s="28">
        <f t="shared" si="184"/>
        <v>18.313976286241939</v>
      </c>
      <c r="AO246" s="28">
        <f t="shared" si="185"/>
        <v>-13.413185190673662</v>
      </c>
      <c r="AP246">
        <f t="shared" si="135"/>
        <v>23.609121289162623</v>
      </c>
      <c r="AQ246">
        <f t="shared" si="136"/>
        <v>-23.521825181113627</v>
      </c>
      <c r="AR246" s="28">
        <f t="shared" si="186"/>
        <v>-9.511651062345468</v>
      </c>
      <c r="AS246" s="30">
        <f t="shared" si="187"/>
        <v>-138.80867476281753</v>
      </c>
      <c r="AT246" s="28">
        <f t="shared" si="188"/>
        <v>3.0065914790312689E-3</v>
      </c>
      <c r="AU246" s="28">
        <f t="shared" si="189"/>
        <v>1.5074490162261234</v>
      </c>
      <c r="AV246" s="29">
        <f t="shared" si="190"/>
        <v>-1.336723471953278E-5</v>
      </c>
      <c r="AW246" s="28">
        <f t="shared" si="191"/>
        <v>-0.10051969273803044</v>
      </c>
      <c r="AX246" s="31">
        <f t="shared" si="192"/>
        <v>2.9932242443117363E-3</v>
      </c>
      <c r="AY246" s="28">
        <f t="shared" si="193"/>
        <v>1.4069293234880929</v>
      </c>
      <c r="AZ246" s="8">
        <f t="shared" si="194"/>
        <v>-9.5086578381011559</v>
      </c>
      <c r="BA246" s="8">
        <f t="shared" si="195"/>
        <v>-137.40174543932943</v>
      </c>
      <c r="BB246" s="8">
        <f t="shared" si="196"/>
        <v>42.598254560670568</v>
      </c>
      <c r="BD246" s="32">
        <f t="shared" si="197"/>
        <v>-10</v>
      </c>
      <c r="BE246" s="32">
        <f t="shared" si="198"/>
        <v>-137</v>
      </c>
      <c r="BF246" s="32">
        <f t="shared" si="199"/>
        <v>43</v>
      </c>
    </row>
    <row r="247" spans="22:58" x14ac:dyDescent="0.2">
      <c r="V247" s="27">
        <v>3.43</v>
      </c>
      <c r="W247" s="32">
        <f t="shared" si="169"/>
        <v>26915.348039269185</v>
      </c>
      <c r="X247">
        <f t="shared" si="137"/>
        <v>4.8607609737258892</v>
      </c>
      <c r="Y247" s="28">
        <f t="shared" si="170"/>
        <v>-34.935270370833244</v>
      </c>
      <c r="Z247" s="28">
        <f t="shared" si="171"/>
        <v>-88.973444699794712</v>
      </c>
      <c r="AA247" s="28">
        <f t="shared" si="172"/>
        <v>2.0348788703046177</v>
      </c>
      <c r="AB247" s="28">
        <f t="shared" si="173"/>
        <v>-37.70736270303783</v>
      </c>
      <c r="AC247" s="28">
        <f t="shared" si="174"/>
        <v>5.4100947142850209E-4</v>
      </c>
      <c r="AD247" s="28">
        <f t="shared" si="175"/>
        <v>0.63948211477851502</v>
      </c>
      <c r="AE247" s="28">
        <f t="shared" si="176"/>
        <v>-28.039089517331309</v>
      </c>
      <c r="AF247" s="28">
        <f t="shared" si="177"/>
        <v>-126.04132528805403</v>
      </c>
      <c r="AG247" s="28">
        <f t="shared" si="134"/>
        <v>92.110410468749379</v>
      </c>
      <c r="AH247" s="28">
        <f t="shared" si="178"/>
        <v>-105.06026978003929</v>
      </c>
      <c r="AI247" s="28">
        <f t="shared" si="179"/>
        <v>-89.999680030086864</v>
      </c>
      <c r="AJ247" s="28">
        <f t="shared" si="180"/>
        <v>31.450622523996444</v>
      </c>
      <c r="AK247" s="28">
        <f t="shared" si="181"/>
        <v>88.466642758395253</v>
      </c>
      <c r="AL247" s="29">
        <f t="shared" si="182"/>
        <v>-0.19554792401614035</v>
      </c>
      <c r="AM247" s="28">
        <f t="shared" si="183"/>
        <v>-12.112291290970283</v>
      </c>
      <c r="AN247" s="28">
        <f t="shared" si="184"/>
        <v>18.305215288690391</v>
      </c>
      <c r="AO247" s="28">
        <f t="shared" si="185"/>
        <v>-13.645328562661895</v>
      </c>
      <c r="AP247">
        <f t="shared" si="135"/>
        <v>23.609121289162623</v>
      </c>
      <c r="AQ247">
        <f t="shared" si="136"/>
        <v>-23.521825181113627</v>
      </c>
      <c r="AR247" s="28">
        <f t="shared" si="186"/>
        <v>-9.6465781205919221</v>
      </c>
      <c r="AS247" s="30">
        <f t="shared" si="187"/>
        <v>-139.68665385071591</v>
      </c>
      <c r="AT247" s="28">
        <f t="shared" si="188"/>
        <v>3.1482364237464915E-3</v>
      </c>
      <c r="AU247" s="28">
        <f t="shared" si="189"/>
        <v>1.5425452428351747</v>
      </c>
      <c r="AV247" s="29">
        <f t="shared" si="190"/>
        <v>-1.3997212068402384E-5</v>
      </c>
      <c r="AW247" s="28">
        <f t="shared" si="191"/>
        <v>-0.10286109219144311</v>
      </c>
      <c r="AX247" s="31">
        <f t="shared" si="192"/>
        <v>3.1342392116780892E-3</v>
      </c>
      <c r="AY247" s="28">
        <f t="shared" si="193"/>
        <v>1.4396841506437317</v>
      </c>
      <c r="AZ247" s="8">
        <f t="shared" si="194"/>
        <v>-9.6434438813802448</v>
      </c>
      <c r="BA247" s="8">
        <f t="shared" si="195"/>
        <v>-138.24696970007219</v>
      </c>
      <c r="BB247" s="8">
        <f t="shared" si="196"/>
        <v>41.753030299927815</v>
      </c>
      <c r="BD247" s="32">
        <f t="shared" si="197"/>
        <v>-10</v>
      </c>
      <c r="BE247" s="32">
        <f t="shared" si="198"/>
        <v>-138</v>
      </c>
      <c r="BF247" s="32">
        <f t="shared" si="199"/>
        <v>42</v>
      </c>
    </row>
    <row r="248" spans="22:58" x14ac:dyDescent="0.2">
      <c r="V248" s="27">
        <v>3.44</v>
      </c>
      <c r="W248" s="32">
        <f t="shared" si="169"/>
        <v>27542.28703338169</v>
      </c>
      <c r="X248">
        <f t="shared" si="137"/>
        <v>4.8607609737258892</v>
      </c>
      <c r="Y248" s="28">
        <f t="shared" si="170"/>
        <v>-35.13520763083946</v>
      </c>
      <c r="Z248" s="28">
        <f t="shared" si="171"/>
        <v>-88.996807120231722</v>
      </c>
      <c r="AA248" s="28">
        <f t="shared" si="172"/>
        <v>2.1107791812572247</v>
      </c>
      <c r="AB248" s="28">
        <f t="shared" si="173"/>
        <v>-38.347548236193362</v>
      </c>
      <c r="AC248" s="28">
        <f t="shared" si="174"/>
        <v>5.6650479942108121E-4</v>
      </c>
      <c r="AD248" s="28">
        <f t="shared" si="175"/>
        <v>0.65437628620984145</v>
      </c>
      <c r="AE248" s="28">
        <f t="shared" si="176"/>
        <v>-28.163100971056924</v>
      </c>
      <c r="AF248" s="28">
        <f t="shared" si="177"/>
        <v>-126.68997907021524</v>
      </c>
      <c r="AG248" s="28">
        <f t="shared" si="134"/>
        <v>92.110410468749379</v>
      </c>
      <c r="AH248" s="28">
        <f t="shared" si="178"/>
        <v>-105.26026978003318</v>
      </c>
      <c r="AI248" s="28">
        <f t="shared" si="179"/>
        <v>-89.999687313491293</v>
      </c>
      <c r="AJ248" s="28">
        <f t="shared" si="180"/>
        <v>31.650482561036902</v>
      </c>
      <c r="AK248" s="28">
        <f t="shared" si="181"/>
        <v>88.501530131671714</v>
      </c>
      <c r="AL248" s="29">
        <f t="shared" si="182"/>
        <v>-0.20455007669731773</v>
      </c>
      <c r="AM248" s="28">
        <f t="shared" si="183"/>
        <v>-12.385809443972084</v>
      </c>
      <c r="AN248" s="28">
        <f t="shared" si="184"/>
        <v>18.296073173055781</v>
      </c>
      <c r="AO248" s="28">
        <f t="shared" si="185"/>
        <v>-13.883966625791663</v>
      </c>
      <c r="AP248">
        <f t="shared" si="135"/>
        <v>23.609121289162623</v>
      </c>
      <c r="AQ248">
        <f t="shared" si="136"/>
        <v>-23.521825181113627</v>
      </c>
      <c r="AR248" s="28">
        <f t="shared" si="186"/>
        <v>-9.7797316899521469</v>
      </c>
      <c r="AS248" s="30">
        <f t="shared" si="187"/>
        <v>-140.57394569600692</v>
      </c>
      <c r="AT248" s="28">
        <f t="shared" si="188"/>
        <v>3.296551937754074E-3</v>
      </c>
      <c r="AU248" s="28">
        <f t="shared" si="189"/>
        <v>1.5784577668000621</v>
      </c>
      <c r="AV248" s="29">
        <f t="shared" si="190"/>
        <v>-1.465687923862448E-5</v>
      </c>
      <c r="AW248" s="28">
        <f t="shared" si="191"/>
        <v>-0.10525702948854283</v>
      </c>
      <c r="AX248" s="31">
        <f t="shared" si="192"/>
        <v>3.2818950585154494E-3</v>
      </c>
      <c r="AY248" s="28">
        <f t="shared" si="193"/>
        <v>1.4732007373115192</v>
      </c>
      <c r="AZ248" s="8">
        <f t="shared" si="194"/>
        <v>-9.7764497948936313</v>
      </c>
      <c r="BA248" s="8">
        <f t="shared" si="195"/>
        <v>-139.1007449586954</v>
      </c>
      <c r="BB248" s="8">
        <f t="shared" si="196"/>
        <v>40.899255041304599</v>
      </c>
      <c r="BD248" s="32">
        <f t="shared" si="197"/>
        <v>-10</v>
      </c>
      <c r="BE248" s="32">
        <f t="shared" si="198"/>
        <v>-139</v>
      </c>
      <c r="BF248" s="32">
        <f t="shared" si="199"/>
        <v>41</v>
      </c>
    </row>
    <row r="249" spans="22:58" x14ac:dyDescent="0.2">
      <c r="V249" s="27">
        <v>3.45</v>
      </c>
      <c r="W249" s="32">
        <f t="shared" si="169"/>
        <v>28183.829312644561</v>
      </c>
      <c r="X249">
        <f t="shared" si="137"/>
        <v>4.8607609737258892</v>
      </c>
      <c r="Y249" s="28">
        <f t="shared" si="170"/>
        <v>-35.335147713764442</v>
      </c>
      <c r="Z249" s="28">
        <f t="shared" si="171"/>
        <v>-89.019638069429021</v>
      </c>
      <c r="AA249" s="28">
        <f t="shared" si="172"/>
        <v>2.188859967554118</v>
      </c>
      <c r="AB249" s="28">
        <f t="shared" si="173"/>
        <v>-38.991134693971894</v>
      </c>
      <c r="AC249" s="28">
        <f t="shared" si="174"/>
        <v>5.9320152478979594E-4</v>
      </c>
      <c r="AD249" s="28">
        <f t="shared" si="175"/>
        <v>0.66961729588848873</v>
      </c>
      <c r="AE249" s="28">
        <f t="shared" si="176"/>
        <v>-28.284933570959645</v>
      </c>
      <c r="AF249" s="28">
        <f t="shared" si="177"/>
        <v>-127.34115546751244</v>
      </c>
      <c r="AG249" s="28">
        <f t="shared" si="134"/>
        <v>92.110410468749379</v>
      </c>
      <c r="AH249" s="28">
        <f t="shared" si="178"/>
        <v>-105.46026978002736</v>
      </c>
      <c r="AI249" s="28">
        <f t="shared" si="179"/>
        <v>-89.999694431105198</v>
      </c>
      <c r="AJ249" s="28">
        <f t="shared" si="180"/>
        <v>31.850348893237367</v>
      </c>
      <c r="AK249" s="28">
        <f t="shared" si="181"/>
        <v>88.535624445337177</v>
      </c>
      <c r="AL249" s="29">
        <f t="shared" si="182"/>
        <v>-0.21395653071952342</v>
      </c>
      <c r="AM249" s="28">
        <f t="shared" si="183"/>
        <v>-12.665106138085424</v>
      </c>
      <c r="AN249" s="28">
        <f t="shared" si="184"/>
        <v>18.286533051239861</v>
      </c>
      <c r="AO249" s="28">
        <f t="shared" si="185"/>
        <v>-14.129176123853444</v>
      </c>
      <c r="AP249">
        <f t="shared" si="135"/>
        <v>23.609121289162623</v>
      </c>
      <c r="AQ249">
        <f t="shared" si="136"/>
        <v>-23.521825181113627</v>
      </c>
      <c r="AR249" s="28">
        <f t="shared" si="186"/>
        <v>-9.911104411670788</v>
      </c>
      <c r="AS249" s="30">
        <f t="shared" si="187"/>
        <v>-141.47033159136589</v>
      </c>
      <c r="AT249" s="28">
        <f t="shared" si="188"/>
        <v>3.4518519179781255E-3</v>
      </c>
      <c r="AU249" s="28">
        <f t="shared" si="189"/>
        <v>1.6152055164806938</v>
      </c>
      <c r="AV249" s="29">
        <f t="shared" si="190"/>
        <v>-1.5347635454481651E-5</v>
      </c>
      <c r="AW249" s="28">
        <f t="shared" si="191"/>
        <v>-0.10770877495346191</v>
      </c>
      <c r="AX249" s="31">
        <f t="shared" si="192"/>
        <v>3.4365042825236438E-3</v>
      </c>
      <c r="AY249" s="28">
        <f t="shared" si="193"/>
        <v>1.5074967415272318</v>
      </c>
      <c r="AZ249" s="8">
        <f t="shared" si="194"/>
        <v>-9.9076679073882641</v>
      </c>
      <c r="BA249" s="8">
        <f t="shared" si="195"/>
        <v>-139.96283484983866</v>
      </c>
      <c r="BB249" s="8">
        <f t="shared" si="196"/>
        <v>40.037165150161343</v>
      </c>
      <c r="BD249" s="32">
        <f t="shared" si="197"/>
        <v>-10</v>
      </c>
      <c r="BE249" s="32">
        <f t="shared" si="198"/>
        <v>-140</v>
      </c>
      <c r="BF249" s="32">
        <f t="shared" si="199"/>
        <v>40</v>
      </c>
    </row>
    <row r="250" spans="22:58" x14ac:dyDescent="0.2">
      <c r="V250" s="27">
        <v>3.46</v>
      </c>
      <c r="W250" s="32">
        <f t="shared" si="169"/>
        <v>28840.315031266076</v>
      </c>
      <c r="X250">
        <f t="shared" si="137"/>
        <v>4.8607609737258892</v>
      </c>
      <c r="Y250" s="28">
        <f t="shared" si="170"/>
        <v>-35.535090492630346</v>
      </c>
      <c r="Z250" s="28">
        <f t="shared" si="171"/>
        <v>-89.041949623640178</v>
      </c>
      <c r="AA250" s="28">
        <f t="shared" si="172"/>
        <v>2.2691433451389975</v>
      </c>
      <c r="AB250" s="28">
        <f t="shared" si="173"/>
        <v>-39.637813722118253</v>
      </c>
      <c r="AC250" s="28">
        <f t="shared" si="174"/>
        <v>6.211562521719129E-4</v>
      </c>
      <c r="AD250" s="28">
        <f t="shared" si="175"/>
        <v>0.68521321616705433</v>
      </c>
      <c r="AE250" s="28">
        <f t="shared" si="176"/>
        <v>-28.404565017513288</v>
      </c>
      <c r="AF250" s="28">
        <f t="shared" si="177"/>
        <v>-127.99455012959137</v>
      </c>
      <c r="AG250" s="28">
        <f t="shared" si="134"/>
        <v>92.110410468749379</v>
      </c>
      <c r="AH250" s="28">
        <f t="shared" si="178"/>
        <v>-105.66026978002182</v>
      </c>
      <c r="AI250" s="28">
        <f t="shared" si="179"/>
        <v>-89.999701386702441</v>
      </c>
      <c r="AJ250" s="28">
        <f t="shared" si="180"/>
        <v>32.050221237639235</v>
      </c>
      <c r="AK250" s="28">
        <f t="shared" si="181"/>
        <v>88.568943680011955</v>
      </c>
      <c r="AL250" s="29">
        <f t="shared" si="182"/>
        <v>-0.22378450944356462</v>
      </c>
      <c r="AM250" s="28">
        <f t="shared" si="183"/>
        <v>-12.950276342333291</v>
      </c>
      <c r="AN250" s="28">
        <f t="shared" si="184"/>
        <v>18.276577416923228</v>
      </c>
      <c r="AO250" s="28">
        <f t="shared" si="185"/>
        <v>-14.381034049023777</v>
      </c>
      <c r="AP250">
        <f t="shared" si="135"/>
        <v>23.609121289162623</v>
      </c>
      <c r="AQ250">
        <f t="shared" si="136"/>
        <v>-23.521825181113627</v>
      </c>
      <c r="AR250" s="28">
        <f t="shared" si="186"/>
        <v>-10.040691492541065</v>
      </c>
      <c r="AS250" s="30">
        <f t="shared" si="187"/>
        <v>-142.37558417861516</v>
      </c>
      <c r="AT250" s="28">
        <f t="shared" si="188"/>
        <v>3.6144650088584746E-3</v>
      </c>
      <c r="AU250" s="28">
        <f t="shared" si="189"/>
        <v>1.6528078550203251</v>
      </c>
      <c r="AV250" s="29">
        <f t="shared" si="190"/>
        <v>-1.6070945891503084E-5</v>
      </c>
      <c r="AW250" s="28">
        <f t="shared" si="191"/>
        <v>-0.11021762849816333</v>
      </c>
      <c r="AX250" s="31">
        <f t="shared" si="192"/>
        <v>3.5983940629669715E-3</v>
      </c>
      <c r="AY250" s="28">
        <f t="shared" si="193"/>
        <v>1.5425902265221618</v>
      </c>
      <c r="AZ250" s="8">
        <f t="shared" si="194"/>
        <v>-10.037093098478097</v>
      </c>
      <c r="BA250" s="8">
        <f t="shared" si="195"/>
        <v>-140.83299395209301</v>
      </c>
      <c r="BB250" s="8">
        <f t="shared" si="196"/>
        <v>39.167006047906995</v>
      </c>
      <c r="BD250" s="32">
        <f t="shared" si="197"/>
        <v>-10</v>
      </c>
      <c r="BE250" s="32">
        <f t="shared" si="198"/>
        <v>-141</v>
      </c>
      <c r="BF250" s="32">
        <f t="shared" si="199"/>
        <v>39</v>
      </c>
    </row>
    <row r="251" spans="22:58" x14ac:dyDescent="0.2">
      <c r="V251" s="27">
        <v>3.47</v>
      </c>
      <c r="W251" s="32">
        <f t="shared" si="169"/>
        <v>29512.092266663898</v>
      </c>
      <c r="X251">
        <f t="shared" si="137"/>
        <v>4.8607609737258892</v>
      </c>
      <c r="Y251" s="28">
        <f t="shared" si="170"/>
        <v>-35.735035846167726</v>
      </c>
      <c r="Z251" s="28">
        <f t="shared" si="171"/>
        <v>-89.063753585664401</v>
      </c>
      <c r="AA251" s="28">
        <f t="shared" si="172"/>
        <v>2.3516493991186906</v>
      </c>
      <c r="AB251" s="28">
        <f t="shared" si="173"/>
        <v>-40.287269200743268</v>
      </c>
      <c r="AC251" s="28">
        <f t="shared" si="174"/>
        <v>6.5042825240709846E-4</v>
      </c>
      <c r="AD251" s="28">
        <f t="shared" si="175"/>
        <v>0.7011723069592205</v>
      </c>
      <c r="AE251" s="28">
        <f t="shared" si="176"/>
        <v>-28.521975045070739</v>
      </c>
      <c r="AF251" s="28">
        <f t="shared" si="177"/>
        <v>-128.64985047944845</v>
      </c>
      <c r="AG251" s="28">
        <f t="shared" si="134"/>
        <v>92.110410468749379</v>
      </c>
      <c r="AH251" s="28">
        <f t="shared" si="178"/>
        <v>-105.86026978001649</v>
      </c>
      <c r="AI251" s="28">
        <f t="shared" si="179"/>
        <v>-89.999708183970938</v>
      </c>
      <c r="AJ251" s="28">
        <f t="shared" si="180"/>
        <v>32.250099323986603</v>
      </c>
      <c r="AK251" s="28">
        <f t="shared" si="181"/>
        <v>88.601505411801185</v>
      </c>
      <c r="AL251" s="29">
        <f t="shared" si="182"/>
        <v>-0.23405188461426388</v>
      </c>
      <c r="AM251" s="28">
        <f t="shared" si="183"/>
        <v>-13.241414718125567</v>
      </c>
      <c r="AN251" s="28">
        <f t="shared" si="184"/>
        <v>18.266188128105224</v>
      </c>
      <c r="AO251" s="28">
        <f t="shared" si="185"/>
        <v>-14.63961749029532</v>
      </c>
      <c r="AP251">
        <f t="shared" si="135"/>
        <v>23.609121289162623</v>
      </c>
      <c r="AQ251">
        <f t="shared" si="136"/>
        <v>-23.521825181113627</v>
      </c>
      <c r="AR251" s="28">
        <f t="shared" si="186"/>
        <v>-10.16849080891652</v>
      </c>
      <c r="AS251" s="30">
        <f t="shared" si="187"/>
        <v>-143.28946796974375</v>
      </c>
      <c r="AT251" s="28">
        <f t="shared" si="188"/>
        <v>3.7847352929350261E-3</v>
      </c>
      <c r="AU251" s="28">
        <f t="shared" si="189"/>
        <v>1.691284590036948</v>
      </c>
      <c r="AV251" s="29">
        <f t="shared" si="190"/>
        <v>-1.6828344769148688E-5</v>
      </c>
      <c r="AW251" s="28">
        <f t="shared" si="191"/>
        <v>-0.11278492031149991</v>
      </c>
      <c r="AX251" s="31">
        <f t="shared" si="192"/>
        <v>3.7679069481658775E-3</v>
      </c>
      <c r="AY251" s="28">
        <f t="shared" si="193"/>
        <v>1.5784996697254481</v>
      </c>
      <c r="AZ251" s="8">
        <f t="shared" si="194"/>
        <v>-10.164722901968354</v>
      </c>
      <c r="BA251" s="8">
        <f t="shared" si="195"/>
        <v>-141.71096830001829</v>
      </c>
      <c r="BB251" s="8">
        <f t="shared" si="196"/>
        <v>38.289031699981706</v>
      </c>
      <c r="BD251" s="32">
        <f t="shared" si="197"/>
        <v>-10</v>
      </c>
      <c r="BE251" s="32">
        <f t="shared" si="198"/>
        <v>-142</v>
      </c>
      <c r="BF251" s="32">
        <f t="shared" si="199"/>
        <v>38</v>
      </c>
    </row>
    <row r="252" spans="22:58" x14ac:dyDescent="0.2">
      <c r="V252" s="27">
        <v>3.48</v>
      </c>
      <c r="W252" s="32">
        <f t="shared" si="169"/>
        <v>30199.517204020176</v>
      </c>
      <c r="X252">
        <f t="shared" si="137"/>
        <v>4.8607609737258892</v>
      </c>
      <c r="Y252" s="28">
        <f t="shared" si="170"/>
        <v>-35.934983658559162</v>
      </c>
      <c r="Z252" s="28">
        <f t="shared" si="171"/>
        <v>-89.085061490975434</v>
      </c>
      <c r="AA252" s="28">
        <f t="shared" si="172"/>
        <v>2.4363961036383603</v>
      </c>
      <c r="AB252" s="28">
        <f t="shared" si="173"/>
        <v>-40.939177961212813</v>
      </c>
      <c r="AC252" s="28">
        <f t="shared" si="174"/>
        <v>6.8107958805048777E-4</v>
      </c>
      <c r="AD252" s="28">
        <f t="shared" si="175"/>
        <v>0.71750302007514521</v>
      </c>
      <c r="AE252" s="28">
        <f t="shared" si="176"/>
        <v>-28.637145501606863</v>
      </c>
      <c r="AF252" s="28">
        <f t="shared" si="177"/>
        <v>-129.3067364321131</v>
      </c>
      <c r="AG252" s="28">
        <f t="shared" si="134"/>
        <v>92.110410468749379</v>
      </c>
      <c r="AH252" s="28">
        <f t="shared" si="178"/>
        <v>-106.06026978001142</v>
      </c>
      <c r="AI252" s="28">
        <f t="shared" si="179"/>
        <v>-89.999714826514747</v>
      </c>
      <c r="AJ252" s="28">
        <f t="shared" si="180"/>
        <v>32.449982894157358</v>
      </c>
      <c r="AK252" s="28">
        <f t="shared" si="181"/>
        <v>88.633326821184639</v>
      </c>
      <c r="AL252" s="29">
        <f t="shared" si="182"/>
        <v>-0.24477719299314302</v>
      </c>
      <c r="AM252" s="28">
        <f t="shared" si="183"/>
        <v>-13.538615466919799</v>
      </c>
      <c r="AN252" s="28">
        <f t="shared" si="184"/>
        <v>18.255346389902169</v>
      </c>
      <c r="AO252" s="28">
        <f t="shared" si="185"/>
        <v>-14.905003472249907</v>
      </c>
      <c r="AP252">
        <f t="shared" si="135"/>
        <v>23.609121289162623</v>
      </c>
      <c r="AQ252">
        <f t="shared" si="136"/>
        <v>-23.521825181113627</v>
      </c>
      <c r="AR252" s="28">
        <f t="shared" si="186"/>
        <v>-10.294503003655699</v>
      </c>
      <c r="AS252" s="30">
        <f t="shared" si="187"/>
        <v>-144.21173990436301</v>
      </c>
      <c r="AT252" s="28">
        <f t="shared" si="188"/>
        <v>3.9630230135864726E-3</v>
      </c>
      <c r="AU252" s="28">
        <f t="shared" si="189"/>
        <v>1.7306559835093791</v>
      </c>
      <c r="AV252" s="29">
        <f t="shared" si="190"/>
        <v>-1.7621438616116202E-5</v>
      </c>
      <c r="AW252" s="28">
        <f t="shared" si="191"/>
        <v>-0.11541201156431377</v>
      </c>
      <c r="AX252" s="31">
        <f t="shared" si="192"/>
        <v>3.9454015749703563E-3</v>
      </c>
      <c r="AY252" s="28">
        <f t="shared" si="193"/>
        <v>1.6152439719450653</v>
      </c>
      <c r="AZ252" s="8">
        <f t="shared" si="194"/>
        <v>-10.290557602080728</v>
      </c>
      <c r="BA252" s="8">
        <f t="shared" si="195"/>
        <v>-142.59649593241795</v>
      </c>
      <c r="BB252" s="8">
        <f t="shared" si="196"/>
        <v>37.403504067582048</v>
      </c>
      <c r="BD252" s="32">
        <f t="shared" si="197"/>
        <v>-10</v>
      </c>
      <c r="BE252" s="32">
        <f t="shared" si="198"/>
        <v>-143</v>
      </c>
      <c r="BF252" s="32">
        <f t="shared" si="199"/>
        <v>37</v>
      </c>
    </row>
    <row r="253" spans="22:58" x14ac:dyDescent="0.2">
      <c r="V253" s="27">
        <v>3.49</v>
      </c>
      <c r="W253" s="32">
        <f t="shared" si="169"/>
        <v>30902.954325135921</v>
      </c>
      <c r="X253">
        <f t="shared" si="137"/>
        <v>4.8607609737258892</v>
      </c>
      <c r="Y253" s="28">
        <f t="shared" si="170"/>
        <v>-36.134933819194494</v>
      </c>
      <c r="Z253" s="28">
        <f t="shared" si="171"/>
        <v>-89.105884613717407</v>
      </c>
      <c r="AA253" s="28">
        <f t="shared" si="172"/>
        <v>2.5233992492350463</v>
      </c>
      <c r="AB253" s="28">
        <f t="shared" si="173"/>
        <v>-41.593210545783968</v>
      </c>
      <c r="AC253" s="28">
        <f t="shared" si="174"/>
        <v>7.1317524477965382E-4</v>
      </c>
      <c r="AD253" s="28">
        <f t="shared" si="175"/>
        <v>0.7342140036554563</v>
      </c>
      <c r="AE253" s="28">
        <f t="shared" si="176"/>
        <v>-28.750060420988778</v>
      </c>
      <c r="AF253" s="28">
        <f t="shared" si="177"/>
        <v>-129.96488115584592</v>
      </c>
      <c r="AG253" s="28">
        <f t="shared" si="134"/>
        <v>92.110410468749379</v>
      </c>
      <c r="AH253" s="28">
        <f t="shared" si="178"/>
        <v>-106.26026978000658</v>
      </c>
      <c r="AI253" s="28">
        <f t="shared" si="179"/>
        <v>-89.999721317855773</v>
      </c>
      <c r="AJ253" s="28">
        <f t="shared" si="180"/>
        <v>32.64987170161978</v>
      </c>
      <c r="AK253" s="28">
        <f t="shared" si="181"/>
        <v>88.66442470172575</v>
      </c>
      <c r="AL253" s="29">
        <f t="shared" si="182"/>
        <v>-0.25597965267710943</v>
      </c>
      <c r="AM253" s="28">
        <f t="shared" si="183"/>
        <v>-13.841972167686055</v>
      </c>
      <c r="AN253" s="28">
        <f t="shared" si="184"/>
        <v>18.244032737685469</v>
      </c>
      <c r="AO253" s="28">
        <f t="shared" si="185"/>
        <v>-15.177268783816078</v>
      </c>
      <c r="AP253">
        <f t="shared" si="135"/>
        <v>23.609121289162623</v>
      </c>
      <c r="AQ253">
        <f t="shared" si="136"/>
        <v>-23.521825181113627</v>
      </c>
      <c r="AR253" s="28">
        <f t="shared" si="186"/>
        <v>-10.418731575254313</v>
      </c>
      <c r="AS253" s="30">
        <f t="shared" si="187"/>
        <v>-145.142149939662</v>
      </c>
      <c r="AT253" s="28">
        <f t="shared" si="188"/>
        <v>4.149705331324029E-3</v>
      </c>
      <c r="AU253" s="28">
        <f t="shared" si="189"/>
        <v>1.7709427618604301</v>
      </c>
      <c r="AV253" s="29">
        <f t="shared" si="190"/>
        <v>-1.8451909667770191E-5</v>
      </c>
      <c r="AW253" s="28">
        <f t="shared" si="191"/>
        <v>-0.11810029513095127</v>
      </c>
      <c r="AX253" s="31">
        <f t="shared" si="192"/>
        <v>4.131253421656259E-3</v>
      </c>
      <c r="AY253" s="28">
        <f t="shared" si="193"/>
        <v>1.6528424667294788</v>
      </c>
      <c r="AZ253" s="8">
        <f t="shared" si="194"/>
        <v>-10.414600321832657</v>
      </c>
      <c r="BA253" s="8">
        <f t="shared" si="195"/>
        <v>-143.48930747293252</v>
      </c>
      <c r="BB253" s="8">
        <f t="shared" si="196"/>
        <v>36.510692527067476</v>
      </c>
      <c r="BD253" s="32">
        <f t="shared" si="197"/>
        <v>-10</v>
      </c>
      <c r="BE253" s="32">
        <f t="shared" si="198"/>
        <v>-143</v>
      </c>
      <c r="BF253" s="32">
        <f t="shared" si="199"/>
        <v>37</v>
      </c>
    </row>
    <row r="254" spans="22:58" x14ac:dyDescent="0.2">
      <c r="V254" s="27">
        <v>3.5000000000000102</v>
      </c>
      <c r="W254" s="32">
        <f t="shared" si="169"/>
        <v>31622.776601684531</v>
      </c>
      <c r="X254">
        <f t="shared" si="137"/>
        <v>4.8607609737258892</v>
      </c>
      <c r="Y254" s="28">
        <f t="shared" si="170"/>
        <v>-36.334886222437014</v>
      </c>
      <c r="Z254" s="28">
        <f t="shared" si="171"/>
        <v>-89.126233972569935</v>
      </c>
      <c r="AA254" s="28">
        <f t="shared" si="172"/>
        <v>2.6126723782819399</v>
      </c>
      <c r="AB254" s="28">
        <f t="shared" si="173"/>
        <v>-42.249032005937615</v>
      </c>
      <c r="AC254" s="28">
        <f t="shared" si="174"/>
        <v>7.4678326898153778E-4</v>
      </c>
      <c r="AD254" s="28">
        <f t="shared" si="175"/>
        <v>0.75131410670596732</v>
      </c>
      <c r="AE254" s="28">
        <f t="shared" si="176"/>
        <v>-28.860706087160207</v>
      </c>
      <c r="AF254" s="28">
        <f t="shared" si="177"/>
        <v>-130.62395187180158</v>
      </c>
      <c r="AG254" s="28">
        <f t="shared" si="134"/>
        <v>92.110410468749379</v>
      </c>
      <c r="AH254" s="28">
        <f t="shared" si="178"/>
        <v>-106.46026978000215</v>
      </c>
      <c r="AI254" s="28">
        <f t="shared" si="179"/>
        <v>-89.999727661435855</v>
      </c>
      <c r="AJ254" s="28">
        <f t="shared" si="180"/>
        <v>32.849765510913343</v>
      </c>
      <c r="AK254" s="28">
        <f t="shared" si="181"/>
        <v>88.694815468601689</v>
      </c>
      <c r="AL254" s="29">
        <f t="shared" si="182"/>
        <v>-0.26767917901404026</v>
      </c>
      <c r="AM254" s="28">
        <f t="shared" si="183"/>
        <v>-14.151577603834101</v>
      </c>
      <c r="AN254" s="28">
        <f t="shared" si="184"/>
        <v>18.232227020646533</v>
      </c>
      <c r="AO254" s="28">
        <f t="shared" si="185"/>
        <v>-15.456489796668267</v>
      </c>
      <c r="AP254">
        <f t="shared" si="135"/>
        <v>23.609121289162623</v>
      </c>
      <c r="AQ254">
        <f t="shared" si="136"/>
        <v>-23.521825181113627</v>
      </c>
      <c r="AR254" s="28">
        <f t="shared" si="186"/>
        <v>-10.541182958464677</v>
      </c>
      <c r="AS254" s="30">
        <f t="shared" si="187"/>
        <v>-146.08044166846986</v>
      </c>
      <c r="AT254" s="28">
        <f t="shared" si="188"/>
        <v>4.3451771152607154E-3</v>
      </c>
      <c r="AU254" s="28">
        <f t="shared" si="189"/>
        <v>1.8121661262393698</v>
      </c>
      <c r="AV254" s="29">
        <f t="shared" si="190"/>
        <v>-1.932151944487465E-5</v>
      </c>
      <c r="AW254" s="28">
        <f t="shared" si="191"/>
        <v>-0.12085119632757398</v>
      </c>
      <c r="AX254" s="31">
        <f t="shared" si="192"/>
        <v>4.3258555958158411E-3</v>
      </c>
      <c r="AY254" s="28">
        <f t="shared" si="193"/>
        <v>1.6913149299117958</v>
      </c>
      <c r="AZ254" s="8">
        <f t="shared" si="194"/>
        <v>-10.536857102868861</v>
      </c>
      <c r="BA254" s="8">
        <f t="shared" si="195"/>
        <v>-144.38912673855808</v>
      </c>
      <c r="BB254" s="8">
        <f t="shared" si="196"/>
        <v>35.610873261441924</v>
      </c>
      <c r="BD254" s="32">
        <f t="shared" si="197"/>
        <v>-11</v>
      </c>
      <c r="BE254" s="32">
        <f t="shared" si="198"/>
        <v>-144</v>
      </c>
      <c r="BF254" s="32">
        <f t="shared" si="199"/>
        <v>36</v>
      </c>
    </row>
    <row r="255" spans="22:58" x14ac:dyDescent="0.2">
      <c r="V255" s="27">
        <v>3.51000000000001</v>
      </c>
      <c r="W255" s="32">
        <f t="shared" si="169"/>
        <v>32359.36569296358</v>
      </c>
      <c r="X255">
        <f t="shared" si="137"/>
        <v>4.8607609737258892</v>
      </c>
      <c r="Y255" s="28">
        <f t="shared" si="170"/>
        <v>-36.534840767399352</v>
      </c>
      <c r="Z255" s="28">
        <f t="shared" si="171"/>
        <v>-89.146120336485552</v>
      </c>
      <c r="AA255" s="28">
        <f t="shared" si="172"/>
        <v>2.704226729075824</v>
      </c>
      <c r="AB255" s="28">
        <f t="shared" si="173"/>
        <v>-42.906302734918611</v>
      </c>
      <c r="AC255" s="28">
        <f t="shared" si="174"/>
        <v>7.8197491181684518E-4</v>
      </c>
      <c r="AD255" s="28">
        <f t="shared" si="175"/>
        <v>0.76881238373520222</v>
      </c>
      <c r="AE255" s="28">
        <f t="shared" si="176"/>
        <v>-28.969071089685823</v>
      </c>
      <c r="AF255" s="28">
        <f t="shared" si="177"/>
        <v>-131.28361068766898</v>
      </c>
      <c r="AG255" s="28">
        <f t="shared" si="134"/>
        <v>92.110410468749379</v>
      </c>
      <c r="AH255" s="28">
        <f t="shared" si="178"/>
        <v>-106.66026977999775</v>
      </c>
      <c r="AI255" s="28">
        <f t="shared" si="179"/>
        <v>-89.999733860618406</v>
      </c>
      <c r="AJ255" s="28">
        <f t="shared" si="180"/>
        <v>33.049664097151911</v>
      </c>
      <c r="AK255" s="28">
        <f t="shared" si="181"/>
        <v>88.724515166957943</v>
      </c>
      <c r="AL255" s="29">
        <f t="shared" si="182"/>
        <v>-0.27989640001852228</v>
      </c>
      <c r="AM255" s="28">
        <f t="shared" si="183"/>
        <v>-14.467523579276945</v>
      </c>
      <c r="AN255" s="28">
        <f t="shared" si="184"/>
        <v>18.21990838588502</v>
      </c>
      <c r="AO255" s="28">
        <f t="shared" si="185"/>
        <v>-15.742742272937408</v>
      </c>
      <c r="AP255">
        <f t="shared" si="135"/>
        <v>23.609121289162623</v>
      </c>
      <c r="AQ255">
        <f t="shared" si="136"/>
        <v>-23.521825181113627</v>
      </c>
      <c r="AR255" s="28">
        <f t="shared" si="186"/>
        <v>-10.661866595751807</v>
      </c>
      <c r="AS255" s="30">
        <f t="shared" si="187"/>
        <v>-147.0263529606064</v>
      </c>
      <c r="AT255" s="28">
        <f t="shared" si="188"/>
        <v>4.5498517712722654E-3</v>
      </c>
      <c r="AU255" s="28">
        <f t="shared" si="189"/>
        <v>1.8543477630056195</v>
      </c>
      <c r="AV255" s="29">
        <f t="shared" si="190"/>
        <v>-2.0232112480842893E-5</v>
      </c>
      <c r="AW255" s="28">
        <f t="shared" si="191"/>
        <v>-0.12366617366764364</v>
      </c>
      <c r="AX255" s="31">
        <f t="shared" si="192"/>
        <v>4.5296196587914228E-3</v>
      </c>
      <c r="AY255" s="28">
        <f t="shared" si="193"/>
        <v>1.7306815893379759</v>
      </c>
      <c r="AZ255" s="8">
        <f t="shared" si="194"/>
        <v>-10.657336976093015</v>
      </c>
      <c r="BA255" s="8">
        <f t="shared" si="195"/>
        <v>-145.29567137126844</v>
      </c>
      <c r="BB255" s="8">
        <f t="shared" si="196"/>
        <v>34.70432862873156</v>
      </c>
      <c r="BD255" s="32">
        <f t="shared" si="197"/>
        <v>-11</v>
      </c>
      <c r="BE255" s="32">
        <f t="shared" si="198"/>
        <v>-145</v>
      </c>
      <c r="BF255" s="32">
        <f t="shared" si="199"/>
        <v>35</v>
      </c>
    </row>
    <row r="256" spans="22:58" x14ac:dyDescent="0.2">
      <c r="V256" s="27">
        <v>3.5200000000000098</v>
      </c>
      <c r="W256" s="32">
        <f t="shared" si="169"/>
        <v>33113.112148259883</v>
      </c>
      <c r="X256">
        <f t="shared" si="137"/>
        <v>4.8607609737258892</v>
      </c>
      <c r="Y256" s="28">
        <f t="shared" si="170"/>
        <v>-36.734797357731274</v>
      </c>
      <c r="Z256" s="28">
        <f t="shared" si="171"/>
        <v>-89.165554230301552</v>
      </c>
      <c r="AA256" s="28">
        <f t="shared" si="172"/>
        <v>2.7980711890543852</v>
      </c>
      <c r="AB256" s="28">
        <f t="shared" si="173"/>
        <v>-43.564679329615366</v>
      </c>
      <c r="AC256" s="28">
        <f t="shared" si="174"/>
        <v>8.1882478004770753E-4</v>
      </c>
      <c r="AD256" s="28">
        <f t="shared" si="175"/>
        <v>0.78671809949716609</v>
      </c>
      <c r="AE256" s="28">
        <f t="shared" si="176"/>
        <v>-29.075146370170952</v>
      </c>
      <c r="AF256" s="28">
        <f t="shared" si="177"/>
        <v>-131.94351546041975</v>
      </c>
      <c r="AG256" s="28">
        <f t="shared" si="134"/>
        <v>92.110410468749379</v>
      </c>
      <c r="AH256" s="28">
        <f t="shared" si="178"/>
        <v>-106.86026977999353</v>
      </c>
      <c r="AI256" s="28">
        <f t="shared" si="179"/>
        <v>-89.999739918690338</v>
      </c>
      <c r="AJ256" s="28">
        <f t="shared" si="180"/>
        <v>33.249567245550892</v>
      </c>
      <c r="AK256" s="28">
        <f t="shared" si="181"/>
        <v>88.75353948008997</v>
      </c>
      <c r="AL256" s="29">
        <f t="shared" si="182"/>
        <v>-0.29265267118342847</v>
      </c>
      <c r="AM256" s="28">
        <f t="shared" si="183"/>
        <v>-14.789900723332263</v>
      </c>
      <c r="AN256" s="28">
        <f t="shared" si="184"/>
        <v>18.207055263123312</v>
      </c>
      <c r="AO256" s="28">
        <f t="shared" si="185"/>
        <v>-16.036101161932631</v>
      </c>
      <c r="AP256">
        <f t="shared" si="135"/>
        <v>23.609121289162623</v>
      </c>
      <c r="AQ256">
        <f t="shared" si="136"/>
        <v>-23.521825181113627</v>
      </c>
      <c r="AR256" s="28">
        <f t="shared" si="186"/>
        <v>-10.780794998998644</v>
      </c>
      <c r="AS256" s="30">
        <f t="shared" si="187"/>
        <v>-147.97961662235238</v>
      </c>
      <c r="AT256" s="28">
        <f t="shared" si="188"/>
        <v>4.7641621086137167E-3</v>
      </c>
      <c r="AU256" s="28">
        <f t="shared" si="189"/>
        <v>1.8975098544162445</v>
      </c>
      <c r="AV256" s="29">
        <f t="shared" si="190"/>
        <v>-2.1185620241865E-5</v>
      </c>
      <c r="AW256" s="28">
        <f t="shared" si="191"/>
        <v>-0.12654671963501932</v>
      </c>
      <c r="AX256" s="31">
        <f t="shared" si="192"/>
        <v>4.7429764883718519E-3</v>
      </c>
      <c r="AY256" s="28">
        <f t="shared" si="193"/>
        <v>1.7709631347812251</v>
      </c>
      <c r="AZ256" s="8">
        <f t="shared" si="194"/>
        <v>-10.776052022510273</v>
      </c>
      <c r="BA256" s="8">
        <f t="shared" si="195"/>
        <v>-146.20865348757115</v>
      </c>
      <c r="BB256" s="8">
        <f t="shared" si="196"/>
        <v>33.791346512428845</v>
      </c>
      <c r="BD256" s="32">
        <f t="shared" si="197"/>
        <v>-11</v>
      </c>
      <c r="BE256" s="32">
        <f t="shared" si="198"/>
        <v>-146</v>
      </c>
      <c r="BF256" s="32">
        <f t="shared" si="199"/>
        <v>34</v>
      </c>
    </row>
    <row r="257" spans="22:58" x14ac:dyDescent="0.2">
      <c r="V257" s="27">
        <v>3.53000000000001</v>
      </c>
      <c r="W257" s="32">
        <f t="shared" si="169"/>
        <v>33884.415613921039</v>
      </c>
      <c r="X257">
        <f t="shared" si="137"/>
        <v>4.8607609737258892</v>
      </c>
      <c r="Y257" s="28">
        <f t="shared" si="170"/>
        <v>-36.934755901415038</v>
      </c>
      <c r="Z257" s="28">
        <f t="shared" si="171"/>
        <v>-89.184545940228958</v>
      </c>
      <c r="AA257" s="28">
        <f t="shared" si="172"/>
        <v>2.8942122575523781</v>
      </c>
      <c r="AB257" s="28">
        <f t="shared" si="173"/>
        <v>-44.223815476547948</v>
      </c>
      <c r="AC257" s="28">
        <f t="shared" si="174"/>
        <v>8.5741099394318532E-4</v>
      </c>
      <c r="AD257" s="28">
        <f t="shared" si="175"/>
        <v>0.80504073384126884</v>
      </c>
      <c r="AE257" s="28">
        <f t="shared" si="176"/>
        <v>-29.178925259142826</v>
      </c>
      <c r="AF257" s="28">
        <f t="shared" si="177"/>
        <v>-132.60332068293562</v>
      </c>
      <c r="AG257" s="28">
        <f t="shared" si="134"/>
        <v>92.110410468749379</v>
      </c>
      <c r="AH257" s="28">
        <f t="shared" si="178"/>
        <v>-107.06026977998948</v>
      </c>
      <c r="AI257" s="28">
        <f t="shared" si="179"/>
        <v>-89.999745838863731</v>
      </c>
      <c r="AJ257" s="28">
        <f t="shared" si="180"/>
        <v>33.449474750973685</v>
      </c>
      <c r="AK257" s="28">
        <f t="shared" si="181"/>
        <v>88.781903737454485</v>
      </c>
      <c r="AL257" s="29">
        <f t="shared" si="182"/>
        <v>-0.30597008957454674</v>
      </c>
      <c r="AM257" s="28">
        <f t="shared" si="183"/>
        <v>-15.118798284179038</v>
      </c>
      <c r="AN257" s="28">
        <f t="shared" si="184"/>
        <v>18.193645350159034</v>
      </c>
      <c r="AO257" s="28">
        <f t="shared" si="185"/>
        <v>-16.336640385588282</v>
      </c>
      <c r="AP257">
        <f t="shared" si="135"/>
        <v>23.609121289162623</v>
      </c>
      <c r="AQ257">
        <f t="shared" si="136"/>
        <v>-23.521825181113627</v>
      </c>
      <c r="AR257" s="28">
        <f t="shared" si="186"/>
        <v>-10.897983800934796</v>
      </c>
      <c r="AS257" s="30">
        <f t="shared" si="187"/>
        <v>-148.9399610685239</v>
      </c>
      <c r="AT257" s="28">
        <f t="shared" si="188"/>
        <v>4.9885612466794033E-3</v>
      </c>
      <c r="AU257" s="28">
        <f t="shared" si="189"/>
        <v>1.9416750895182979</v>
      </c>
      <c r="AV257" s="29">
        <f t="shared" si="190"/>
        <v>-2.2184065211948329E-5</v>
      </c>
      <c r="AW257" s="28">
        <f t="shared" si="191"/>
        <v>-0.12949436147502155</v>
      </c>
      <c r="AX257" s="31">
        <f t="shared" si="192"/>
        <v>4.9663771814674549E-3</v>
      </c>
      <c r="AY257" s="28">
        <f t="shared" si="193"/>
        <v>1.8121807280432765</v>
      </c>
      <c r="AZ257" s="8">
        <f t="shared" si="194"/>
        <v>-10.893017423753328</v>
      </c>
      <c r="BA257" s="8">
        <f t="shared" si="195"/>
        <v>-147.12778034048063</v>
      </c>
      <c r="BB257" s="8">
        <f t="shared" si="196"/>
        <v>32.872219659519374</v>
      </c>
      <c r="BD257" s="32">
        <f t="shared" si="197"/>
        <v>-11</v>
      </c>
      <c r="BE257" s="32">
        <f t="shared" si="198"/>
        <v>-147</v>
      </c>
      <c r="BF257" s="32">
        <f t="shared" si="199"/>
        <v>33</v>
      </c>
    </row>
    <row r="258" spans="22:58" x14ac:dyDescent="0.2">
      <c r="V258" s="27">
        <v>3.5400000000000098</v>
      </c>
      <c r="W258" s="32">
        <f t="shared" si="169"/>
        <v>34673.685045253958</v>
      </c>
      <c r="X258">
        <f t="shared" si="137"/>
        <v>4.8607609737258892</v>
      </c>
      <c r="Y258" s="28">
        <f t="shared" si="170"/>
        <v>-37.13471631057098</v>
      </c>
      <c r="Z258" s="28">
        <f t="shared" si="171"/>
        <v>-89.203105519221054</v>
      </c>
      <c r="AA258" s="28">
        <f t="shared" si="172"/>
        <v>2.9926540184279271</v>
      </c>
      <c r="AB258" s="28">
        <f t="shared" si="173"/>
        <v>-44.883362856473454</v>
      </c>
      <c r="AC258" s="28">
        <f t="shared" si="174"/>
        <v>8.9781535263101981E-4</v>
      </c>
      <c r="AD258" s="28">
        <f t="shared" si="175"/>
        <v>0.82378998667192838</v>
      </c>
      <c r="AE258" s="28">
        <f t="shared" si="176"/>
        <v>-29.280403503064534</v>
      </c>
      <c r="AF258" s="28">
        <f t="shared" si="177"/>
        <v>-133.26267838902257</v>
      </c>
      <c r="AG258" s="28">
        <f t="shared" si="134"/>
        <v>92.110410468749379</v>
      </c>
      <c r="AH258" s="28">
        <f t="shared" si="178"/>
        <v>-107.26026977998565</v>
      </c>
      <c r="AI258" s="28">
        <f t="shared" si="179"/>
        <v>-89.999751624277522</v>
      </c>
      <c r="AJ258" s="28">
        <f t="shared" si="180"/>
        <v>33.649386417499244</v>
      </c>
      <c r="AK258" s="28">
        <f t="shared" si="181"/>
        <v>88.809622922513526</v>
      </c>
      <c r="AL258" s="29">
        <f t="shared" si="182"/>
        <v>-0.31987150708770729</v>
      </c>
      <c r="AM258" s="28">
        <f t="shared" si="183"/>
        <v>-15.454303910629026</v>
      </c>
      <c r="AN258" s="28">
        <f t="shared" si="184"/>
        <v>18.179655599175266</v>
      </c>
      <c r="AO258" s="28">
        <f t="shared" si="185"/>
        <v>-16.644432612393022</v>
      </c>
      <c r="AP258">
        <f t="shared" si="135"/>
        <v>23.609121289162623</v>
      </c>
      <c r="AQ258">
        <f t="shared" si="136"/>
        <v>-23.521825181113627</v>
      </c>
      <c r="AR258" s="28">
        <f t="shared" si="186"/>
        <v>-11.013451795840272</v>
      </c>
      <c r="AS258" s="30">
        <f t="shared" si="187"/>
        <v>-149.90711100141559</v>
      </c>
      <c r="AT258" s="28">
        <f t="shared" si="188"/>
        <v>5.223523563773624E-3</v>
      </c>
      <c r="AU258" s="28">
        <f t="shared" si="189"/>
        <v>1.986866675248312</v>
      </c>
      <c r="AV258" s="29">
        <f t="shared" si="190"/>
        <v>-2.3229565199767865E-5</v>
      </c>
      <c r="AW258" s="28">
        <f t="shared" si="191"/>
        <v>-0.13251066200392259</v>
      </c>
      <c r="AX258" s="31">
        <f t="shared" si="192"/>
        <v>5.2002939985738563E-3</v>
      </c>
      <c r="AY258" s="28">
        <f t="shared" si="193"/>
        <v>1.8543560132443893</v>
      </c>
      <c r="AZ258" s="8">
        <f t="shared" si="194"/>
        <v>-11.008251501841698</v>
      </c>
      <c r="BA258" s="8">
        <f t="shared" si="195"/>
        <v>-148.05275498817119</v>
      </c>
      <c r="BB258" s="8">
        <f t="shared" si="196"/>
        <v>31.947245011828812</v>
      </c>
      <c r="BD258" s="32">
        <f t="shared" si="197"/>
        <v>-11</v>
      </c>
      <c r="BE258" s="32">
        <f t="shared" si="198"/>
        <v>-148</v>
      </c>
      <c r="BF258" s="32">
        <f t="shared" si="199"/>
        <v>32</v>
      </c>
    </row>
    <row r="259" spans="22:58" x14ac:dyDescent="0.2">
      <c r="V259" s="27">
        <v>3.55000000000001</v>
      </c>
      <c r="W259" s="32">
        <f t="shared" si="169"/>
        <v>35481.338923358424</v>
      </c>
      <c r="X259">
        <f t="shared" si="137"/>
        <v>4.8607609737258892</v>
      </c>
      <c r="Y259" s="28">
        <f t="shared" si="170"/>
        <v>-37.334678501271533</v>
      </c>
      <c r="Z259" s="28">
        <f t="shared" si="171"/>
        <v>-89.221242792224047</v>
      </c>
      <c r="AA259" s="28">
        <f t="shared" si="172"/>
        <v>3.0933981228026646</v>
      </c>
      <c r="AB259" s="28">
        <f t="shared" si="173"/>
        <v>-45.542972061882899</v>
      </c>
      <c r="AC259" s="28">
        <f t="shared" si="174"/>
        <v>9.401235071925067E-4</v>
      </c>
      <c r="AD259" s="28">
        <f t="shared" si="175"/>
        <v>0.84297578302006515</v>
      </c>
      <c r="AE259" s="28">
        <f t="shared" si="176"/>
        <v>-29.379579281235788</v>
      </c>
      <c r="AF259" s="28">
        <f t="shared" si="177"/>
        <v>-133.92123907108689</v>
      </c>
      <c r="AG259" s="28">
        <f t="shared" si="134"/>
        <v>92.110410468749379</v>
      </c>
      <c r="AH259" s="28">
        <f t="shared" si="178"/>
        <v>-107.46026977998199</v>
      </c>
      <c r="AI259" s="28">
        <f t="shared" si="179"/>
        <v>-89.999757277999208</v>
      </c>
      <c r="AJ259" s="28">
        <f t="shared" si="180"/>
        <v>33.849302058008853</v>
      </c>
      <c r="AK259" s="28">
        <f t="shared" si="181"/>
        <v>88.836711680413941</v>
      </c>
      <c r="AL259" s="29">
        <f t="shared" si="182"/>
        <v>-0.33438054273919376</v>
      </c>
      <c r="AM259" s="28">
        <f t="shared" si="183"/>
        <v>-15.796503422003491</v>
      </c>
      <c r="AN259" s="28">
        <f t="shared" si="184"/>
        <v>18.165062204037053</v>
      </c>
      <c r="AO259" s="28">
        <f t="shared" si="185"/>
        <v>-16.959549019588756</v>
      </c>
      <c r="AP259">
        <f t="shared" si="135"/>
        <v>23.609121289162623</v>
      </c>
      <c r="AQ259">
        <f t="shared" si="136"/>
        <v>-23.521825181113627</v>
      </c>
      <c r="AR259" s="28">
        <f t="shared" si="186"/>
        <v>-11.127220969149739</v>
      </c>
      <c r="AS259" s="30">
        <f t="shared" si="187"/>
        <v>-150.88078809067565</v>
      </c>
      <c r="AT259" s="28">
        <f t="shared" si="188"/>
        <v>5.4695456897667742E-3</v>
      </c>
      <c r="AU259" s="28">
        <f t="shared" si="189"/>
        <v>2.0331083477402081</v>
      </c>
      <c r="AV259" s="29">
        <f t="shared" si="190"/>
        <v>-2.4324337813325212E-5</v>
      </c>
      <c r="AW259" s="28">
        <f t="shared" si="191"/>
        <v>-0.13559722043727448</v>
      </c>
      <c r="AX259" s="31">
        <f t="shared" si="192"/>
        <v>5.4452213519534491E-3</v>
      </c>
      <c r="AY259" s="28">
        <f t="shared" si="193"/>
        <v>1.8975111273029337</v>
      </c>
      <c r="AZ259" s="8">
        <f t="shared" si="194"/>
        <v>-11.121775747797786</v>
      </c>
      <c r="BA259" s="8">
        <f t="shared" si="195"/>
        <v>-148.98327696337273</v>
      </c>
      <c r="BB259" s="8">
        <f t="shared" si="196"/>
        <v>31.016723036627269</v>
      </c>
      <c r="BD259" s="32">
        <f t="shared" si="197"/>
        <v>-11</v>
      </c>
      <c r="BE259" s="32">
        <f t="shared" si="198"/>
        <v>-149</v>
      </c>
      <c r="BF259" s="32">
        <f t="shared" si="199"/>
        <v>31</v>
      </c>
    </row>
    <row r="260" spans="22:58" x14ac:dyDescent="0.2">
      <c r="V260" s="27">
        <v>3.5600000000000098</v>
      </c>
      <c r="W260" s="32">
        <f t="shared" si="169"/>
        <v>36307.805477010959</v>
      </c>
      <c r="X260">
        <f t="shared" si="137"/>
        <v>4.8607609737258892</v>
      </c>
      <c r="Y260" s="28">
        <f t="shared" si="170"/>
        <v>-37.534642393363555</v>
      </c>
      <c r="Z260" s="28">
        <f t="shared" si="171"/>
        <v>-89.238967361311907</v>
      </c>
      <c r="AA260" s="28">
        <f t="shared" si="172"/>
        <v>3.1964437820703715</v>
      </c>
      <c r="AB260" s="28">
        <f t="shared" si="173"/>
        <v>-46.202293521514498</v>
      </c>
      <c r="AC260" s="28">
        <f t="shared" si="174"/>
        <v>9.8442514190130747E-4</v>
      </c>
      <c r="AD260" s="28">
        <f t="shared" si="175"/>
        <v>0.86260827822884201</v>
      </c>
      <c r="AE260" s="28">
        <f t="shared" si="176"/>
        <v>-29.476453212425394</v>
      </c>
      <c r="AF260" s="28">
        <f t="shared" si="177"/>
        <v>-134.57865260459758</v>
      </c>
      <c r="AG260" s="28">
        <f t="shared" ref="AG260:AG323" si="200">DC_gain_comp</f>
        <v>92.110410468749379</v>
      </c>
      <c r="AH260" s="28">
        <f t="shared" si="178"/>
        <v>-107.66026977997846</v>
      </c>
      <c r="AI260" s="28">
        <f t="shared" si="179"/>
        <v>-89.999762803026485</v>
      </c>
      <c r="AJ260" s="28">
        <f t="shared" si="180"/>
        <v>34.049221493791237</v>
      </c>
      <c r="AK260" s="28">
        <f t="shared" si="181"/>
        <v>88.86318432550506</v>
      </c>
      <c r="AL260" s="29">
        <f t="shared" si="182"/>
        <v>-0.34952159385189141</v>
      </c>
      <c r="AM260" s="28">
        <f t="shared" si="183"/>
        <v>-16.145480565950791</v>
      </c>
      <c r="AN260" s="28">
        <f t="shared" si="184"/>
        <v>18.149840588710262</v>
      </c>
      <c r="AO260" s="28">
        <f t="shared" si="185"/>
        <v>-17.282059043472216</v>
      </c>
      <c r="AP260">
        <f t="shared" ref="AP260:AP323" si="201">-20*LOG(GmPS*Rsns)</f>
        <v>23.609121289162623</v>
      </c>
      <c r="AQ260">
        <f t="shared" ref="AQ260:AQ323" si="202">20*LOG(Vref/Vout)</f>
        <v>-23.521825181113627</v>
      </c>
      <c r="AR260" s="28">
        <f t="shared" si="186"/>
        <v>-11.239316515666136</v>
      </c>
      <c r="AS260" s="30">
        <f t="shared" si="187"/>
        <v>-151.86071164806981</v>
      </c>
      <c r="AT260" s="28">
        <f t="shared" si="188"/>
        <v>5.7271475446785802E-3</v>
      </c>
      <c r="AU260" s="28">
        <f t="shared" si="189"/>
        <v>2.0804243838429581</v>
      </c>
      <c r="AV260" s="29">
        <f t="shared" si="190"/>
        <v>-2.5470705175706936E-5</v>
      </c>
      <c r="AW260" s="28">
        <f t="shared" si="191"/>
        <v>-0.13875567323751348</v>
      </c>
      <c r="AX260" s="31">
        <f t="shared" si="192"/>
        <v>5.7016768395028736E-3</v>
      </c>
      <c r="AY260" s="28">
        <f t="shared" si="193"/>
        <v>1.9416687106054447</v>
      </c>
      <c r="AZ260" s="8">
        <f t="shared" si="194"/>
        <v>-11.233614838826632</v>
      </c>
      <c r="BA260" s="8">
        <f t="shared" si="195"/>
        <v>-149.91904293746435</v>
      </c>
      <c r="BB260" s="8">
        <f t="shared" si="196"/>
        <v>30.080957062535646</v>
      </c>
      <c r="BD260" s="32">
        <f t="shared" si="197"/>
        <v>-11</v>
      </c>
      <c r="BE260" s="32">
        <f t="shared" si="198"/>
        <v>-150</v>
      </c>
      <c r="BF260" s="32">
        <f t="shared" si="199"/>
        <v>30</v>
      </c>
    </row>
    <row r="261" spans="22:58" x14ac:dyDescent="0.2">
      <c r="V261" s="27">
        <v>3.5700000000000101</v>
      </c>
      <c r="W261" s="32">
        <f t="shared" si="169"/>
        <v>37153.522909718165</v>
      </c>
      <c r="X261">
        <f t="shared" ref="X261:X324" si="203">DC_gain_power</f>
        <v>4.8607609737258892</v>
      </c>
      <c r="Y261" s="28">
        <f t="shared" si="170"/>
        <v>-37.734607910298941</v>
      </c>
      <c r="Z261" s="28">
        <f t="shared" si="171"/>
        <v>-89.256288610708268</v>
      </c>
      <c r="AA261" s="28">
        <f t="shared" si="172"/>
        <v>3.3017877712372035</v>
      </c>
      <c r="AB261" s="28">
        <f t="shared" si="173"/>
        <v>-46.860978425924898</v>
      </c>
      <c r="AC261" s="28">
        <f t="shared" si="174"/>
        <v>1.0308141639720782E-3</v>
      </c>
      <c r="AD261" s="28">
        <f t="shared" si="175"/>
        <v>0.8826978632560708</v>
      </c>
      <c r="AE261" s="28">
        <f t="shared" si="176"/>
        <v>-29.571028351171876</v>
      </c>
      <c r="AF261" s="28">
        <f t="shared" si="177"/>
        <v>-135.23456917337708</v>
      </c>
      <c r="AG261" s="28">
        <f t="shared" si="200"/>
        <v>92.110410468749379</v>
      </c>
      <c r="AH261" s="28">
        <f t="shared" si="178"/>
        <v>-107.86026977997514</v>
      </c>
      <c r="AI261" s="28">
        <f t="shared" si="179"/>
        <v>-89.999768202288791</v>
      </c>
      <c r="AJ261" s="28">
        <f t="shared" si="180"/>
        <v>34.249144554165582</v>
      </c>
      <c r="AK261" s="28">
        <f t="shared" si="181"/>
        <v>88.889054848697569</v>
      </c>
      <c r="AL261" s="29">
        <f t="shared" si="182"/>
        <v>-0.36531984599120854</v>
      </c>
      <c r="AM261" s="28">
        <f t="shared" si="183"/>
        <v>-16.501316764090895</v>
      </c>
      <c r="AN261" s="28">
        <f t="shared" si="184"/>
        <v>18.133965396948611</v>
      </c>
      <c r="AO261" s="28">
        <f t="shared" si="185"/>
        <v>-17.612030117682117</v>
      </c>
      <c r="AP261">
        <f t="shared" si="201"/>
        <v>23.609121289162623</v>
      </c>
      <c r="AQ261">
        <f t="shared" si="202"/>
        <v>-23.521825181113627</v>
      </c>
      <c r="AR261" s="28">
        <f t="shared" si="186"/>
        <v>-11.349766846174269</v>
      </c>
      <c r="AS261" s="30">
        <f t="shared" si="187"/>
        <v>-152.84659929105919</v>
      </c>
      <c r="AT261" s="28">
        <f t="shared" si="188"/>
        <v>5.9968734251997884E-3</v>
      </c>
      <c r="AU261" s="28">
        <f t="shared" si="189"/>
        <v>2.1288396128491893</v>
      </c>
      <c r="AV261" s="29">
        <f t="shared" si="190"/>
        <v>-2.6671098843370544E-5</v>
      </c>
      <c r="AW261" s="28">
        <f t="shared" si="191"/>
        <v>-0.14198769498129474</v>
      </c>
      <c r="AX261" s="31">
        <f t="shared" si="192"/>
        <v>5.9702023263564176E-3</v>
      </c>
      <c r="AY261" s="28">
        <f t="shared" si="193"/>
        <v>1.9868519178678945</v>
      </c>
      <c r="AZ261" s="8">
        <f t="shared" si="194"/>
        <v>-11.343796643847913</v>
      </c>
      <c r="BA261" s="8">
        <f t="shared" si="195"/>
        <v>-150.85974737319131</v>
      </c>
      <c r="BB261" s="8">
        <f t="shared" si="196"/>
        <v>29.140252626808689</v>
      </c>
      <c r="BD261" s="32">
        <f t="shared" si="197"/>
        <v>-11</v>
      </c>
      <c r="BE261" s="32">
        <f t="shared" si="198"/>
        <v>-151</v>
      </c>
      <c r="BF261" s="32">
        <f t="shared" si="199"/>
        <v>29</v>
      </c>
    </row>
    <row r="262" spans="22:58" x14ac:dyDescent="0.2">
      <c r="V262" s="27">
        <v>3.5800000000000098</v>
      </c>
      <c r="W262" s="32">
        <f t="shared" si="169"/>
        <v>38018.939632056979</v>
      </c>
      <c r="X262">
        <f t="shared" si="203"/>
        <v>4.8607609737258892</v>
      </c>
      <c r="Y262" s="28">
        <f t="shared" si="170"/>
        <v>-37.934574978972257</v>
      </c>
      <c r="Z262" s="28">
        <f t="shared" si="171"/>
        <v>-89.27321571169719</v>
      </c>
      <c r="AA262" s="28">
        <f t="shared" si="172"/>
        <v>3.4094244425630378</v>
      </c>
      <c r="AB262" s="28">
        <f t="shared" si="173"/>
        <v>-47.518679648143966</v>
      </c>
      <c r="AC262" s="28">
        <f t="shared" si="174"/>
        <v>1.0793889022231347E-3</v>
      </c>
      <c r="AD262" s="28">
        <f t="shared" si="175"/>
        <v>0.9032551700956386</v>
      </c>
      <c r="AE262" s="28">
        <f t="shared" si="176"/>
        <v>-29.66331017378111</v>
      </c>
      <c r="AF262" s="28">
        <f t="shared" si="177"/>
        <v>-135.88864018974553</v>
      </c>
      <c r="AG262" s="28">
        <f t="shared" si="200"/>
        <v>92.110410468749379</v>
      </c>
      <c r="AH262" s="28">
        <f t="shared" si="178"/>
        <v>-108.06026977997192</v>
      </c>
      <c r="AI262" s="28">
        <f t="shared" si="179"/>
        <v>-89.999773478648862</v>
      </c>
      <c r="AJ262" s="28">
        <f t="shared" si="180"/>
        <v>34.449071076121044</v>
      </c>
      <c r="AK262" s="28">
        <f t="shared" si="181"/>
        <v>88.914336924666159</v>
      </c>
      <c r="AL262" s="29">
        <f t="shared" si="182"/>
        <v>-0.38180128149635961</v>
      </c>
      <c r="AM262" s="28">
        <f t="shared" si="183"/>
        <v>-16.864090845427643</v>
      </c>
      <c r="AN262" s="28">
        <f t="shared" si="184"/>
        <v>18.117410483402146</v>
      </c>
      <c r="AO262" s="28">
        <f t="shared" si="185"/>
        <v>-17.949527399410346</v>
      </c>
      <c r="AP262">
        <f t="shared" si="201"/>
        <v>23.609121289162623</v>
      </c>
      <c r="AQ262">
        <f t="shared" si="202"/>
        <v>-23.521825181113627</v>
      </c>
      <c r="AR262" s="28">
        <f t="shared" si="186"/>
        <v>-11.458603582329967</v>
      </c>
      <c r="AS262" s="30">
        <f t="shared" si="187"/>
        <v>-153.83816758915589</v>
      </c>
      <c r="AT262" s="28">
        <f t="shared" si="188"/>
        <v>6.2792931413793067E-3</v>
      </c>
      <c r="AU262" s="28">
        <f t="shared" si="189"/>
        <v>2.1783794284354143</v>
      </c>
      <c r="AV262" s="29">
        <f t="shared" si="190"/>
        <v>-2.7928064963604579E-5</v>
      </c>
      <c r="AW262" s="28">
        <f t="shared" si="191"/>
        <v>-0.14529499924700445</v>
      </c>
      <c r="AX262" s="31">
        <f t="shared" si="192"/>
        <v>6.2513650764157019E-3</v>
      </c>
      <c r="AY262" s="28">
        <f t="shared" si="193"/>
        <v>2.0330844291884098</v>
      </c>
      <c r="AZ262" s="8">
        <f t="shared" si="194"/>
        <v>-11.452352217253551</v>
      </c>
      <c r="BA262" s="8">
        <f t="shared" si="195"/>
        <v>-151.80508315996747</v>
      </c>
      <c r="BB262" s="8">
        <f t="shared" si="196"/>
        <v>28.194916840032533</v>
      </c>
      <c r="BD262" s="32">
        <f t="shared" si="197"/>
        <v>-11</v>
      </c>
      <c r="BE262" s="32">
        <f t="shared" si="198"/>
        <v>-152</v>
      </c>
      <c r="BF262" s="32">
        <f t="shared" si="199"/>
        <v>28</v>
      </c>
    </row>
    <row r="263" spans="22:58" x14ac:dyDescent="0.2">
      <c r="V263" s="27">
        <v>3.5900000000000101</v>
      </c>
      <c r="W263" s="32">
        <f t="shared" si="169"/>
        <v>38904.514499429002</v>
      </c>
      <c r="X263">
        <f t="shared" si="203"/>
        <v>4.8607609737258892</v>
      </c>
      <c r="Y263" s="28">
        <f t="shared" si="170"/>
        <v>-38.134543529566358</v>
      </c>
      <c r="Z263" s="28">
        <f t="shared" si="171"/>
        <v>-89.289757627425601</v>
      </c>
      <c r="AA263" s="28">
        <f t="shared" si="172"/>
        <v>3.5193457493820897</v>
      </c>
      <c r="AB263" s="28">
        <f t="shared" si="173"/>
        <v>-48.175052653502831</v>
      </c>
      <c r="AC263" s="28">
        <f t="shared" si="174"/>
        <v>1.1302523150609606E-3</v>
      </c>
      <c r="AD263" s="28">
        <f t="shared" si="175"/>
        <v>0.92429107732049909</v>
      </c>
      <c r="AE263" s="28">
        <f t="shared" si="176"/>
        <v>-29.753306554143318</v>
      </c>
      <c r="AF263" s="28">
        <f t="shared" si="177"/>
        <v>-136.54051920360791</v>
      </c>
      <c r="AG263" s="28">
        <f t="shared" si="200"/>
        <v>92.110410468749379</v>
      </c>
      <c r="AH263" s="28">
        <f t="shared" si="178"/>
        <v>-108.26026977996888</v>
      </c>
      <c r="AI263" s="28">
        <f t="shared" si="179"/>
        <v>-89.999778634904331</v>
      </c>
      <c r="AJ263" s="28">
        <f t="shared" si="180"/>
        <v>34.649000903972777</v>
      </c>
      <c r="AK263" s="28">
        <f t="shared" si="181"/>
        <v>88.939043918898932</v>
      </c>
      <c r="AL263" s="29">
        <f t="shared" si="182"/>
        <v>-0.39899268644454655</v>
      </c>
      <c r="AM263" s="28">
        <f t="shared" si="183"/>
        <v>-17.233878767536716</v>
      </c>
      <c r="AN263" s="28">
        <f t="shared" si="184"/>
        <v>18.100148906308728</v>
      </c>
      <c r="AO263" s="28">
        <f t="shared" si="185"/>
        <v>-18.294613483542115</v>
      </c>
      <c r="AP263">
        <f t="shared" si="201"/>
        <v>23.609121289162623</v>
      </c>
      <c r="AQ263">
        <f t="shared" si="202"/>
        <v>-23.521825181113627</v>
      </c>
      <c r="AR263" s="28">
        <f t="shared" si="186"/>
        <v>-11.565861539785594</v>
      </c>
      <c r="AS263" s="30">
        <f t="shared" si="187"/>
        <v>-154.83513268715004</v>
      </c>
      <c r="AT263" s="28">
        <f t="shared" si="188"/>
        <v>6.5750032057028621E-3</v>
      </c>
      <c r="AU263" s="28">
        <f t="shared" si="189"/>
        <v>2.2290698008147207</v>
      </c>
      <c r="AV263" s="29">
        <f t="shared" si="190"/>
        <v>-2.9244269684665373E-5</v>
      </c>
      <c r="AW263" s="28">
        <f t="shared" si="191"/>
        <v>-0.14867933952293294</v>
      </c>
      <c r="AX263" s="31">
        <f t="shared" si="192"/>
        <v>6.5457589360181966E-3</v>
      </c>
      <c r="AY263" s="28">
        <f t="shared" si="193"/>
        <v>2.0803904612917878</v>
      </c>
      <c r="AZ263" s="8">
        <f t="shared" si="194"/>
        <v>-11.559315780849575</v>
      </c>
      <c r="BA263" s="8">
        <f t="shared" si="195"/>
        <v>-152.75474222585825</v>
      </c>
      <c r="BB263" s="8">
        <f t="shared" si="196"/>
        <v>27.245257774141749</v>
      </c>
      <c r="BD263" s="32">
        <f t="shared" si="197"/>
        <v>-12</v>
      </c>
      <c r="BE263" s="32">
        <f t="shared" si="198"/>
        <v>-153</v>
      </c>
      <c r="BF263" s="32">
        <f t="shared" si="199"/>
        <v>27</v>
      </c>
    </row>
    <row r="264" spans="22:58" x14ac:dyDescent="0.2">
      <c r="V264" s="27">
        <v>3.6000000000000099</v>
      </c>
      <c r="W264" s="32">
        <f t="shared" si="169"/>
        <v>39810.717055350688</v>
      </c>
      <c r="X264">
        <f t="shared" si="203"/>
        <v>4.8607609737258892</v>
      </c>
      <c r="Y264" s="28">
        <f t="shared" si="170"/>
        <v>-38.334513495404273</v>
      </c>
      <c r="Z264" s="28">
        <f t="shared" si="171"/>
        <v>-89.30592311759915</v>
      </c>
      <c r="AA264" s="28">
        <f t="shared" si="172"/>
        <v>3.6315412798893485</v>
      </c>
      <c r="AB264" s="28">
        <f t="shared" si="173"/>
        <v>-48.829756392847855</v>
      </c>
      <c r="AC264" s="28">
        <f t="shared" si="174"/>
        <v>1.1835122082287973E-3</v>
      </c>
      <c r="AD264" s="28">
        <f t="shared" si="175"/>
        <v>0.94581671574962389</v>
      </c>
      <c r="AE264" s="28">
        <f t="shared" si="176"/>
        <v>-29.841027729580809</v>
      </c>
      <c r="AF264" s="28">
        <f t="shared" si="177"/>
        <v>-137.18986279469738</v>
      </c>
      <c r="AG264" s="28">
        <f t="shared" si="200"/>
        <v>92.110410468749379</v>
      </c>
      <c r="AH264" s="28">
        <f t="shared" si="178"/>
        <v>-108.46026977996596</v>
      </c>
      <c r="AI264" s="28">
        <f t="shared" si="179"/>
        <v>-89.999783673789096</v>
      </c>
      <c r="AJ264" s="28">
        <f t="shared" si="180"/>
        <v>34.848933889032985</v>
      </c>
      <c r="AK264" s="28">
        <f t="shared" si="181"/>
        <v>88.963188894596172</v>
      </c>
      <c r="AL264" s="29">
        <f t="shared" si="182"/>
        <v>-0.41692165587748714</v>
      </c>
      <c r="AM264" s="28">
        <f t="shared" si="183"/>
        <v>-17.610753325605355</v>
      </c>
      <c r="AN264" s="28">
        <f t="shared" si="184"/>
        <v>18.082152921938921</v>
      </c>
      <c r="AO264" s="28">
        <f t="shared" si="185"/>
        <v>-18.647348104798279</v>
      </c>
      <c r="AP264">
        <f t="shared" si="201"/>
        <v>23.609121289162623</v>
      </c>
      <c r="AQ264">
        <f t="shared" si="202"/>
        <v>-23.521825181113627</v>
      </c>
      <c r="AR264" s="28">
        <f t="shared" si="186"/>
        <v>-11.671578699592892</v>
      </c>
      <c r="AS264" s="30">
        <f t="shared" si="187"/>
        <v>-155.83721089949566</v>
      </c>
      <c r="AT264" s="28">
        <f t="shared" si="188"/>
        <v>6.884628076943628E-3</v>
      </c>
      <c r="AU264" s="28">
        <f t="shared" si="189"/>
        <v>2.2809372891019781</v>
      </c>
      <c r="AV264" s="29">
        <f t="shared" si="190"/>
        <v>-3.0622504793520046E-5</v>
      </c>
      <c r="AW264" s="28">
        <f t="shared" si="191"/>
        <v>-0.15214251013657235</v>
      </c>
      <c r="AX264" s="31">
        <f t="shared" si="192"/>
        <v>6.8540055721501075E-3</v>
      </c>
      <c r="AY264" s="28">
        <f t="shared" si="193"/>
        <v>2.1287947789654056</v>
      </c>
      <c r="AZ264" s="8">
        <f t="shared" si="194"/>
        <v>-11.664724694020743</v>
      </c>
      <c r="BA264" s="8">
        <f t="shared" si="195"/>
        <v>-153.70841612053025</v>
      </c>
      <c r="BB264" s="8">
        <f t="shared" si="196"/>
        <v>26.291583879469755</v>
      </c>
      <c r="BD264" s="32">
        <f t="shared" si="197"/>
        <v>-12</v>
      </c>
      <c r="BE264" s="32">
        <f t="shared" si="198"/>
        <v>-154</v>
      </c>
      <c r="BF264" s="32">
        <f t="shared" si="199"/>
        <v>26</v>
      </c>
    </row>
    <row r="265" spans="22:58" x14ac:dyDescent="0.2">
      <c r="V265" s="27">
        <v>3.6100000000000101</v>
      </c>
      <c r="W265" s="32">
        <f t="shared" si="169"/>
        <v>40738.02778041226</v>
      </c>
      <c r="X265">
        <f t="shared" si="203"/>
        <v>4.8607609737258892</v>
      </c>
      <c r="Y265" s="28">
        <f t="shared" si="170"/>
        <v>-38.534484812808266</v>
      </c>
      <c r="Z265" s="28">
        <f t="shared" si="171"/>
        <v>-89.321720743074167</v>
      </c>
      <c r="AA265" s="28">
        <f t="shared" si="172"/>
        <v>3.7459983005931567</v>
      </c>
      <c r="AB265" s="28">
        <f t="shared" si="173"/>
        <v>-49.482454173557223</v>
      </c>
      <c r="AC265" s="28">
        <f t="shared" si="174"/>
        <v>1.239281462786308E-3</v>
      </c>
      <c r="AD265" s="28">
        <f t="shared" si="175"/>
        <v>0.96784347424152428</v>
      </c>
      <c r="AE265" s="28">
        <f t="shared" si="176"/>
        <v>-29.926486257026433</v>
      </c>
      <c r="AF265" s="28">
        <f t="shared" si="177"/>
        <v>-137.83633144238985</v>
      </c>
      <c r="AG265" s="28">
        <f t="shared" si="200"/>
        <v>92.110410468749379</v>
      </c>
      <c r="AH265" s="28">
        <f t="shared" si="178"/>
        <v>-108.66026977996316</v>
      </c>
      <c r="AI265" s="28">
        <f t="shared" si="179"/>
        <v>-89.999788597974828</v>
      </c>
      <c r="AJ265" s="28">
        <f t="shared" si="180"/>
        <v>35.048869889296988</v>
      </c>
      <c r="AK265" s="28">
        <f t="shared" si="181"/>
        <v>88.986784619421499</v>
      </c>
      <c r="AL265" s="29">
        <f t="shared" si="182"/>
        <v>-0.43561659711242706</v>
      </c>
      <c r="AM265" s="28">
        <f t="shared" si="183"/>
        <v>-17.99478384948338</v>
      </c>
      <c r="AN265" s="28">
        <f t="shared" si="184"/>
        <v>18.06339398097078</v>
      </c>
      <c r="AO265" s="28">
        <f t="shared" si="185"/>
        <v>-19.007787828036708</v>
      </c>
      <c r="AP265">
        <f t="shared" si="201"/>
        <v>23.609121289162623</v>
      </c>
      <c r="AQ265">
        <f t="shared" si="202"/>
        <v>-23.521825181113627</v>
      </c>
      <c r="AR265" s="28">
        <f t="shared" si="186"/>
        <v>-11.775796168006657</v>
      </c>
      <c r="AS265" s="30">
        <f t="shared" si="187"/>
        <v>-156.84411927042655</v>
      </c>
      <c r="AT265" s="28">
        <f t="shared" si="188"/>
        <v>7.2088214612145906E-3</v>
      </c>
      <c r="AU265" s="28">
        <f t="shared" si="189"/>
        <v>2.3340090538917808</v>
      </c>
      <c r="AV265" s="29">
        <f t="shared" si="190"/>
        <v>-3.2065693653522912E-5</v>
      </c>
      <c r="AW265" s="28">
        <f t="shared" si="191"/>
        <v>-0.1556863472055447</v>
      </c>
      <c r="AX265" s="31">
        <f t="shared" si="192"/>
        <v>7.1767557675610676E-3</v>
      </c>
      <c r="AY265" s="28">
        <f t="shared" si="193"/>
        <v>2.1783227066862363</v>
      </c>
      <c r="AZ265" s="8">
        <f t="shared" si="194"/>
        <v>-11.768619412239095</v>
      </c>
      <c r="BA265" s="8">
        <f t="shared" si="195"/>
        <v>-154.66579656374032</v>
      </c>
      <c r="BB265" s="8">
        <f t="shared" si="196"/>
        <v>25.334203436259685</v>
      </c>
      <c r="BD265" s="32">
        <f t="shared" si="197"/>
        <v>-12</v>
      </c>
      <c r="BE265" s="32">
        <f t="shared" si="198"/>
        <v>-155</v>
      </c>
      <c r="BF265" s="32">
        <f t="shared" si="199"/>
        <v>25</v>
      </c>
    </row>
    <row r="266" spans="22:58" x14ac:dyDescent="0.2">
      <c r="V266" s="27">
        <v>3.6200000000000099</v>
      </c>
      <c r="W266" s="32">
        <f t="shared" si="169"/>
        <v>41686.938347034535</v>
      </c>
      <c r="X266">
        <f t="shared" si="203"/>
        <v>4.8607609737258892</v>
      </c>
      <c r="Y266" s="28">
        <f t="shared" si="170"/>
        <v>-38.734457420964887</v>
      </c>
      <c r="Z266" s="28">
        <f t="shared" si="171"/>
        <v>-89.337158870347537</v>
      </c>
      <c r="AA266" s="28">
        <f t="shared" si="172"/>
        <v>3.862701809050793</v>
      </c>
      <c r="AB266" s="28">
        <f t="shared" si="173"/>
        <v>-50.132814503032684</v>
      </c>
      <c r="AC266" s="28">
        <f t="shared" si="174"/>
        <v>1.2976782737753887E-3</v>
      </c>
      <c r="AD266" s="28">
        <f t="shared" si="175"/>
        <v>0.99038300561683956</v>
      </c>
      <c r="AE266" s="28">
        <f t="shared" si="176"/>
        <v>-30.009696959914429</v>
      </c>
      <c r="AF266" s="28">
        <f t="shared" si="177"/>
        <v>-138.47959036776336</v>
      </c>
      <c r="AG266" s="28">
        <f t="shared" si="200"/>
        <v>92.110410468749379</v>
      </c>
      <c r="AH266" s="28">
        <f t="shared" si="178"/>
        <v>-108.8602697799605</v>
      </c>
      <c r="AI266" s="28">
        <f t="shared" si="179"/>
        <v>-89.999793410072428</v>
      </c>
      <c r="AJ266" s="28">
        <f t="shared" si="180"/>
        <v>35.248808769143174</v>
      </c>
      <c r="AK266" s="28">
        <f t="shared" si="181"/>
        <v>89.009843572107812</v>
      </c>
      <c r="AL266" s="29">
        <f t="shared" si="182"/>
        <v>-0.45510673095259624</v>
      </c>
      <c r="AM266" s="28">
        <f t="shared" si="183"/>
        <v>-18.386035888990023</v>
      </c>
      <c r="AN266" s="28">
        <f t="shared" si="184"/>
        <v>18.043842726979452</v>
      </c>
      <c r="AO266" s="28">
        <f t="shared" si="185"/>
        <v>-19.375985726954639</v>
      </c>
      <c r="AP266">
        <f t="shared" si="201"/>
        <v>23.609121289162623</v>
      </c>
      <c r="AQ266">
        <f t="shared" si="202"/>
        <v>-23.521825181113627</v>
      </c>
      <c r="AR266" s="28">
        <f t="shared" si="186"/>
        <v>-11.878558124885981</v>
      </c>
      <c r="AS266" s="30">
        <f t="shared" si="187"/>
        <v>-157.855576094718</v>
      </c>
      <c r="AT266" s="28">
        <f t="shared" si="188"/>
        <v>7.548267672812645E-3</v>
      </c>
      <c r="AU266" s="28">
        <f t="shared" si="189"/>
        <v>2.388312870048606</v>
      </c>
      <c r="AV266" s="29">
        <f t="shared" si="190"/>
        <v>-3.3576897396704403E-5</v>
      </c>
      <c r="AW266" s="28">
        <f t="shared" si="191"/>
        <v>-0.15931272961065063</v>
      </c>
      <c r="AX266" s="31">
        <f t="shared" si="192"/>
        <v>7.5146907754159407E-3</v>
      </c>
      <c r="AY266" s="28">
        <f t="shared" si="193"/>
        <v>2.2290001404379556</v>
      </c>
      <c r="AZ266" s="8">
        <f t="shared" si="194"/>
        <v>-11.871043434110565</v>
      </c>
      <c r="BA266" s="8">
        <f t="shared" si="195"/>
        <v>-155.62657595428004</v>
      </c>
      <c r="BB266" s="8">
        <f t="shared" si="196"/>
        <v>24.373424045719958</v>
      </c>
      <c r="BD266" s="32">
        <f t="shared" si="197"/>
        <v>-12</v>
      </c>
      <c r="BE266" s="32">
        <f t="shared" si="198"/>
        <v>-156</v>
      </c>
      <c r="BF266" s="32">
        <f t="shared" si="199"/>
        <v>24</v>
      </c>
    </row>
    <row r="267" spans="22:58" x14ac:dyDescent="0.2">
      <c r="V267" s="27">
        <v>3.6300000000000101</v>
      </c>
      <c r="W267" s="32">
        <f t="shared" si="169"/>
        <v>42657.95188016029</v>
      </c>
      <c r="X267">
        <f t="shared" si="203"/>
        <v>4.8607609737258892</v>
      </c>
      <c r="Y267" s="28">
        <f t="shared" si="170"/>
        <v>-38.93443126179627</v>
      </c>
      <c r="Z267" s="28">
        <f t="shared" si="171"/>
        <v>-89.352245675946918</v>
      </c>
      <c r="AA267" s="28">
        <f t="shared" si="172"/>
        <v>3.9816345954274404</v>
      </c>
      <c r="AB267" s="28">
        <f t="shared" si="173"/>
        <v>-50.780511899663928</v>
      </c>
      <c r="AC267" s="28">
        <f t="shared" si="174"/>
        <v>1.3588264000808318E-3</v>
      </c>
      <c r="AD267" s="28">
        <f t="shared" si="175"/>
        <v>1.0134472327126132</v>
      </c>
      <c r="AE267" s="28">
        <f t="shared" si="176"/>
        <v>-30.090676866242859</v>
      </c>
      <c r="AF267" s="28">
        <f t="shared" si="177"/>
        <v>-139.11931034289822</v>
      </c>
      <c r="AG267" s="28">
        <f t="shared" si="200"/>
        <v>92.110410468749379</v>
      </c>
      <c r="AH267" s="28">
        <f t="shared" si="178"/>
        <v>-109.06026977995796</v>
      </c>
      <c r="AI267" s="28">
        <f t="shared" si="179"/>
        <v>-89.999798112633286</v>
      </c>
      <c r="AJ267" s="28">
        <f t="shared" si="180"/>
        <v>35.448750399046453</v>
      </c>
      <c r="AK267" s="28">
        <f t="shared" si="181"/>
        <v>89.032377948921081</v>
      </c>
      <c r="AL267" s="29">
        <f t="shared" si="182"/>
        <v>-0.47542209060589152</v>
      </c>
      <c r="AM267" s="28">
        <f t="shared" si="183"/>
        <v>-18.784570887819779</v>
      </c>
      <c r="AN267" s="28">
        <f t="shared" si="184"/>
        <v>18.023468997231976</v>
      </c>
      <c r="AO267" s="28">
        <f t="shared" si="185"/>
        <v>-19.751991051531984</v>
      </c>
      <c r="AP267">
        <f t="shared" si="201"/>
        <v>23.609121289162623</v>
      </c>
      <c r="AQ267">
        <f t="shared" si="202"/>
        <v>-23.521825181113627</v>
      </c>
      <c r="AR267" s="28">
        <f t="shared" si="186"/>
        <v>-11.979911760961887</v>
      </c>
      <c r="AS267" s="30">
        <f t="shared" si="187"/>
        <v>-158.87130139443019</v>
      </c>
      <c r="AT267" s="28">
        <f t="shared" si="188"/>
        <v>7.9036830575205854E-3</v>
      </c>
      <c r="AU267" s="28">
        <f t="shared" si="189"/>
        <v>2.4438771397085506</v>
      </c>
      <c r="AV267" s="29">
        <f t="shared" si="190"/>
        <v>-3.515932141407015E-5</v>
      </c>
      <c r="AW267" s="28">
        <f t="shared" si="191"/>
        <v>-0.16302357999155973</v>
      </c>
      <c r="AX267" s="31">
        <f t="shared" si="192"/>
        <v>7.8685237361065148E-3</v>
      </c>
      <c r="AY267" s="28">
        <f t="shared" si="193"/>
        <v>2.280853559716991</v>
      </c>
      <c r="AZ267" s="8">
        <f t="shared" si="194"/>
        <v>-11.97204323722578</v>
      </c>
      <c r="BA267" s="8">
        <f t="shared" si="195"/>
        <v>-156.59044783471319</v>
      </c>
      <c r="BB267" s="8">
        <f t="shared" si="196"/>
        <v>23.409552165286811</v>
      </c>
      <c r="BD267" s="32">
        <f t="shared" si="197"/>
        <v>-12</v>
      </c>
      <c r="BE267" s="32">
        <f t="shared" si="198"/>
        <v>-157</v>
      </c>
      <c r="BF267" s="32">
        <f t="shared" si="199"/>
        <v>23</v>
      </c>
    </row>
    <row r="268" spans="22:58" x14ac:dyDescent="0.2">
      <c r="V268" s="27">
        <v>3.6400000000000099</v>
      </c>
      <c r="W268" s="32">
        <f t="shared" si="169"/>
        <v>43651.583224017639</v>
      </c>
      <c r="X268">
        <f t="shared" si="203"/>
        <v>4.8607609737258892</v>
      </c>
      <c r="Y268" s="28">
        <f t="shared" si="170"/>
        <v>-39.134406279837094</v>
      </c>
      <c r="Z268" s="28">
        <f t="shared" si="171"/>
        <v>-89.366989150723271</v>
      </c>
      <c r="AA268" s="28">
        <f t="shared" si="172"/>
        <v>4.1027773123485769</v>
      </c>
      <c r="AB268" s="28">
        <f t="shared" si="173"/>
        <v>-51.425227666635124</v>
      </c>
      <c r="AC268" s="28">
        <f t="shared" si="174"/>
        <v>1.4228554260288268E-3</v>
      </c>
      <c r="AD268" s="28">
        <f t="shared" si="175"/>
        <v>1.0370483545708591</v>
      </c>
      <c r="AE268" s="28">
        <f t="shared" si="176"/>
        <v>-30.169445138336599</v>
      </c>
      <c r="AF268" s="28">
        <f t="shared" si="177"/>
        <v>-139.75516846278754</v>
      </c>
      <c r="AG268" s="28">
        <f t="shared" si="200"/>
        <v>92.110410468749379</v>
      </c>
      <c r="AH268" s="28">
        <f t="shared" si="178"/>
        <v>-109.26026977995554</v>
      </c>
      <c r="AI268" s="28">
        <f t="shared" si="179"/>
        <v>-89.99980270815081</v>
      </c>
      <c r="AJ268" s="28">
        <f t="shared" si="180"/>
        <v>35.648694655304482</v>
      </c>
      <c r="AK268" s="28">
        <f t="shared" si="181"/>
        <v>89.054399669984477</v>
      </c>
      <c r="AL268" s="29">
        <f t="shared" si="182"/>
        <v>-0.49659351811501723</v>
      </c>
      <c r="AM268" s="28">
        <f t="shared" si="183"/>
        <v>-19.190445846494384</v>
      </c>
      <c r="AN268" s="28">
        <f t="shared" si="184"/>
        <v>18.002241825983308</v>
      </c>
      <c r="AO268" s="28">
        <f t="shared" si="185"/>
        <v>-20.135848884660717</v>
      </c>
      <c r="AP268">
        <f t="shared" si="201"/>
        <v>23.609121289162623</v>
      </c>
      <c r="AQ268">
        <f t="shared" si="202"/>
        <v>-23.521825181113627</v>
      </c>
      <c r="AR268" s="28">
        <f t="shared" si="186"/>
        <v>-12.079907204304295</v>
      </c>
      <c r="AS268" s="30">
        <f t="shared" si="187"/>
        <v>-159.89101734744827</v>
      </c>
      <c r="AT268" s="28">
        <f t="shared" si="188"/>
        <v>8.275817481125566E-3</v>
      </c>
      <c r="AU268" s="28">
        <f t="shared" si="189"/>
        <v>2.5007309054914604</v>
      </c>
      <c r="AV268" s="29">
        <f t="shared" si="190"/>
        <v>-3.6816322158378473E-5</v>
      </c>
      <c r="AW268" s="28">
        <f t="shared" si="191"/>
        <v>-0.16682086576566374</v>
      </c>
      <c r="AX268" s="31">
        <f t="shared" si="192"/>
        <v>8.2390011589671876E-3</v>
      </c>
      <c r="AY268" s="28">
        <f t="shared" si="193"/>
        <v>2.3339100397257968</v>
      </c>
      <c r="AZ268" s="8">
        <f t="shared" si="194"/>
        <v>-12.071668203145327</v>
      </c>
      <c r="BA268" s="8">
        <f t="shared" si="195"/>
        <v>-157.55710730772248</v>
      </c>
      <c r="BB268" s="8">
        <f t="shared" si="196"/>
        <v>22.442892692277525</v>
      </c>
      <c r="BD268" s="32">
        <f t="shared" si="197"/>
        <v>-12</v>
      </c>
      <c r="BE268" s="32">
        <f t="shared" si="198"/>
        <v>-158</v>
      </c>
      <c r="BF268" s="32">
        <f t="shared" si="199"/>
        <v>22</v>
      </c>
    </row>
    <row r="269" spans="22:58" x14ac:dyDescent="0.2">
      <c r="V269" s="27">
        <v>3.6500000000000101</v>
      </c>
      <c r="W269" s="32">
        <f t="shared" si="169"/>
        <v>44668.359215097371</v>
      </c>
      <c r="X269">
        <f t="shared" si="203"/>
        <v>4.8607609737258892</v>
      </c>
      <c r="Y269" s="28">
        <f t="shared" si="170"/>
        <v>-39.334382422117145</v>
      </c>
      <c r="Z269" s="28">
        <f t="shared" si="171"/>
        <v>-89.381397104047707</v>
      </c>
      <c r="AA269" s="28">
        <f t="shared" si="172"/>
        <v>4.2261085524535256</v>
      </c>
      <c r="AB269" s="28">
        <f t="shared" si="173"/>
        <v>-52.066650624365046</v>
      </c>
      <c r="AC269" s="28">
        <f t="shared" si="174"/>
        <v>1.4899010352446298E-3</v>
      </c>
      <c r="AD269" s="28">
        <f t="shared" si="175"/>
        <v>1.0611988527640845</v>
      </c>
      <c r="AE269" s="28">
        <f t="shared" si="176"/>
        <v>-30.246022994902486</v>
      </c>
      <c r="AF269" s="28">
        <f t="shared" si="177"/>
        <v>-140.38684887564867</v>
      </c>
      <c r="AG269" s="28">
        <f t="shared" si="200"/>
        <v>92.110410468749379</v>
      </c>
      <c r="AH269" s="28">
        <f t="shared" si="178"/>
        <v>-109.46026977995322</v>
      </c>
      <c r="AI269" s="28">
        <f t="shared" si="179"/>
        <v>-89.999807199061578</v>
      </c>
      <c r="AJ269" s="28">
        <f t="shared" si="180"/>
        <v>35.848641419776264</v>
      </c>
      <c r="AK269" s="28">
        <f t="shared" si="181"/>
        <v>89.075920385465622</v>
      </c>
      <c r="AL269" s="29">
        <f t="shared" si="182"/>
        <v>-0.51865265809783079</v>
      </c>
      <c r="AM269" s="28">
        <f t="shared" si="183"/>
        <v>-19.603712974922587</v>
      </c>
      <c r="AN269" s="28">
        <f t="shared" si="184"/>
        <v>17.980129450474589</v>
      </c>
      <c r="AO269" s="28">
        <f t="shared" si="185"/>
        <v>-20.527599788518543</v>
      </c>
      <c r="AP269">
        <f t="shared" si="201"/>
        <v>23.609121289162623</v>
      </c>
      <c r="AQ269">
        <f t="shared" si="202"/>
        <v>-23.521825181113627</v>
      </c>
      <c r="AR269" s="28">
        <f t="shared" si="186"/>
        <v>-12.178597436378901</v>
      </c>
      <c r="AS269" s="30">
        <f t="shared" si="187"/>
        <v>-160.9144486641672</v>
      </c>
      <c r="AT269" s="28">
        <f t="shared" si="188"/>
        <v>8.6654558860864983E-3</v>
      </c>
      <c r="AU269" s="28">
        <f t="shared" si="189"/>
        <v>2.5589038639218895</v>
      </c>
      <c r="AV269" s="29">
        <f t="shared" si="190"/>
        <v>-3.8551414266149898E-5</v>
      </c>
      <c r="AW269" s="28">
        <f t="shared" si="191"/>
        <v>-0.17070660017063305</v>
      </c>
      <c r="AX269" s="31">
        <f t="shared" si="192"/>
        <v>8.6269044718203479E-3</v>
      </c>
      <c r="AY269" s="28">
        <f t="shared" si="193"/>
        <v>2.3881972637512563</v>
      </c>
      <c r="AZ269" s="8">
        <f t="shared" si="194"/>
        <v>-12.169970531907081</v>
      </c>
      <c r="BA269" s="8">
        <f t="shared" si="195"/>
        <v>-158.52625140041593</v>
      </c>
      <c r="BB269" s="8">
        <f t="shared" si="196"/>
        <v>21.47374859958407</v>
      </c>
      <c r="BD269" s="32">
        <f t="shared" si="197"/>
        <v>-12</v>
      </c>
      <c r="BE269" s="32">
        <f t="shared" si="198"/>
        <v>-159</v>
      </c>
      <c r="BF269" s="32">
        <f t="shared" si="199"/>
        <v>21</v>
      </c>
    </row>
    <row r="270" spans="22:58" x14ac:dyDescent="0.2">
      <c r="V270" s="27">
        <v>3.6600000000000099</v>
      </c>
      <c r="W270" s="32">
        <f t="shared" si="169"/>
        <v>45708.818961488585</v>
      </c>
      <c r="X270">
        <f t="shared" si="203"/>
        <v>4.8607609737258892</v>
      </c>
      <c r="Y270" s="28">
        <f t="shared" si="170"/>
        <v>-39.534359638049132</v>
      </c>
      <c r="Z270" s="28">
        <f t="shared" si="171"/>
        <v>-89.395477167914848</v>
      </c>
      <c r="AA270" s="28">
        <f t="shared" si="172"/>
        <v>4.3516049330038484</v>
      </c>
      <c r="AB270" s="28">
        <f t="shared" si="173"/>
        <v>-52.704477797831458</v>
      </c>
      <c r="AC270" s="28">
        <f t="shared" si="174"/>
        <v>1.5601052973345918E-3</v>
      </c>
      <c r="AD270" s="28">
        <f t="shared" si="175"/>
        <v>1.0859114978604265</v>
      </c>
      <c r="AE270" s="28">
        <f t="shared" si="176"/>
        <v>-30.320433626022062</v>
      </c>
      <c r="AF270" s="28">
        <f t="shared" si="177"/>
        <v>-141.01404346788587</v>
      </c>
      <c r="AG270" s="28">
        <f t="shared" si="200"/>
        <v>92.110410468749379</v>
      </c>
      <c r="AH270" s="28">
        <f t="shared" si="178"/>
        <v>-109.66026977995099</v>
      </c>
      <c r="AI270" s="28">
        <f t="shared" si="179"/>
        <v>-89.999811587746748</v>
      </c>
      <c r="AJ270" s="28">
        <f t="shared" si="180"/>
        <v>36.048590579632325</v>
      </c>
      <c r="AK270" s="28">
        <f t="shared" si="181"/>
        <v>89.096951481629503</v>
      </c>
      <c r="AL270" s="29">
        <f t="shared" si="182"/>
        <v>-0.5416319485933736</v>
      </c>
      <c r="AM270" s="28">
        <f t="shared" si="183"/>
        <v>-20.024419335251235</v>
      </c>
      <c r="AN270" s="28">
        <f t="shared" si="184"/>
        <v>17.957099319837337</v>
      </c>
      <c r="AO270" s="28">
        <f t="shared" si="185"/>
        <v>-20.92727944136848</v>
      </c>
      <c r="AP270">
        <f t="shared" si="201"/>
        <v>23.609121289162623</v>
      </c>
      <c r="AQ270">
        <f t="shared" si="202"/>
        <v>-23.521825181113627</v>
      </c>
      <c r="AR270" s="28">
        <f t="shared" si="186"/>
        <v>-12.27603819813573</v>
      </c>
      <c r="AS270" s="30">
        <f t="shared" si="187"/>
        <v>-161.94132290925435</v>
      </c>
      <c r="AT270" s="28">
        <f t="shared" si="188"/>
        <v>9.0734199193379158E-3</v>
      </c>
      <c r="AU270" s="28">
        <f t="shared" si="189"/>
        <v>2.6184263790567912</v>
      </c>
      <c r="AV270" s="29">
        <f t="shared" si="190"/>
        <v>-4.0368278002769897E-5</v>
      </c>
      <c r="AW270" s="28">
        <f t="shared" si="191"/>
        <v>-0.17468284333122461</v>
      </c>
      <c r="AX270" s="31">
        <f t="shared" si="192"/>
        <v>9.0330516413351467E-3</v>
      </c>
      <c r="AY270" s="28">
        <f t="shared" si="193"/>
        <v>2.4437435357255666</v>
      </c>
      <c r="AZ270" s="8">
        <f t="shared" si="194"/>
        <v>-12.267005146494395</v>
      </c>
      <c r="BA270" s="8">
        <f t="shared" si="195"/>
        <v>-159.49757937352879</v>
      </c>
      <c r="BB270" s="8">
        <f t="shared" si="196"/>
        <v>20.502420626471206</v>
      </c>
      <c r="BD270" s="32">
        <f t="shared" si="197"/>
        <v>-12</v>
      </c>
      <c r="BE270" s="32">
        <f t="shared" si="198"/>
        <v>-159</v>
      </c>
      <c r="BF270" s="32">
        <f t="shared" si="199"/>
        <v>21</v>
      </c>
    </row>
    <row r="271" spans="22:58" x14ac:dyDescent="0.2">
      <c r="V271" s="27">
        <v>3.6700000000000101</v>
      </c>
      <c r="W271" s="32">
        <f t="shared" si="169"/>
        <v>46773.514128720919</v>
      </c>
      <c r="X271">
        <f t="shared" si="203"/>
        <v>4.8607609737258892</v>
      </c>
      <c r="Y271" s="28">
        <f t="shared" si="170"/>
        <v>-39.734337879321515</v>
      </c>
      <c r="Z271" s="28">
        <f t="shared" si="171"/>
        <v>-89.409236800954702</v>
      </c>
      <c r="AA271" s="28">
        <f t="shared" si="172"/>
        <v>4.4792411868554369</v>
      </c>
      <c r="AB271" s="28">
        <f t="shared" si="173"/>
        <v>-53.338415055521494</v>
      </c>
      <c r="AC271" s="28">
        <f t="shared" si="174"/>
        <v>1.6336169680362415E-3</v>
      </c>
      <c r="AD271" s="28">
        <f t="shared" si="175"/>
        <v>1.111199356031118</v>
      </c>
      <c r="AE271" s="28">
        <f t="shared" si="176"/>
        <v>-30.392702101772155</v>
      </c>
      <c r="AF271" s="28">
        <f t="shared" si="177"/>
        <v>-141.63645250044507</v>
      </c>
      <c r="AG271" s="28">
        <f t="shared" si="200"/>
        <v>92.110410468749379</v>
      </c>
      <c r="AH271" s="28">
        <f t="shared" si="178"/>
        <v>-109.86026977994889</v>
      </c>
      <c r="AI271" s="28">
        <f t="shared" si="179"/>
        <v>-89.999815876533233</v>
      </c>
      <c r="AJ271" s="28">
        <f t="shared" si="180"/>
        <v>36.248542027116208</v>
      </c>
      <c r="AK271" s="28">
        <f t="shared" si="181"/>
        <v>89.117504086759737</v>
      </c>
      <c r="AL271" s="29">
        <f t="shared" si="182"/>
        <v>-0.56556460880708237</v>
      </c>
      <c r="AM271" s="28">
        <f t="shared" si="183"/>
        <v>-20.452606475822005</v>
      </c>
      <c r="AN271" s="28">
        <f t="shared" si="184"/>
        <v>17.93311810710961</v>
      </c>
      <c r="AO271" s="28">
        <f t="shared" si="185"/>
        <v>-21.334918265595501</v>
      </c>
      <c r="AP271">
        <f t="shared" si="201"/>
        <v>23.609121289162623</v>
      </c>
      <c r="AQ271">
        <f t="shared" si="202"/>
        <v>-23.521825181113627</v>
      </c>
      <c r="AR271" s="28">
        <f t="shared" si="186"/>
        <v>-12.372287886613549</v>
      </c>
      <c r="AS271" s="30">
        <f t="shared" si="187"/>
        <v>-162.97137076604056</v>
      </c>
      <c r="AT271" s="28">
        <f t="shared" si="188"/>
        <v>9.500569634398371E-3</v>
      </c>
      <c r="AU271" s="28">
        <f t="shared" si="189"/>
        <v>2.6793294963173482</v>
      </c>
      <c r="AV271" s="29">
        <f t="shared" si="190"/>
        <v>-4.2270767074083804E-5</v>
      </c>
      <c r="AW271" s="28">
        <f t="shared" si="191"/>
        <v>-0.17875170335090418</v>
      </c>
      <c r="AX271" s="31">
        <f t="shared" si="192"/>
        <v>9.4582988673242874E-3</v>
      </c>
      <c r="AY271" s="28">
        <f t="shared" si="193"/>
        <v>2.5005777929664439</v>
      </c>
      <c r="AZ271" s="8">
        <f t="shared" si="194"/>
        <v>-12.362829587746225</v>
      </c>
      <c r="BA271" s="8">
        <f t="shared" si="195"/>
        <v>-160.47079297307411</v>
      </c>
      <c r="BB271" s="8">
        <f t="shared" si="196"/>
        <v>19.529207026925889</v>
      </c>
      <c r="BD271" s="32">
        <f t="shared" si="197"/>
        <v>-12</v>
      </c>
      <c r="BE271" s="32">
        <f t="shared" si="198"/>
        <v>-160</v>
      </c>
      <c r="BF271" s="32">
        <f t="shared" si="199"/>
        <v>20</v>
      </c>
    </row>
    <row r="272" spans="22:58" x14ac:dyDescent="0.2">
      <c r="V272" s="27">
        <v>3.6800000000000099</v>
      </c>
      <c r="W272" s="32">
        <f t="shared" si="169"/>
        <v>47863.009232264958</v>
      </c>
      <c r="X272">
        <f t="shared" si="203"/>
        <v>4.8607609737258892</v>
      </c>
      <c r="Y272" s="28">
        <f t="shared" si="170"/>
        <v>-39.934317099796196</v>
      </c>
      <c r="Z272" s="28">
        <f t="shared" si="171"/>
        <v>-89.422683292354776</v>
      </c>
      <c r="AA272" s="28">
        <f t="shared" si="172"/>
        <v>4.6089902590675553</v>
      </c>
      <c r="AB272" s="28">
        <f t="shared" si="173"/>
        <v>-53.968177697262931</v>
      </c>
      <c r="AC272" s="28">
        <f t="shared" si="174"/>
        <v>1.7105918034120413E-3</v>
      </c>
      <c r="AD272" s="28">
        <f t="shared" si="175"/>
        <v>1.1370757958030044</v>
      </c>
      <c r="AE272" s="28">
        <f t="shared" si="176"/>
        <v>-30.462855275199342</v>
      </c>
      <c r="AF272" s="28">
        <f t="shared" si="177"/>
        <v>-142.25378519381468</v>
      </c>
      <c r="AG272" s="28">
        <f t="shared" si="200"/>
        <v>92.110410468749379</v>
      </c>
      <c r="AH272" s="28">
        <f t="shared" si="178"/>
        <v>-110.06026977994686</v>
      </c>
      <c r="AI272" s="28">
        <f t="shared" si="179"/>
        <v>-89.999820067695026</v>
      </c>
      <c r="AJ272" s="28">
        <f t="shared" si="180"/>
        <v>36.448495659316578</v>
      </c>
      <c r="AK272" s="28">
        <f t="shared" si="181"/>
        <v>89.137589076950917</v>
      </c>
      <c r="AL272" s="29">
        <f t="shared" si="182"/>
        <v>-0.59048462354835718</v>
      </c>
      <c r="AM272" s="28">
        <f t="shared" si="183"/>
        <v>-20.888310057186786</v>
      </c>
      <c r="AN272" s="28">
        <f t="shared" si="184"/>
        <v>17.908151724570736</v>
      </c>
      <c r="AO272" s="28">
        <f t="shared" si="185"/>
        <v>-21.750541047930895</v>
      </c>
      <c r="AP272">
        <f t="shared" si="201"/>
        <v>23.609121289162623</v>
      </c>
      <c r="AQ272">
        <f t="shared" si="202"/>
        <v>-23.521825181113627</v>
      </c>
      <c r="AR272" s="28">
        <f t="shared" si="186"/>
        <v>-12.46740744257961</v>
      </c>
      <c r="AS272" s="30">
        <f t="shared" si="187"/>
        <v>-164.00432624174556</v>
      </c>
      <c r="AT272" s="28">
        <f t="shared" si="188"/>
        <v>9.9478052710263234E-3</v>
      </c>
      <c r="AU272" s="28">
        <f t="shared" si="189"/>
        <v>2.7416449565217649</v>
      </c>
      <c r="AV272" s="29">
        <f t="shared" si="190"/>
        <v>-4.4262916798702565E-5</v>
      </c>
      <c r="AW272" s="28">
        <f t="shared" si="191"/>
        <v>-0.18291533742885935</v>
      </c>
      <c r="AX272" s="31">
        <f t="shared" si="192"/>
        <v>9.9035423542276207E-3</v>
      </c>
      <c r="AY272" s="28">
        <f t="shared" si="193"/>
        <v>2.5587296190929054</v>
      </c>
      <c r="AZ272" s="8">
        <f t="shared" si="194"/>
        <v>-12.457503900225383</v>
      </c>
      <c r="BA272" s="8">
        <f t="shared" si="195"/>
        <v>-161.44559662265266</v>
      </c>
      <c r="BB272" s="8">
        <f t="shared" si="196"/>
        <v>18.554403377347342</v>
      </c>
      <c r="BD272" s="32">
        <f t="shared" si="197"/>
        <v>-12</v>
      </c>
      <c r="BE272" s="32">
        <f t="shared" si="198"/>
        <v>-161</v>
      </c>
      <c r="BF272" s="32">
        <f t="shared" si="199"/>
        <v>19</v>
      </c>
    </row>
    <row r="273" spans="22:58" x14ac:dyDescent="0.2">
      <c r="V273" s="27">
        <v>3.6900000000000102</v>
      </c>
      <c r="W273" s="32">
        <f t="shared" si="169"/>
        <v>48977.881936845763</v>
      </c>
      <c r="X273">
        <f t="shared" si="203"/>
        <v>4.8607609737258892</v>
      </c>
      <c r="Y273" s="28">
        <f t="shared" si="170"/>
        <v>-40.134297255410765</v>
      </c>
      <c r="Z273" s="28">
        <f t="shared" si="171"/>
        <v>-89.435823765694622</v>
      </c>
      <c r="AA273" s="28">
        <f t="shared" si="172"/>
        <v>4.7408234083961807</v>
      </c>
      <c r="AB273" s="28">
        <f t="shared" si="173"/>
        <v>-54.593490988719175</v>
      </c>
      <c r="AC273" s="28">
        <f t="shared" si="174"/>
        <v>1.7911928887678337E-3</v>
      </c>
      <c r="AD273" s="28">
        <f t="shared" si="175"/>
        <v>1.1635544949588585</v>
      </c>
      <c r="AE273" s="28">
        <f t="shared" si="176"/>
        <v>-30.530921680399928</v>
      </c>
      <c r="AF273" s="28">
        <f t="shared" si="177"/>
        <v>-142.86576025945496</v>
      </c>
      <c r="AG273" s="28">
        <f t="shared" si="200"/>
        <v>92.110410468749379</v>
      </c>
      <c r="AH273" s="28">
        <f t="shared" si="178"/>
        <v>-110.26026977994493</v>
      </c>
      <c r="AI273" s="28">
        <f t="shared" si="179"/>
        <v>-89.999824163454335</v>
      </c>
      <c r="AJ273" s="28">
        <f t="shared" si="180"/>
        <v>36.648451377949563</v>
      </c>
      <c r="AK273" s="28">
        <f t="shared" si="181"/>
        <v>89.157217081774277</v>
      </c>
      <c r="AL273" s="29">
        <f t="shared" si="182"/>
        <v>-0.61642672415505839</v>
      </c>
      <c r="AM273" s="28">
        <f t="shared" si="183"/>
        <v>-21.331559471280528</v>
      </c>
      <c r="AN273" s="28">
        <f t="shared" si="184"/>
        <v>17.882165342598949</v>
      </c>
      <c r="AO273" s="28">
        <f t="shared" si="185"/>
        <v>-22.174166552960585</v>
      </c>
      <c r="AP273">
        <f t="shared" si="201"/>
        <v>23.609121289162623</v>
      </c>
      <c r="AQ273">
        <f t="shared" si="202"/>
        <v>-23.521825181113627</v>
      </c>
      <c r="AR273" s="28">
        <f t="shared" si="186"/>
        <v>-12.561460229751983</v>
      </c>
      <c r="AS273" s="30">
        <f t="shared" si="187"/>
        <v>-165.03992681241556</v>
      </c>
      <c r="AT273" s="28">
        <f t="shared" si="188"/>
        <v>1.0416069115855114E-2</v>
      </c>
      <c r="AU273" s="28">
        <f t="shared" si="189"/>
        <v>2.8054052101152114</v>
      </c>
      <c r="AV273" s="29">
        <f t="shared" si="190"/>
        <v>-4.6348952667061128E-5</v>
      </c>
      <c r="AW273" s="28">
        <f t="shared" si="191"/>
        <v>-0.18717595300299072</v>
      </c>
      <c r="AX273" s="31">
        <f t="shared" si="192"/>
        <v>1.0369720163188052E-2</v>
      </c>
      <c r="AY273" s="28">
        <f t="shared" si="193"/>
        <v>2.6182292571122208</v>
      </c>
      <c r="AZ273" s="8">
        <f t="shared" si="194"/>
        <v>-12.551090509588795</v>
      </c>
      <c r="BA273" s="8">
        <f t="shared" si="195"/>
        <v>-162.42169755530333</v>
      </c>
      <c r="BB273" s="8">
        <f t="shared" si="196"/>
        <v>17.578302444696675</v>
      </c>
      <c r="BD273" s="32">
        <f t="shared" si="197"/>
        <v>-13</v>
      </c>
      <c r="BE273" s="32">
        <f t="shared" si="198"/>
        <v>-162</v>
      </c>
      <c r="BF273" s="32">
        <f t="shared" si="199"/>
        <v>18</v>
      </c>
    </row>
    <row r="274" spans="22:58" x14ac:dyDescent="0.2">
      <c r="V274" s="27">
        <v>3.7000000000000099</v>
      </c>
      <c r="W274" s="32">
        <f t="shared" si="169"/>
        <v>50118.7233627284</v>
      </c>
      <c r="X274">
        <f t="shared" si="203"/>
        <v>4.8607609737258892</v>
      </c>
      <c r="Y274" s="28">
        <f t="shared" si="170"/>
        <v>-40.33427830408516</v>
      </c>
      <c r="Z274" s="28">
        <f t="shared" si="171"/>
        <v>-89.448665182694569</v>
      </c>
      <c r="AA274" s="28">
        <f t="shared" si="172"/>
        <v>4.8747103129025549</v>
      </c>
      <c r="AB274" s="28">
        <f t="shared" si="173"/>
        <v>-55.214090640863965</v>
      </c>
      <c r="AC274" s="28">
        <f t="shared" si="174"/>
        <v>1.8755909829897802E-3</v>
      </c>
      <c r="AD274" s="28">
        <f t="shared" si="175"/>
        <v>1.1906494475882605</v>
      </c>
      <c r="AE274" s="28">
        <f t="shared" si="176"/>
        <v>-30.596931426473727</v>
      </c>
      <c r="AF274" s="28">
        <f t="shared" si="177"/>
        <v>-143.47210637597027</v>
      </c>
      <c r="AG274" s="28">
        <f t="shared" si="200"/>
        <v>92.110410468749379</v>
      </c>
      <c r="AH274" s="28">
        <f t="shared" si="178"/>
        <v>-110.4602697799431</v>
      </c>
      <c r="AI274" s="28">
        <f t="shared" si="179"/>
        <v>-89.999828165982763</v>
      </c>
      <c r="AJ274" s="28">
        <f t="shared" si="180"/>
        <v>36.848409089150891</v>
      </c>
      <c r="AK274" s="28">
        <f t="shared" si="181"/>
        <v>89.176398489819377</v>
      </c>
      <c r="AL274" s="29">
        <f t="shared" si="182"/>
        <v>-0.64342636570294198</v>
      </c>
      <c r="AM274" s="28">
        <f t="shared" si="183"/>
        <v>-21.78237745500315</v>
      </c>
      <c r="AN274" s="28">
        <f t="shared" si="184"/>
        <v>17.855123412254223</v>
      </c>
      <c r="AO274" s="28">
        <f t="shared" si="185"/>
        <v>-22.605807131166536</v>
      </c>
      <c r="AP274">
        <f t="shared" si="201"/>
        <v>23.609121289162623</v>
      </c>
      <c r="AQ274">
        <f t="shared" si="202"/>
        <v>-23.521825181113627</v>
      </c>
      <c r="AR274" s="28">
        <f t="shared" si="186"/>
        <v>-12.654511906170509</v>
      </c>
      <c r="AS274" s="30">
        <f t="shared" si="187"/>
        <v>-166.0779135071368</v>
      </c>
      <c r="AT274" s="28">
        <f t="shared" si="188"/>
        <v>1.0906347447507684E-2</v>
      </c>
      <c r="AU274" s="28">
        <f t="shared" si="189"/>
        <v>2.8706434315924665</v>
      </c>
      <c r="AV274" s="29">
        <f t="shared" si="190"/>
        <v>-4.8533299306521697E-5</v>
      </c>
      <c r="AW274" s="28">
        <f t="shared" si="191"/>
        <v>-0.19153580891948496</v>
      </c>
      <c r="AX274" s="31">
        <f t="shared" si="192"/>
        <v>1.0857814148201162E-2</v>
      </c>
      <c r="AY274" s="28">
        <f t="shared" si="193"/>
        <v>2.6791076226729817</v>
      </c>
      <c r="AZ274" s="8">
        <f t="shared" si="194"/>
        <v>-12.643654092022308</v>
      </c>
      <c r="BA274" s="8">
        <f t="shared" si="195"/>
        <v>-163.39880588446383</v>
      </c>
      <c r="BB274" s="8">
        <f t="shared" si="196"/>
        <v>16.601194115536174</v>
      </c>
      <c r="BD274" s="32">
        <f t="shared" si="197"/>
        <v>-13</v>
      </c>
      <c r="BE274" s="32">
        <f t="shared" si="198"/>
        <v>-163</v>
      </c>
      <c r="BF274" s="32">
        <f t="shared" si="199"/>
        <v>17</v>
      </c>
    </row>
    <row r="275" spans="22:58" x14ac:dyDescent="0.2">
      <c r="V275" s="27">
        <v>3.7100000000000102</v>
      </c>
      <c r="W275" s="32">
        <f t="shared" si="169"/>
        <v>51286.138399137766</v>
      </c>
      <c r="X275">
        <f t="shared" si="203"/>
        <v>4.8607609737258892</v>
      </c>
      <c r="Y275" s="28">
        <f t="shared" si="170"/>
        <v>-40.534260205632513</v>
      </c>
      <c r="Z275" s="28">
        <f t="shared" si="171"/>
        <v>-89.461214346880524</v>
      </c>
      <c r="AA275" s="28">
        <f t="shared" si="172"/>
        <v>5.0106191789009724</v>
      </c>
      <c r="AB275" s="28">
        <f t="shared" si="173"/>
        <v>-55.829723233283204</v>
      </c>
      <c r="AC275" s="28">
        <f t="shared" si="174"/>
        <v>1.9639648789754483E-3</v>
      </c>
      <c r="AD275" s="28">
        <f t="shared" si="175"/>
        <v>1.2183749712918288</v>
      </c>
      <c r="AE275" s="28">
        <f t="shared" si="176"/>
        <v>-30.660916088126676</v>
      </c>
      <c r="AF275" s="28">
        <f t="shared" si="177"/>
        <v>-144.07256260887189</v>
      </c>
      <c r="AG275" s="28">
        <f t="shared" si="200"/>
        <v>92.110410468749379</v>
      </c>
      <c r="AH275" s="28">
        <f t="shared" si="178"/>
        <v>-110.66026977994136</v>
      </c>
      <c r="AI275" s="28">
        <f t="shared" si="179"/>
        <v>-89.99983207740253</v>
      </c>
      <c r="AJ275" s="28">
        <f t="shared" si="180"/>
        <v>37.048368703277298</v>
      </c>
      <c r="AK275" s="28">
        <f t="shared" si="181"/>
        <v>89.195143454114501</v>
      </c>
      <c r="AL275" s="29">
        <f t="shared" si="182"/>
        <v>-0.67151970030365993</v>
      </c>
      <c r="AM275" s="28">
        <f t="shared" si="183"/>
        <v>-22.240779699620497</v>
      </c>
      <c r="AN275" s="28">
        <f t="shared" si="184"/>
        <v>17.826989691781659</v>
      </c>
      <c r="AO275" s="28">
        <f t="shared" si="185"/>
        <v>-23.045468322908526</v>
      </c>
      <c r="AP275">
        <f t="shared" si="201"/>
        <v>23.609121289162623</v>
      </c>
      <c r="AQ275">
        <f t="shared" si="202"/>
        <v>-23.521825181113627</v>
      </c>
      <c r="AR275" s="28">
        <f t="shared" si="186"/>
        <v>-12.746630288296021</v>
      </c>
      <c r="AS275" s="30">
        <f t="shared" si="187"/>
        <v>-167.11803093178042</v>
      </c>
      <c r="AT275" s="28">
        <f t="shared" si="188"/>
        <v>1.1419672569922283E-2</v>
      </c>
      <c r="AU275" s="28">
        <f t="shared" si="189"/>
        <v>2.9373935341080508</v>
      </c>
      <c r="AV275" s="29">
        <f t="shared" si="190"/>
        <v>-5.0820589851563343E-5</v>
      </c>
      <c r="AW275" s="28">
        <f t="shared" si="191"/>
        <v>-0.19599721662958472</v>
      </c>
      <c r="AX275" s="31">
        <f t="shared" si="192"/>
        <v>1.136885198007072E-2</v>
      </c>
      <c r="AY275" s="28">
        <f t="shared" si="193"/>
        <v>2.7413963174784661</v>
      </c>
      <c r="AZ275" s="8">
        <f t="shared" si="194"/>
        <v>-12.73526143631595</v>
      </c>
      <c r="BA275" s="8">
        <f t="shared" si="195"/>
        <v>-164.37663461430196</v>
      </c>
      <c r="BB275" s="8">
        <f t="shared" si="196"/>
        <v>15.623365385698037</v>
      </c>
      <c r="BD275" s="32">
        <f t="shared" si="197"/>
        <v>-13</v>
      </c>
      <c r="BE275" s="32">
        <f t="shared" si="198"/>
        <v>-164</v>
      </c>
      <c r="BF275" s="32">
        <f t="shared" si="199"/>
        <v>16</v>
      </c>
    </row>
    <row r="276" spans="22:58" x14ac:dyDescent="0.2">
      <c r="V276" s="27">
        <v>3.72000000000001</v>
      </c>
      <c r="W276" s="32">
        <f t="shared" si="169"/>
        <v>52480.746024978471</v>
      </c>
      <c r="X276">
        <f t="shared" si="203"/>
        <v>4.8607609737258892</v>
      </c>
      <c r="Y276" s="28">
        <f t="shared" si="170"/>
        <v>-40.734242921673989</v>
      </c>
      <c r="Z276" s="28">
        <f t="shared" si="171"/>
        <v>-89.47347790716664</v>
      </c>
      <c r="AA276" s="28">
        <f t="shared" si="172"/>
        <v>5.1485168524717748</v>
      </c>
      <c r="AB276" s="28">
        <f t="shared" si="173"/>
        <v>-56.440146580672625</v>
      </c>
      <c r="AC276" s="28">
        <f t="shared" si="174"/>
        <v>2.0565017809746153E-3</v>
      </c>
      <c r="AD276" s="28">
        <f t="shared" si="175"/>
        <v>1.2467457145415848</v>
      </c>
      <c r="AE276" s="28">
        <f t="shared" si="176"/>
        <v>-30.722908593695351</v>
      </c>
      <c r="AF276" s="28">
        <f t="shared" si="177"/>
        <v>-144.66687877329767</v>
      </c>
      <c r="AG276" s="28">
        <f t="shared" si="200"/>
        <v>92.110410468749379</v>
      </c>
      <c r="AH276" s="28">
        <f t="shared" si="178"/>
        <v>-110.86026977993966</v>
      </c>
      <c r="AI276" s="28">
        <f t="shared" si="179"/>
        <v>-89.999835899787513</v>
      </c>
      <c r="AJ276" s="28">
        <f t="shared" si="180"/>
        <v>37.248330134716817</v>
      </c>
      <c r="AK276" s="28">
        <f t="shared" si="181"/>
        <v>89.21346189742772</v>
      </c>
      <c r="AL276" s="29">
        <f t="shared" si="182"/>
        <v>-0.70074354630295987</v>
      </c>
      <c r="AM276" s="28">
        <f t="shared" si="183"/>
        <v>-22.706774457557209</v>
      </c>
      <c r="AN276" s="28">
        <f t="shared" si="184"/>
        <v>17.797727277223579</v>
      </c>
      <c r="AO276" s="28">
        <f t="shared" si="185"/>
        <v>-23.493148459917002</v>
      </c>
      <c r="AP276">
        <f t="shared" si="201"/>
        <v>23.609121289162623</v>
      </c>
      <c r="AQ276">
        <f t="shared" si="202"/>
        <v>-23.521825181113627</v>
      </c>
      <c r="AR276" s="28">
        <f t="shared" si="186"/>
        <v>-12.837885208422776</v>
      </c>
      <c r="AS276" s="30">
        <f t="shared" si="187"/>
        <v>-168.16002723321466</v>
      </c>
      <c r="AT276" s="28">
        <f t="shared" si="188"/>
        <v>1.1957124937648307E-2</v>
      </c>
      <c r="AU276" s="28">
        <f t="shared" si="189"/>
        <v>3.0056901842678427</v>
      </c>
      <c r="AV276" s="29">
        <f t="shared" si="190"/>
        <v>-5.3215675787532268E-5</v>
      </c>
      <c r="AW276" s="28">
        <f t="shared" si="191"/>
        <v>-0.20056254141418464</v>
      </c>
      <c r="AX276" s="31">
        <f t="shared" si="192"/>
        <v>1.1903909261860775E-2</v>
      </c>
      <c r="AY276" s="28">
        <f t="shared" si="193"/>
        <v>2.805127642853658</v>
      </c>
      <c r="AZ276" s="8">
        <f t="shared" si="194"/>
        <v>-12.825981299160915</v>
      </c>
      <c r="BA276" s="8">
        <f t="shared" si="195"/>
        <v>-165.35489959036101</v>
      </c>
      <c r="BB276" s="8">
        <f t="shared" si="196"/>
        <v>14.645100409638985</v>
      </c>
      <c r="BD276" s="32">
        <f t="shared" si="197"/>
        <v>-13</v>
      </c>
      <c r="BE276" s="32">
        <f t="shared" si="198"/>
        <v>-165</v>
      </c>
      <c r="BF276" s="32">
        <f t="shared" si="199"/>
        <v>15</v>
      </c>
    </row>
    <row r="277" spans="22:58" x14ac:dyDescent="0.2">
      <c r="V277" s="27">
        <v>3.7300000000000102</v>
      </c>
      <c r="W277" s="32">
        <f t="shared" si="169"/>
        <v>53703.179637026609</v>
      </c>
      <c r="X277">
        <f t="shared" si="203"/>
        <v>4.8607609737258892</v>
      </c>
      <c r="Y277" s="28">
        <f t="shared" si="170"/>
        <v>-40.934226415557561</v>
      </c>
      <c r="Z277" s="28">
        <f t="shared" si="171"/>
        <v>-89.48546236135769</v>
      </c>
      <c r="AA277" s="28">
        <f t="shared" si="172"/>
        <v>5.2883689327765504</v>
      </c>
      <c r="AB277" s="28">
        <f t="shared" si="173"/>
        <v>-57.045130042405823</v>
      </c>
      <c r="AC277" s="28">
        <f t="shared" si="174"/>
        <v>2.1533976995560594E-3</v>
      </c>
      <c r="AD277" s="28">
        <f t="shared" si="175"/>
        <v>1.2757766642003006</v>
      </c>
      <c r="AE277" s="28">
        <f t="shared" si="176"/>
        <v>-30.782943111355568</v>
      </c>
      <c r="AF277" s="28">
        <f t="shared" si="177"/>
        <v>-145.25481573956321</v>
      </c>
      <c r="AG277" s="28">
        <f t="shared" si="200"/>
        <v>92.110410468749379</v>
      </c>
      <c r="AH277" s="28">
        <f t="shared" si="178"/>
        <v>-111.06026977993807</v>
      </c>
      <c r="AI277" s="28">
        <f t="shared" si="179"/>
        <v>-89.999839635164392</v>
      </c>
      <c r="AJ277" s="28">
        <f t="shared" si="180"/>
        <v>37.448293301707793</v>
      </c>
      <c r="AK277" s="28">
        <f t="shared" si="181"/>
        <v>89.231363517451641</v>
      </c>
      <c r="AL277" s="29">
        <f t="shared" si="182"/>
        <v>-0.73113535320150969</v>
      </c>
      <c r="AM277" s="28">
        <f t="shared" si="183"/>
        <v>-23.180362148321535</v>
      </c>
      <c r="AN277" s="28">
        <f t="shared" si="184"/>
        <v>17.767298637317595</v>
      </c>
      <c r="AO277" s="28">
        <f t="shared" si="185"/>
        <v>-23.948838266034286</v>
      </c>
      <c r="AP277">
        <f t="shared" si="201"/>
        <v>23.609121289162623</v>
      </c>
      <c r="AQ277">
        <f t="shared" si="202"/>
        <v>-23.521825181113627</v>
      </c>
      <c r="AR277" s="28">
        <f t="shared" si="186"/>
        <v>-12.928348365988978</v>
      </c>
      <c r="AS277" s="30">
        <f t="shared" si="187"/>
        <v>-169.20365400559751</v>
      </c>
      <c r="AT277" s="28">
        <f t="shared" si="188"/>
        <v>1.2519835377137356E-2</v>
      </c>
      <c r="AU277" s="28">
        <f t="shared" si="189"/>
        <v>3.0755688170954589</v>
      </c>
      <c r="AV277" s="29">
        <f t="shared" si="190"/>
        <v>-5.5723637231315161E-5</v>
      </c>
      <c r="AW277" s="28">
        <f t="shared" si="191"/>
        <v>-0.20523420363690489</v>
      </c>
      <c r="AX277" s="31">
        <f t="shared" si="192"/>
        <v>1.2464111739906041E-2</v>
      </c>
      <c r="AY277" s="28">
        <f t="shared" si="193"/>
        <v>2.8703346134585539</v>
      </c>
      <c r="AZ277" s="8">
        <f t="shared" si="194"/>
        <v>-12.915884254249072</v>
      </c>
      <c r="BA277" s="8">
        <f t="shared" si="195"/>
        <v>-166.33331939213895</v>
      </c>
      <c r="BB277" s="8">
        <f t="shared" si="196"/>
        <v>13.666680607861053</v>
      </c>
      <c r="BD277" s="32">
        <f t="shared" si="197"/>
        <v>-13</v>
      </c>
      <c r="BE277" s="32">
        <f t="shared" si="198"/>
        <v>-166</v>
      </c>
      <c r="BF277" s="32">
        <f t="shared" si="199"/>
        <v>14</v>
      </c>
    </row>
    <row r="278" spans="22:58" x14ac:dyDescent="0.2">
      <c r="V278" s="27">
        <v>3.74000000000001</v>
      </c>
      <c r="W278" s="32">
        <f t="shared" si="169"/>
        <v>54954.087385763814</v>
      </c>
      <c r="X278">
        <f t="shared" si="203"/>
        <v>4.8607609737258892</v>
      </c>
      <c r="Y278" s="28">
        <f t="shared" si="170"/>
        <v>-41.134210652280174</v>
      </c>
      <c r="Z278" s="28">
        <f t="shared" si="171"/>
        <v>-89.497174059572828</v>
      </c>
      <c r="AA278" s="28">
        <f t="shared" si="172"/>
        <v>5.4301398864305215</v>
      </c>
      <c r="AB278" s="28">
        <f t="shared" si="173"/>
        <v>-57.644454775525674</v>
      </c>
      <c r="AC278" s="28">
        <f t="shared" si="174"/>
        <v>2.2548578650621346E-3</v>
      </c>
      <c r="AD278" s="28">
        <f t="shared" si="175"/>
        <v>1.3054831532025633</v>
      </c>
      <c r="AE278" s="28">
        <f t="shared" si="176"/>
        <v>-30.841054934258704</v>
      </c>
      <c r="AF278" s="28">
        <f t="shared" si="177"/>
        <v>-145.83614568189594</v>
      </c>
      <c r="AG278" s="28">
        <f t="shared" si="200"/>
        <v>92.110410468749379</v>
      </c>
      <c r="AH278" s="28">
        <f t="shared" si="178"/>
        <v>-111.26026977993654</v>
      </c>
      <c r="AI278" s="28">
        <f t="shared" si="179"/>
        <v>-89.99984328551372</v>
      </c>
      <c r="AJ278" s="28">
        <f t="shared" si="180"/>
        <v>37.648258126165629</v>
      </c>
      <c r="AK278" s="28">
        <f t="shared" si="181"/>
        <v>89.248857791873618</v>
      </c>
      <c r="AL278" s="29">
        <f t="shared" si="182"/>
        <v>-0.76273316213407361</v>
      </c>
      <c r="AM278" s="28">
        <f t="shared" si="183"/>
        <v>-23.661534965467979</v>
      </c>
      <c r="AN278" s="28">
        <f t="shared" si="184"/>
        <v>17.7356656528444</v>
      </c>
      <c r="AO278" s="28">
        <f t="shared" si="185"/>
        <v>-24.41252045910808</v>
      </c>
      <c r="AP278">
        <f t="shared" si="201"/>
        <v>23.609121289162623</v>
      </c>
      <c r="AQ278">
        <f t="shared" si="202"/>
        <v>-23.521825181113627</v>
      </c>
      <c r="AR278" s="28">
        <f t="shared" si="186"/>
        <v>-13.018093173365308</v>
      </c>
      <c r="AS278" s="30">
        <f t="shared" si="187"/>
        <v>-170.24866614100404</v>
      </c>
      <c r="AT278" s="28">
        <f t="shared" si="188"/>
        <v>1.3108987408136688E-2</v>
      </c>
      <c r="AU278" s="28">
        <f t="shared" si="189"/>
        <v>3.1470656511654371</v>
      </c>
      <c r="AV278" s="29">
        <f t="shared" si="190"/>
        <v>-5.8349793704874909E-5</v>
      </c>
      <c r="AW278" s="28">
        <f t="shared" si="191"/>
        <v>-0.21001468002628743</v>
      </c>
      <c r="AX278" s="31">
        <f t="shared" si="192"/>
        <v>1.3050637614431813E-2</v>
      </c>
      <c r="AY278" s="28">
        <f t="shared" si="193"/>
        <v>2.9370509711391497</v>
      </c>
      <c r="AZ278" s="8">
        <f t="shared" si="194"/>
        <v>-13.005042535750876</v>
      </c>
      <c r="BA278" s="8">
        <f t="shared" si="195"/>
        <v>-167.31161516986489</v>
      </c>
      <c r="BB278" s="8">
        <f t="shared" si="196"/>
        <v>12.688384830135107</v>
      </c>
      <c r="BD278" s="32">
        <f t="shared" si="197"/>
        <v>-13</v>
      </c>
      <c r="BE278" s="32">
        <f t="shared" si="198"/>
        <v>-167</v>
      </c>
      <c r="BF278" s="32">
        <f t="shared" si="199"/>
        <v>13</v>
      </c>
    </row>
    <row r="279" spans="22:58" x14ac:dyDescent="0.2">
      <c r="V279" s="27">
        <v>3.7500000000000102</v>
      </c>
      <c r="W279" s="32">
        <f t="shared" si="169"/>
        <v>56234.132519036291</v>
      </c>
      <c r="X279">
        <f t="shared" si="203"/>
        <v>4.8607609737258892</v>
      </c>
      <c r="Y279" s="28">
        <f t="shared" si="170"/>
        <v>-41.334195598413721</v>
      </c>
      <c r="Z279" s="28">
        <f t="shared" si="171"/>
        <v>-89.508619207592474</v>
      </c>
      <c r="AA279" s="28">
        <f t="shared" si="172"/>
        <v>5.5737931622139802</v>
      </c>
      <c r="AB279" s="28">
        <f t="shared" si="173"/>
        <v>-58.237913931969359</v>
      </c>
      <c r="AC279" s="28">
        <f t="shared" si="174"/>
        <v>2.3610971603963576E-3</v>
      </c>
      <c r="AD279" s="28">
        <f t="shared" si="175"/>
        <v>1.3358808684004686</v>
      </c>
      <c r="AE279" s="28">
        <f t="shared" si="176"/>
        <v>-30.897280365313456</v>
      </c>
      <c r="AF279" s="28">
        <f t="shared" si="177"/>
        <v>-146.41065227116138</v>
      </c>
      <c r="AG279" s="28">
        <f t="shared" si="200"/>
        <v>92.110410468749379</v>
      </c>
      <c r="AH279" s="28">
        <f t="shared" si="178"/>
        <v>-111.46026977993508</v>
      </c>
      <c r="AI279" s="28">
        <f t="shared" si="179"/>
        <v>-89.999846852770929</v>
      </c>
      <c r="AJ279" s="28">
        <f t="shared" si="180"/>
        <v>37.848224533517687</v>
      </c>
      <c r="AK279" s="28">
        <f t="shared" si="181"/>
        <v>89.265953983334398</v>
      </c>
      <c r="AL279" s="29">
        <f t="shared" si="182"/>
        <v>-0.79557556175947008</v>
      </c>
      <c r="AM279" s="28">
        <f t="shared" si="183"/>
        <v>-24.150276486674681</v>
      </c>
      <c r="AN279" s="28">
        <f t="shared" si="184"/>
        <v>17.70278966057252</v>
      </c>
      <c r="AO279" s="28">
        <f t="shared" si="185"/>
        <v>-24.884169356111212</v>
      </c>
      <c r="AP279">
        <f t="shared" si="201"/>
        <v>23.609121289162623</v>
      </c>
      <c r="AQ279">
        <f t="shared" si="202"/>
        <v>-23.521825181113627</v>
      </c>
      <c r="AR279" s="28">
        <f t="shared" si="186"/>
        <v>-13.10719459669194</v>
      </c>
      <c r="AS279" s="30">
        <f t="shared" si="187"/>
        <v>-171.2948216272726</v>
      </c>
      <c r="AT279" s="28">
        <f t="shared" si="188"/>
        <v>1.3725819669440449E-2</v>
      </c>
      <c r="AU279" s="28">
        <f t="shared" si="189"/>
        <v>3.2202177038947717</v>
      </c>
      <c r="AV279" s="29">
        <f t="shared" si="190"/>
        <v>-6.109971541708658E-5</v>
      </c>
      <c r="AW279" s="28">
        <f t="shared" si="191"/>
        <v>-0.21490650498780761</v>
      </c>
      <c r="AX279" s="31">
        <f t="shared" si="192"/>
        <v>1.3664719954023363E-2</v>
      </c>
      <c r="AY279" s="28">
        <f t="shared" si="193"/>
        <v>3.0053111989069641</v>
      </c>
      <c r="AZ279" s="8">
        <f t="shared" si="194"/>
        <v>-13.093529876737916</v>
      </c>
      <c r="BA279" s="8">
        <f t="shared" si="195"/>
        <v>-168.28951042836565</v>
      </c>
      <c r="BB279" s="8">
        <f t="shared" si="196"/>
        <v>11.710489571634355</v>
      </c>
      <c r="BD279" s="32">
        <f t="shared" si="197"/>
        <v>-13</v>
      </c>
      <c r="BE279" s="32">
        <f t="shared" si="198"/>
        <v>-168</v>
      </c>
      <c r="BF279" s="32">
        <f t="shared" si="199"/>
        <v>12</v>
      </c>
    </row>
    <row r="280" spans="22:58" x14ac:dyDescent="0.2">
      <c r="V280" s="27">
        <v>3.76000000000001</v>
      </c>
      <c r="W280" s="32">
        <f t="shared" si="169"/>
        <v>57543.9937337171</v>
      </c>
      <c r="X280">
        <f t="shared" si="203"/>
        <v>4.8607609737258892</v>
      </c>
      <c r="Y280" s="28">
        <f t="shared" si="170"/>
        <v>-41.534181222034157</v>
      </c>
      <c r="Z280" s="28">
        <f t="shared" si="171"/>
        <v>-89.519803870130019</v>
      </c>
      <c r="AA280" s="28">
        <f t="shared" si="172"/>
        <v>5.7192913054360552</v>
      </c>
      <c r="AB280" s="28">
        <f t="shared" si="173"/>
        <v>-58.825312801252309</v>
      </c>
      <c r="AC280" s="28">
        <f t="shared" si="174"/>
        <v>2.4723405740496905E-3</v>
      </c>
      <c r="AD280" s="28">
        <f t="shared" si="175"/>
        <v>1.366985858576679</v>
      </c>
      <c r="AE280" s="28">
        <f t="shared" si="176"/>
        <v>-30.951656602298165</v>
      </c>
      <c r="AF280" s="28">
        <f t="shared" si="177"/>
        <v>-146.97813081280566</v>
      </c>
      <c r="AG280" s="28">
        <f t="shared" si="200"/>
        <v>92.110410468749379</v>
      </c>
      <c r="AH280" s="28">
        <f t="shared" si="178"/>
        <v>-111.66026977993369</v>
      </c>
      <c r="AI280" s="28">
        <f t="shared" si="179"/>
        <v>-89.999850338827471</v>
      </c>
      <c r="AJ280" s="28">
        <f t="shared" si="180"/>
        <v>38.0481924525454</v>
      </c>
      <c r="AK280" s="28">
        <f t="shared" si="181"/>
        <v>89.282661144276915</v>
      </c>
      <c r="AL280" s="29">
        <f t="shared" si="182"/>
        <v>-0.82970163943322128</v>
      </c>
      <c r="AM280" s="28">
        <f t="shared" si="183"/>
        <v>-24.646561289174549</v>
      </c>
      <c r="AN280" s="28">
        <f t="shared" si="184"/>
        <v>17.668631501927873</v>
      </c>
      <c r="AO280" s="28">
        <f t="shared" si="185"/>
        <v>-25.363750483725106</v>
      </c>
      <c r="AP280">
        <f t="shared" si="201"/>
        <v>23.609121289162623</v>
      </c>
      <c r="AQ280">
        <f t="shared" si="202"/>
        <v>-23.521825181113627</v>
      </c>
      <c r="AR280" s="28">
        <f t="shared" si="186"/>
        <v>-13.195728992321296</v>
      </c>
      <c r="AS280" s="30">
        <f t="shared" si="187"/>
        <v>-172.34188129653077</v>
      </c>
      <c r="AT280" s="28">
        <f t="shared" si="188"/>
        <v>1.4371628453500923E-2</v>
      </c>
      <c r="AU280" s="28">
        <f t="shared" si="189"/>
        <v>3.2950628069827763</v>
      </c>
      <c r="AV280" s="29">
        <f t="shared" si="190"/>
        <v>-6.3979235079920162E-5</v>
      </c>
      <c r="AW280" s="28">
        <f t="shared" si="191"/>
        <v>-0.21991227194637625</v>
      </c>
      <c r="AX280" s="31">
        <f t="shared" si="192"/>
        <v>1.4307649218421004E-2</v>
      </c>
      <c r="AY280" s="28">
        <f t="shared" si="193"/>
        <v>3.0751505350363999</v>
      </c>
      <c r="AZ280" s="8">
        <f t="shared" si="194"/>
        <v>-13.181421343102874</v>
      </c>
      <c r="BA280" s="8">
        <f t="shared" si="195"/>
        <v>-169.26673076149439</v>
      </c>
      <c r="BB280" s="8">
        <f t="shared" si="196"/>
        <v>10.733269238505613</v>
      </c>
      <c r="BD280" s="32">
        <f t="shared" si="197"/>
        <v>-13</v>
      </c>
      <c r="BE280" s="32">
        <f t="shared" si="198"/>
        <v>-169</v>
      </c>
      <c r="BF280" s="32">
        <f t="shared" si="199"/>
        <v>11</v>
      </c>
    </row>
    <row r="281" spans="22:58" x14ac:dyDescent="0.2">
      <c r="V281" s="27">
        <v>3.7700000000000098</v>
      </c>
      <c r="W281" s="32">
        <f t="shared" si="169"/>
        <v>58884.365535560224</v>
      </c>
      <c r="X281">
        <f t="shared" si="203"/>
        <v>4.8607609737258892</v>
      </c>
      <c r="Y281" s="28">
        <f t="shared" si="170"/>
        <v>-41.734167492653825</v>
      </c>
      <c r="Z281" s="28">
        <f t="shared" si="171"/>
        <v>-89.530733974029914</v>
      </c>
      <c r="AA281" s="28">
        <f t="shared" si="172"/>
        <v>5.8665960713027712</v>
      </c>
      <c r="AB281" s="28">
        <f t="shared" si="173"/>
        <v>-59.406468900221164</v>
      </c>
      <c r="AC281" s="28">
        <f t="shared" si="174"/>
        <v>2.5888236742756436E-3</v>
      </c>
      <c r="AD281" s="28">
        <f t="shared" si="175"/>
        <v>1.398814542627691</v>
      </c>
      <c r="AE281" s="28">
        <f t="shared" si="176"/>
        <v>-31.004221623950887</v>
      </c>
      <c r="AF281" s="28">
        <f t="shared" si="177"/>
        <v>-147.53838833162339</v>
      </c>
      <c r="AG281" s="28">
        <f t="shared" si="200"/>
        <v>92.110410468749379</v>
      </c>
      <c r="AH281" s="28">
        <f t="shared" si="178"/>
        <v>-111.86026977993234</v>
      </c>
      <c r="AI281" s="28">
        <f t="shared" si="179"/>
        <v>-89.999853745531681</v>
      </c>
      <c r="AJ281" s="28">
        <f t="shared" si="180"/>
        <v>38.248161815233473</v>
      </c>
      <c r="AK281" s="28">
        <f t="shared" si="181"/>
        <v>89.29898812168797</v>
      </c>
      <c r="AL281" s="29">
        <f t="shared" si="182"/>
        <v>-0.8651509275578213</v>
      </c>
      <c r="AM281" s="28">
        <f t="shared" si="183"/>
        <v>-25.150354572942369</v>
      </c>
      <c r="AN281" s="28">
        <f t="shared" si="184"/>
        <v>17.633151576492693</v>
      </c>
      <c r="AO281" s="28">
        <f t="shared" si="185"/>
        <v>-25.85122019678608</v>
      </c>
      <c r="AP281">
        <f t="shared" si="201"/>
        <v>23.609121289162623</v>
      </c>
      <c r="AQ281">
        <f t="shared" si="202"/>
        <v>-23.521825181113627</v>
      </c>
      <c r="AR281" s="28">
        <f t="shared" si="186"/>
        <v>-13.283773939409198</v>
      </c>
      <c r="AS281" s="30">
        <f t="shared" si="187"/>
        <v>-173.38960852840947</v>
      </c>
      <c r="AT281" s="28">
        <f t="shared" si="188"/>
        <v>1.5047770354431417E-2</v>
      </c>
      <c r="AU281" s="28">
        <f t="shared" si="189"/>
        <v>3.3716396219884763</v>
      </c>
      <c r="AV281" s="29">
        <f t="shared" si="190"/>
        <v>-6.6994460279231507E-5</v>
      </c>
      <c r="AW281" s="28">
        <f t="shared" si="191"/>
        <v>-0.22503463472004526</v>
      </c>
      <c r="AX281" s="31">
        <f t="shared" si="192"/>
        <v>1.4980775894152185E-2</v>
      </c>
      <c r="AY281" s="28">
        <f t="shared" si="193"/>
        <v>3.146604987268431</v>
      </c>
      <c r="AZ281" s="8">
        <f t="shared" si="194"/>
        <v>-13.268793163515046</v>
      </c>
      <c r="BA281" s="8">
        <f t="shared" si="195"/>
        <v>-170.24300354114104</v>
      </c>
      <c r="BB281" s="8">
        <f t="shared" si="196"/>
        <v>9.7569964588589642</v>
      </c>
      <c r="BD281" s="32">
        <f t="shared" si="197"/>
        <v>-13</v>
      </c>
      <c r="BE281" s="32">
        <f t="shared" si="198"/>
        <v>-170</v>
      </c>
      <c r="BF281" s="32">
        <f t="shared" si="199"/>
        <v>10</v>
      </c>
    </row>
    <row r="282" spans="22:58" x14ac:dyDescent="0.2">
      <c r="V282" s="27">
        <v>3.78000000000001</v>
      </c>
      <c r="W282" s="32">
        <f t="shared" si="169"/>
        <v>60255.958607437242</v>
      </c>
      <c r="X282">
        <f t="shared" si="203"/>
        <v>4.8607609737258892</v>
      </c>
      <c r="Y282" s="28">
        <f t="shared" si="170"/>
        <v>-41.934154381156901</v>
      </c>
      <c r="Z282" s="28">
        <f t="shared" si="171"/>
        <v>-89.541415311394005</v>
      </c>
      <c r="AA282" s="28">
        <f t="shared" si="172"/>
        <v>6.0156685366838412</v>
      </c>
      <c r="AB282" s="28">
        <f t="shared" si="173"/>
        <v>-59.981212011827608</v>
      </c>
      <c r="AC282" s="28">
        <f t="shared" si="174"/>
        <v>2.710793105432712E-3</v>
      </c>
      <c r="AD282" s="28">
        <f t="shared" si="175"/>
        <v>1.4313837179201125</v>
      </c>
      <c r="AE282" s="28">
        <f t="shared" si="176"/>
        <v>-31.05501407764174</v>
      </c>
      <c r="AF282" s="28">
        <f t="shared" si="177"/>
        <v>-148.09124360530151</v>
      </c>
      <c r="AG282" s="28">
        <f t="shared" si="200"/>
        <v>92.110410468749379</v>
      </c>
      <c r="AH282" s="28">
        <f t="shared" si="178"/>
        <v>-112.06026977993106</v>
      </c>
      <c r="AI282" s="28">
        <f t="shared" si="179"/>
        <v>-89.999857074689828</v>
      </c>
      <c r="AJ282" s="28">
        <f t="shared" si="180"/>
        <v>38.448132556626</v>
      </c>
      <c r="AK282" s="28">
        <f t="shared" si="181"/>
        <v>89.314943561734736</v>
      </c>
      <c r="AL282" s="29">
        <f t="shared" si="182"/>
        <v>-0.90196334503183584</v>
      </c>
      <c r="AM282" s="28">
        <f t="shared" si="183"/>
        <v>-25.661611794193067</v>
      </c>
      <c r="AN282" s="28">
        <f t="shared" si="184"/>
        <v>17.596309900412482</v>
      </c>
      <c r="AO282" s="28">
        <f t="shared" si="185"/>
        <v>-26.346525307148159</v>
      </c>
      <c r="AP282">
        <f t="shared" si="201"/>
        <v>23.609121289162623</v>
      </c>
      <c r="AQ282">
        <f t="shared" si="202"/>
        <v>-23.521825181113627</v>
      </c>
      <c r="AR282" s="28">
        <f t="shared" si="186"/>
        <v>-13.371408069180262</v>
      </c>
      <c r="AS282" s="30">
        <f t="shared" si="187"/>
        <v>-174.43776891244968</v>
      </c>
      <c r="AT282" s="28">
        <f t="shared" si="188"/>
        <v>1.575566503424064E-2</v>
      </c>
      <c r="AU282" s="28">
        <f t="shared" si="189"/>
        <v>3.44998765603337</v>
      </c>
      <c r="AV282" s="29">
        <f t="shared" si="190"/>
        <v>-7.0151786418495062E-5</v>
      </c>
      <c r="AW282" s="28">
        <f t="shared" si="191"/>
        <v>-0.23027630892563936</v>
      </c>
      <c r="AX282" s="31">
        <f t="shared" si="192"/>
        <v>1.5685513247822146E-2</v>
      </c>
      <c r="AY282" s="28">
        <f t="shared" si="193"/>
        <v>3.2197113471077308</v>
      </c>
      <c r="AZ282" s="8">
        <f t="shared" si="194"/>
        <v>-13.35572255593244</v>
      </c>
      <c r="BA282" s="8">
        <f t="shared" si="195"/>
        <v>-171.21805756534195</v>
      </c>
      <c r="BB282" s="8">
        <f t="shared" si="196"/>
        <v>8.781942434658049</v>
      </c>
      <c r="BD282" s="32">
        <f t="shared" si="197"/>
        <v>-13</v>
      </c>
      <c r="BE282" s="32">
        <f t="shared" si="198"/>
        <v>-171</v>
      </c>
      <c r="BF282" s="32">
        <f t="shared" si="199"/>
        <v>9</v>
      </c>
    </row>
    <row r="283" spans="22:58" x14ac:dyDescent="0.2">
      <c r="V283" s="27">
        <v>3.7900000000000098</v>
      </c>
      <c r="W283" s="32">
        <f t="shared" si="169"/>
        <v>61659.500186149708</v>
      </c>
      <c r="X283">
        <f t="shared" si="203"/>
        <v>4.8607609737258892</v>
      </c>
      <c r="Y283" s="28">
        <f t="shared" si="170"/>
        <v>-42.134141859737596</v>
      </c>
      <c r="Z283" s="28">
        <f t="shared" si="171"/>
        <v>-89.551853542637247</v>
      </c>
      <c r="AA283" s="28">
        <f t="shared" si="172"/>
        <v>6.1664692097189562</v>
      </c>
      <c r="AB283" s="28">
        <f t="shared" si="173"/>
        <v>-60.549384175173422</v>
      </c>
      <c r="AC283" s="28">
        <f t="shared" si="174"/>
        <v>2.8385071074840478E-3</v>
      </c>
      <c r="AD283" s="28">
        <f t="shared" si="175"/>
        <v>1.464710568822676</v>
      </c>
      <c r="AE283" s="28">
        <f t="shared" si="176"/>
        <v>-31.10407316918527</v>
      </c>
      <c r="AF283" s="28">
        <f t="shared" si="177"/>
        <v>-148.63652714898799</v>
      </c>
      <c r="AG283" s="28">
        <f t="shared" si="200"/>
        <v>92.110410468749379</v>
      </c>
      <c r="AH283" s="28">
        <f t="shared" si="178"/>
        <v>-112.26026977992986</v>
      </c>
      <c r="AI283" s="28">
        <f t="shared" si="179"/>
        <v>-89.999860328067072</v>
      </c>
      <c r="AJ283" s="28">
        <f t="shared" si="180"/>
        <v>38.648104614688762</v>
      </c>
      <c r="AK283" s="28">
        <f t="shared" si="181"/>
        <v>89.330535914298522</v>
      </c>
      <c r="AL283" s="29">
        <f t="shared" si="182"/>
        <v>-0.94017913374872086</v>
      </c>
      <c r="AM283" s="28">
        <f t="shared" si="183"/>
        <v>-26.180278311889019</v>
      </c>
      <c r="AN283" s="28">
        <f t="shared" si="184"/>
        <v>17.558066169759563</v>
      </c>
      <c r="AO283" s="28">
        <f t="shared" si="185"/>
        <v>-26.849602725657569</v>
      </c>
      <c r="AP283">
        <f t="shared" si="201"/>
        <v>23.609121289162623</v>
      </c>
      <c r="AQ283">
        <f t="shared" si="202"/>
        <v>-23.521825181113627</v>
      </c>
      <c r="AR283" s="28">
        <f t="shared" si="186"/>
        <v>-13.458710891376711</v>
      </c>
      <c r="AS283" s="30">
        <f t="shared" si="187"/>
        <v>-175.48612987464557</v>
      </c>
      <c r="AT283" s="28">
        <f t="shared" si="188"/>
        <v>1.6496798112203604E-2</v>
      </c>
      <c r="AU283" s="28">
        <f t="shared" si="189"/>
        <v>3.5301472776159604</v>
      </c>
      <c r="AV283" s="29">
        <f t="shared" si="190"/>
        <v>-7.345791029624417E-5</v>
      </c>
      <c r="AW283" s="28">
        <f t="shared" si="191"/>
        <v>-0.23564007341704346</v>
      </c>
      <c r="AX283" s="31">
        <f t="shared" si="192"/>
        <v>1.642334020190736E-2</v>
      </c>
      <c r="AY283" s="28">
        <f t="shared" si="193"/>
        <v>3.2945072041989167</v>
      </c>
      <c r="AZ283" s="8">
        <f t="shared" si="194"/>
        <v>-13.442287551174804</v>
      </c>
      <c r="BA283" s="8">
        <f t="shared" si="195"/>
        <v>-172.19162267044666</v>
      </c>
      <c r="BB283" s="8">
        <f t="shared" si="196"/>
        <v>7.8083773295533376</v>
      </c>
      <c r="BD283" s="32">
        <f t="shared" si="197"/>
        <v>-13</v>
      </c>
      <c r="BE283" s="32">
        <f t="shared" si="198"/>
        <v>-172</v>
      </c>
      <c r="BF283" s="32">
        <f t="shared" si="199"/>
        <v>8</v>
      </c>
    </row>
    <row r="284" spans="22:58" x14ac:dyDescent="0.2">
      <c r="V284" s="27">
        <v>3.80000000000001</v>
      </c>
      <c r="W284" s="32">
        <f t="shared" si="169"/>
        <v>63095.734448020849</v>
      </c>
      <c r="X284">
        <f t="shared" si="203"/>
        <v>4.8607609737258892</v>
      </c>
      <c r="Y284" s="28">
        <f t="shared" si="170"/>
        <v>-42.33412990184128</v>
      </c>
      <c r="Z284" s="28">
        <f t="shared" si="171"/>
        <v>-89.562054199474886</v>
      </c>
      <c r="AA284" s="28">
        <f t="shared" si="172"/>
        <v>6.3189581367544001</v>
      </c>
      <c r="AB284" s="28">
        <f t="shared" si="173"/>
        <v>-61.110839629337498</v>
      </c>
      <c r="AC284" s="28">
        <f t="shared" si="174"/>
        <v>2.9722360597504455E-3</v>
      </c>
      <c r="AD284" s="28">
        <f t="shared" si="175"/>
        <v>1.4988126754168303</v>
      </c>
      <c r="AE284" s="28">
        <f t="shared" si="176"/>
        <v>-31.15143855530124</v>
      </c>
      <c r="AF284" s="28">
        <f t="shared" si="177"/>
        <v>-149.17408115339555</v>
      </c>
      <c r="AG284" s="28">
        <f t="shared" si="200"/>
        <v>92.110410468749379</v>
      </c>
      <c r="AH284" s="28">
        <f t="shared" si="178"/>
        <v>-112.46026977992869</v>
      </c>
      <c r="AI284" s="28">
        <f t="shared" si="179"/>
        <v>-89.999863507388426</v>
      </c>
      <c r="AJ284" s="28">
        <f t="shared" si="180"/>
        <v>38.848077930178036</v>
      </c>
      <c r="AK284" s="28">
        <f t="shared" si="181"/>
        <v>89.345773437407701</v>
      </c>
      <c r="AL284" s="29">
        <f t="shared" si="182"/>
        <v>-0.97983879012952002</v>
      </c>
      <c r="AM284" s="28">
        <f t="shared" si="183"/>
        <v>-26.706289050087584</v>
      </c>
      <c r="AN284" s="28">
        <f t="shared" si="184"/>
        <v>17.5183798288692</v>
      </c>
      <c r="AO284" s="28">
        <f t="shared" si="185"/>
        <v>-27.360379120068309</v>
      </c>
      <c r="AP284">
        <f t="shared" si="201"/>
        <v>23.609121289162623</v>
      </c>
      <c r="AQ284">
        <f t="shared" si="202"/>
        <v>-23.521825181113627</v>
      </c>
      <c r="AR284" s="28">
        <f t="shared" si="186"/>
        <v>-13.545762618383044</v>
      </c>
      <c r="AS284" s="30">
        <f t="shared" si="187"/>
        <v>-176.53446027346385</v>
      </c>
      <c r="AT284" s="28">
        <f t="shared" si="188"/>
        <v>1.7272724182507349E-2</v>
      </c>
      <c r="AU284" s="28">
        <f t="shared" si="189"/>
        <v>3.6121597325234034</v>
      </c>
      <c r="AV284" s="29">
        <f t="shared" si="190"/>
        <v>-7.6919844292159677E-5</v>
      </c>
      <c r="AW284" s="28">
        <f t="shared" si="191"/>
        <v>-0.24112877175691602</v>
      </c>
      <c r="AX284" s="31">
        <f t="shared" si="192"/>
        <v>1.7195804338215191E-2</v>
      </c>
      <c r="AY284" s="28">
        <f t="shared" si="193"/>
        <v>3.3710309607664874</v>
      </c>
      <c r="AZ284" s="8">
        <f t="shared" si="194"/>
        <v>-13.528566814044829</v>
      </c>
      <c r="BA284" s="8">
        <f t="shared" si="195"/>
        <v>-173.16342931269736</v>
      </c>
      <c r="BB284" s="8">
        <f t="shared" si="196"/>
        <v>6.8365706873026397</v>
      </c>
      <c r="BD284" s="32">
        <f t="shared" si="197"/>
        <v>-14</v>
      </c>
      <c r="BE284" s="32">
        <f t="shared" si="198"/>
        <v>-173</v>
      </c>
      <c r="BF284" s="32">
        <f t="shared" si="199"/>
        <v>7</v>
      </c>
    </row>
    <row r="285" spans="22:58" x14ac:dyDescent="0.2">
      <c r="V285" s="27">
        <v>3.8100000000000098</v>
      </c>
      <c r="W285" s="32">
        <f t="shared" si="169"/>
        <v>64565.422903467101</v>
      </c>
      <c r="X285">
        <f t="shared" si="203"/>
        <v>4.8607609737258892</v>
      </c>
      <c r="Y285" s="28">
        <f t="shared" si="170"/>
        <v>-42.534118482108212</v>
      </c>
      <c r="Z285" s="28">
        <f t="shared" si="171"/>
        <v>-89.572022687842093</v>
      </c>
      <c r="AA285" s="28">
        <f t="shared" si="172"/>
        <v>6.4730950061514791</v>
      </c>
      <c r="AB285" s="28">
        <f t="shared" si="173"/>
        <v>-61.66544471370495</v>
      </c>
      <c r="AC285" s="28">
        <f t="shared" si="174"/>
        <v>3.1122630500242483E-3</v>
      </c>
      <c r="AD285" s="28">
        <f t="shared" si="175"/>
        <v>1.5337080223885402</v>
      </c>
      <c r="AE285" s="28">
        <f t="shared" si="176"/>
        <v>-31.197150239180822</v>
      </c>
      <c r="AF285" s="28">
        <f t="shared" si="177"/>
        <v>-149.7037593791585</v>
      </c>
      <c r="AG285" s="28">
        <f t="shared" si="200"/>
        <v>92.110410468749379</v>
      </c>
      <c r="AH285" s="28">
        <f t="shared" si="178"/>
        <v>-112.66026977992757</v>
      </c>
      <c r="AI285" s="28">
        <f t="shared" si="179"/>
        <v>-89.999866614339581</v>
      </c>
      <c r="AJ285" s="28">
        <f t="shared" si="180"/>
        <v>39.048052446515072</v>
      </c>
      <c r="AK285" s="28">
        <f t="shared" si="181"/>
        <v>89.360664201572163</v>
      </c>
      <c r="AL285" s="29">
        <f t="shared" si="182"/>
        <v>-1.0209829917099766</v>
      </c>
      <c r="AM285" s="28">
        <f t="shared" si="183"/>
        <v>-27.239568179071476</v>
      </c>
      <c r="AN285" s="28">
        <f t="shared" si="184"/>
        <v>17.477210143626898</v>
      </c>
      <c r="AO285" s="28">
        <f t="shared" si="185"/>
        <v>-27.878770591838894</v>
      </c>
      <c r="AP285">
        <f t="shared" si="201"/>
        <v>23.609121289162623</v>
      </c>
      <c r="AQ285">
        <f t="shared" si="202"/>
        <v>-23.521825181113627</v>
      </c>
      <c r="AR285" s="28">
        <f t="shared" si="186"/>
        <v>-13.632643987504927</v>
      </c>
      <c r="AS285" s="30">
        <f t="shared" si="187"/>
        <v>-177.5825299709974</v>
      </c>
      <c r="AT285" s="28">
        <f t="shared" si="188"/>
        <v>1.8085069965463087E-2</v>
      </c>
      <c r="AU285" s="28">
        <f t="shared" si="189"/>
        <v>3.6960671598236234</v>
      </c>
      <c r="AV285" s="29">
        <f t="shared" si="190"/>
        <v>-8.0544931254398268E-5</v>
      </c>
      <c r="AW285" s="28">
        <f t="shared" si="191"/>
        <v>-0.24674531372258532</v>
      </c>
      <c r="AX285" s="31">
        <f t="shared" si="192"/>
        <v>1.8004525034208688E-2</v>
      </c>
      <c r="AY285" s="28">
        <f t="shared" si="193"/>
        <v>3.449321846101038</v>
      </c>
      <c r="AZ285" s="8">
        <f t="shared" si="194"/>
        <v>-13.614639462470718</v>
      </c>
      <c r="BA285" s="8">
        <f t="shared" si="195"/>
        <v>-174.13320812489636</v>
      </c>
      <c r="BB285" s="8">
        <f t="shared" si="196"/>
        <v>5.8667918751036439</v>
      </c>
      <c r="BD285" s="32">
        <f t="shared" si="197"/>
        <v>-14</v>
      </c>
      <c r="BE285" s="32">
        <f t="shared" si="198"/>
        <v>-174</v>
      </c>
      <c r="BF285" s="32">
        <f t="shared" si="199"/>
        <v>6</v>
      </c>
    </row>
    <row r="286" spans="22:58" x14ac:dyDescent="0.2">
      <c r="V286" s="27">
        <v>3.8200000000000101</v>
      </c>
      <c r="W286" s="32">
        <f t="shared" si="169"/>
        <v>66069.344800761188</v>
      </c>
      <c r="X286">
        <f t="shared" si="203"/>
        <v>4.8607609737258892</v>
      </c>
      <c r="Y286" s="28">
        <f t="shared" si="170"/>
        <v>-42.734107576319779</v>
      </c>
      <c r="Z286" s="28">
        <f t="shared" si="171"/>
        <v>-89.581764290747984</v>
      </c>
      <c r="AA286" s="28">
        <f t="shared" si="172"/>
        <v>6.6288392485616034</v>
      </c>
      <c r="AB286" s="28">
        <f t="shared" si="173"/>
        <v>-62.21307772769272</v>
      </c>
      <c r="AC286" s="28">
        <f t="shared" si="174"/>
        <v>3.2588844702113266E-3</v>
      </c>
      <c r="AD286" s="28">
        <f t="shared" si="175"/>
        <v>1.5694150081040406</v>
      </c>
      <c r="AE286" s="28">
        <f t="shared" si="176"/>
        <v>-31.241248469562077</v>
      </c>
      <c r="AF286" s="28">
        <f t="shared" si="177"/>
        <v>-150.22542701033666</v>
      </c>
      <c r="AG286" s="28">
        <f t="shared" si="200"/>
        <v>92.110410468749379</v>
      </c>
      <c r="AH286" s="28">
        <f t="shared" si="178"/>
        <v>-112.86026977992651</v>
      </c>
      <c r="AI286" s="28">
        <f t="shared" si="179"/>
        <v>-89.999869650567902</v>
      </c>
      <c r="AJ286" s="28">
        <f t="shared" si="180"/>
        <v>39.248028109666294</v>
      </c>
      <c r="AK286" s="28">
        <f t="shared" si="181"/>
        <v>89.375216094021255</v>
      </c>
      <c r="AL286" s="29">
        <f t="shared" si="182"/>
        <v>-1.063652518842473</v>
      </c>
      <c r="AM286" s="28">
        <f t="shared" si="183"/>
        <v>-27.780028818302672</v>
      </c>
      <c r="AN286" s="28">
        <f t="shared" si="184"/>
        <v>17.434516279646687</v>
      </c>
      <c r="AO286" s="28">
        <f t="shared" si="185"/>
        <v>-28.404682374849319</v>
      </c>
      <c r="AP286">
        <f t="shared" si="201"/>
        <v>23.609121289162623</v>
      </c>
      <c r="AQ286">
        <f t="shared" si="202"/>
        <v>-23.521825181113627</v>
      </c>
      <c r="AR286" s="28">
        <f t="shared" si="186"/>
        <v>-13.719436081866395</v>
      </c>
      <c r="AS286" s="30">
        <f t="shared" si="187"/>
        <v>-178.63010938518599</v>
      </c>
      <c r="AT286" s="28">
        <f t="shared" si="188"/>
        <v>1.8935537597759872E-2</v>
      </c>
      <c r="AU286" s="28">
        <f t="shared" si="189"/>
        <v>3.7819126079200194</v>
      </c>
      <c r="AV286" s="29">
        <f t="shared" si="190"/>
        <v>-8.4340860059246554E-5</v>
      </c>
      <c r="AW286" s="28">
        <f t="shared" si="191"/>
        <v>-0.25249267684692805</v>
      </c>
      <c r="AX286" s="31">
        <f t="shared" si="192"/>
        <v>1.8851196737700623E-2</v>
      </c>
      <c r="AY286" s="28">
        <f t="shared" si="193"/>
        <v>3.5294199310730914</v>
      </c>
      <c r="AZ286" s="8">
        <f t="shared" si="194"/>
        <v>-13.700584885128693</v>
      </c>
      <c r="BA286" s="8">
        <f t="shared" si="195"/>
        <v>-175.10068945411291</v>
      </c>
      <c r="BB286" s="8">
        <f t="shared" si="196"/>
        <v>4.89931054588709</v>
      </c>
      <c r="BD286" s="32">
        <f t="shared" si="197"/>
        <v>-14</v>
      </c>
      <c r="BE286" s="32">
        <f t="shared" si="198"/>
        <v>-175</v>
      </c>
      <c r="BF286" s="32">
        <f t="shared" si="199"/>
        <v>5</v>
      </c>
    </row>
    <row r="287" spans="22:58" x14ac:dyDescent="0.2">
      <c r="V287" s="27">
        <v>3.8300000000000098</v>
      </c>
      <c r="W287" s="32">
        <f t="shared" si="169"/>
        <v>67608.29753919979</v>
      </c>
      <c r="X287">
        <f t="shared" si="203"/>
        <v>4.8607609737258892</v>
      </c>
      <c r="Y287" s="28">
        <f t="shared" si="170"/>
        <v>-42.934097161347111</v>
      </c>
      <c r="Z287" s="28">
        <f t="shared" si="171"/>
        <v>-89.591284171065212</v>
      </c>
      <c r="AA287" s="28">
        <f t="shared" si="172"/>
        <v>6.7861501333155658</v>
      </c>
      <c r="AB287" s="28">
        <f t="shared" si="173"/>
        <v>-62.753628752892439</v>
      </c>
      <c r="AC287" s="28">
        <f t="shared" si="174"/>
        <v>3.4124106397411267E-3</v>
      </c>
      <c r="AD287" s="28">
        <f t="shared" si="175"/>
        <v>1.6059524538721517</v>
      </c>
      <c r="AE287" s="28">
        <f t="shared" si="176"/>
        <v>-31.283773643665917</v>
      </c>
      <c r="AF287" s="28">
        <f t="shared" si="177"/>
        <v>-150.73896047008549</v>
      </c>
      <c r="AG287" s="28">
        <f t="shared" si="200"/>
        <v>92.110410468749379</v>
      </c>
      <c r="AH287" s="28">
        <f t="shared" si="178"/>
        <v>-113.06026977992551</v>
      </c>
      <c r="AI287" s="28">
        <f t="shared" si="179"/>
        <v>-89.999872617683224</v>
      </c>
      <c r="AJ287" s="28">
        <f t="shared" si="180"/>
        <v>39.448004868028832</v>
      </c>
      <c r="AK287" s="28">
        <f t="shared" si="181"/>
        <v>89.389436822847301</v>
      </c>
      <c r="AL287" s="29">
        <f t="shared" si="182"/>
        <v>-1.1078881716160085</v>
      </c>
      <c r="AM287" s="28">
        <f t="shared" si="183"/>
        <v>-28.327572764311569</v>
      </c>
      <c r="AN287" s="28">
        <f t="shared" si="184"/>
        <v>17.390257385236698</v>
      </c>
      <c r="AO287" s="28">
        <f t="shared" si="185"/>
        <v>-28.938008559147491</v>
      </c>
      <c r="AP287">
        <f t="shared" si="201"/>
        <v>23.609121289162623</v>
      </c>
      <c r="AQ287">
        <f t="shared" si="202"/>
        <v>-23.521825181113627</v>
      </c>
      <c r="AR287" s="28">
        <f t="shared" si="186"/>
        <v>-13.806220150380224</v>
      </c>
      <c r="AS287" s="30">
        <f t="shared" si="187"/>
        <v>-179.67696902923296</v>
      </c>
      <c r="AT287" s="28">
        <f t="shared" si="188"/>
        <v>1.9825908067418394E-2</v>
      </c>
      <c r="AU287" s="28">
        <f t="shared" si="189"/>
        <v>3.869740050648923</v>
      </c>
      <c r="AV287" s="29">
        <f t="shared" si="190"/>
        <v>-8.8315681918337712E-5</v>
      </c>
      <c r="AW287" s="28">
        <f t="shared" si="191"/>
        <v>-0.25837390799503424</v>
      </c>
      <c r="AX287" s="31">
        <f t="shared" si="192"/>
        <v>1.9737592385500057E-2</v>
      </c>
      <c r="AY287" s="28">
        <f t="shared" si="193"/>
        <v>3.611366142653889</v>
      </c>
      <c r="AZ287" s="8">
        <f t="shared" si="194"/>
        <v>-13.786482557994724</v>
      </c>
      <c r="BA287" s="8">
        <f t="shared" si="195"/>
        <v>-176.06560288657909</v>
      </c>
      <c r="BB287" s="8">
        <f t="shared" si="196"/>
        <v>3.9343971134209141</v>
      </c>
      <c r="BD287" s="32">
        <f t="shared" si="197"/>
        <v>-14</v>
      </c>
      <c r="BE287" s="32">
        <f t="shared" si="198"/>
        <v>-176</v>
      </c>
      <c r="BF287" s="32">
        <f t="shared" si="199"/>
        <v>4</v>
      </c>
    </row>
    <row r="288" spans="22:58" x14ac:dyDescent="0.2">
      <c r="V288" s="27">
        <v>3.8400000000000101</v>
      </c>
      <c r="W288" s="32">
        <f t="shared" si="169"/>
        <v>69183.097091895295</v>
      </c>
      <c r="X288">
        <f t="shared" si="203"/>
        <v>4.8607609737258892</v>
      </c>
      <c r="Y288" s="28">
        <f t="shared" si="170"/>
        <v>-43.134087215102113</v>
      </c>
      <c r="Z288" s="28">
        <f t="shared" si="171"/>
        <v>-89.600587374256605</v>
      </c>
      <c r="AA288" s="28">
        <f t="shared" si="172"/>
        <v>6.9449868606274157</v>
      </c>
      <c r="AB288" s="28">
        <f t="shared" si="173"/>
        <v>-63.286999440741596</v>
      </c>
      <c r="AC288" s="28">
        <f t="shared" si="174"/>
        <v>3.5731664579841155E-3</v>
      </c>
      <c r="AD288" s="28">
        <f t="shared" si="175"/>
        <v>1.6433396133957592</v>
      </c>
      <c r="AE288" s="28">
        <f t="shared" si="176"/>
        <v>-31.324766214290825</v>
      </c>
      <c r="AF288" s="28">
        <f t="shared" si="177"/>
        <v>-151.24424720160243</v>
      </c>
      <c r="AG288" s="28">
        <f t="shared" si="200"/>
        <v>92.110410468749379</v>
      </c>
      <c r="AH288" s="28">
        <f t="shared" si="178"/>
        <v>-113.26026977992454</v>
      </c>
      <c r="AI288" s="28">
        <f t="shared" si="179"/>
        <v>-89.999875517258744</v>
      </c>
      <c r="AJ288" s="28">
        <f t="shared" si="180"/>
        <v>39.647982672321255</v>
      </c>
      <c r="AK288" s="28">
        <f t="shared" si="181"/>
        <v>89.403333921056671</v>
      </c>
      <c r="AL288" s="29">
        <f t="shared" si="182"/>
        <v>-1.1537306821431255</v>
      </c>
      <c r="AM288" s="28">
        <f t="shared" si="183"/>
        <v>-28.882090246680676</v>
      </c>
      <c r="AN288" s="28">
        <f t="shared" si="184"/>
        <v>17.344392679002965</v>
      </c>
      <c r="AO288" s="28">
        <f t="shared" si="185"/>
        <v>-29.478631842882749</v>
      </c>
      <c r="AP288">
        <f t="shared" si="201"/>
        <v>23.609121289162623</v>
      </c>
      <c r="AQ288">
        <f t="shared" si="202"/>
        <v>-23.521825181113627</v>
      </c>
      <c r="AR288" s="28">
        <f t="shared" si="186"/>
        <v>-13.893077427238865</v>
      </c>
      <c r="AS288" s="30">
        <f t="shared" si="187"/>
        <v>-180.72287904448518</v>
      </c>
      <c r="AT288" s="28">
        <f t="shared" si="188"/>
        <v>2.0758044799302683E-2</v>
      </c>
      <c r="AU288" s="28">
        <f t="shared" si="189"/>
        <v>3.9595944033981838</v>
      </c>
      <c r="AV288" s="29">
        <f t="shared" si="190"/>
        <v>-9.2477827464308596E-5</v>
      </c>
      <c r="AW288" s="28">
        <f t="shared" si="191"/>
        <v>-0.26439212497748632</v>
      </c>
      <c r="AX288" s="31">
        <f t="shared" si="192"/>
        <v>2.0665566971838373E-2</v>
      </c>
      <c r="AY288" s="28">
        <f t="shared" si="193"/>
        <v>3.6952022784206973</v>
      </c>
      <c r="AZ288" s="8">
        <f t="shared" si="194"/>
        <v>-13.872411860267027</v>
      </c>
      <c r="BA288" s="8">
        <f t="shared" si="195"/>
        <v>-177.02767676606447</v>
      </c>
      <c r="BB288" s="8">
        <f t="shared" si="196"/>
        <v>2.9723232339355263</v>
      </c>
      <c r="BD288" s="32">
        <f t="shared" si="197"/>
        <v>-14</v>
      </c>
      <c r="BE288" s="32">
        <f t="shared" si="198"/>
        <v>-177</v>
      </c>
      <c r="BF288" s="32">
        <f t="shared" si="199"/>
        <v>3</v>
      </c>
    </row>
    <row r="289" spans="22:58" x14ac:dyDescent="0.2">
      <c r="V289" s="27">
        <v>3.8500000000000099</v>
      </c>
      <c r="W289" s="32">
        <f t="shared" si="169"/>
        <v>70794.578438415469</v>
      </c>
      <c r="X289">
        <f t="shared" si="203"/>
        <v>4.8607609737258892</v>
      </c>
      <c r="Y289" s="28">
        <f t="shared" si="170"/>
        <v>-43.334077716490626</v>
      </c>
      <c r="Z289" s="28">
        <f t="shared" si="171"/>
        <v>-89.609678831040327</v>
      </c>
      <c r="AA289" s="28">
        <f t="shared" si="172"/>
        <v>7.1053086493650905</v>
      </c>
      <c r="AB289" s="28">
        <f t="shared" si="173"/>
        <v>-63.813102768883347</v>
      </c>
      <c r="AC289" s="28">
        <f t="shared" si="174"/>
        <v>3.7414920870750706E-3</v>
      </c>
      <c r="AD289" s="28">
        <f t="shared" si="175"/>
        <v>1.6815961824149588</v>
      </c>
      <c r="AE289" s="28">
        <f t="shared" si="176"/>
        <v>-31.364266601312568</v>
      </c>
      <c r="AF289" s="28">
        <f t="shared" si="177"/>
        <v>-151.74118541750872</v>
      </c>
      <c r="AG289" s="28">
        <f t="shared" si="200"/>
        <v>92.110410468749379</v>
      </c>
      <c r="AH289" s="28">
        <f t="shared" si="178"/>
        <v>-113.46026977992361</v>
      </c>
      <c r="AI289" s="28">
        <f t="shared" si="179"/>
        <v>-89.999878350831892</v>
      </c>
      <c r="AJ289" s="28">
        <f t="shared" si="180"/>
        <v>39.847961475479188</v>
      </c>
      <c r="AK289" s="28">
        <f t="shared" si="181"/>
        <v>89.416914750530438</v>
      </c>
      <c r="AL289" s="29">
        <f t="shared" si="182"/>
        <v>-1.2012206224107493</v>
      </c>
      <c r="AM289" s="28">
        <f t="shared" si="183"/>
        <v>-29.443459715298982</v>
      </c>
      <c r="AN289" s="28">
        <f t="shared" si="184"/>
        <v>17.296881541894212</v>
      </c>
      <c r="AO289" s="28">
        <f t="shared" si="185"/>
        <v>-30.026423315600436</v>
      </c>
      <c r="AP289">
        <f t="shared" si="201"/>
        <v>23.609121289162623</v>
      </c>
      <c r="AQ289">
        <f t="shared" si="202"/>
        <v>-23.521825181113627</v>
      </c>
      <c r="AR289" s="28">
        <f t="shared" si="186"/>
        <v>-13.98008895136936</v>
      </c>
      <c r="AS289" s="30">
        <f t="shared" si="187"/>
        <v>-181.76760873310914</v>
      </c>
      <c r="AT289" s="28">
        <f t="shared" si="188"/>
        <v>2.1733897397179878E-2</v>
      </c>
      <c r="AU289" s="28">
        <f t="shared" si="189"/>
        <v>4.0515215392232191</v>
      </c>
      <c r="AV289" s="29">
        <f t="shared" si="190"/>
        <v>-9.683612460913347E-5</v>
      </c>
      <c r="AW289" s="28">
        <f t="shared" si="191"/>
        <v>-0.27055051820109577</v>
      </c>
      <c r="AX289" s="31">
        <f t="shared" si="192"/>
        <v>2.1637061272570743E-2</v>
      </c>
      <c r="AY289" s="28">
        <f t="shared" si="193"/>
        <v>3.7809710210221232</v>
      </c>
      <c r="AZ289" s="8">
        <f t="shared" si="194"/>
        <v>-13.958451890096789</v>
      </c>
      <c r="BA289" s="8">
        <f t="shared" si="195"/>
        <v>-177.98663771208703</v>
      </c>
      <c r="BB289" s="8">
        <f t="shared" si="196"/>
        <v>2.0133622879129689</v>
      </c>
      <c r="BD289" s="32">
        <f t="shared" si="197"/>
        <v>-14</v>
      </c>
      <c r="BE289" s="32">
        <f t="shared" si="198"/>
        <v>-178</v>
      </c>
      <c r="BF289" s="32">
        <f t="shared" si="199"/>
        <v>2</v>
      </c>
    </row>
    <row r="290" spans="22:58" x14ac:dyDescent="0.2">
      <c r="V290" s="27">
        <v>3.8600000000000101</v>
      </c>
      <c r="W290" s="32">
        <f t="shared" si="169"/>
        <v>72443.596007500717</v>
      </c>
      <c r="X290">
        <f t="shared" si="203"/>
        <v>4.8607609737258892</v>
      </c>
      <c r="Y290" s="28">
        <f t="shared" si="170"/>
        <v>-43.534068645367668</v>
      </c>
      <c r="Z290" s="28">
        <f t="shared" si="171"/>
        <v>-89.618563359994781</v>
      </c>
      <c r="AA290" s="28">
        <f t="shared" si="172"/>
        <v>7.2670748201901683</v>
      </c>
      <c r="AB290" s="28">
        <f t="shared" si="173"/>
        <v>-64.331862769391989</v>
      </c>
      <c r="AC290" s="28">
        <f t="shared" si="174"/>
        <v>3.9177436664623814E-3</v>
      </c>
      <c r="AD290" s="28">
        <f t="shared" si="175"/>
        <v>1.7207423085443274</v>
      </c>
      <c r="AE290" s="28">
        <f t="shared" si="176"/>
        <v>-31.402315107785149</v>
      </c>
      <c r="AF290" s="28">
        <f t="shared" si="177"/>
        <v>-152.22968382084244</v>
      </c>
      <c r="AG290" s="28">
        <f t="shared" si="200"/>
        <v>92.110410468749379</v>
      </c>
      <c r="AH290" s="28">
        <f t="shared" si="178"/>
        <v>-113.66026977992274</v>
      </c>
      <c r="AI290" s="28">
        <f t="shared" si="179"/>
        <v>-89.999881119905012</v>
      </c>
      <c r="AJ290" s="28">
        <f t="shared" si="180"/>
        <v>40.047941232555587</v>
      </c>
      <c r="AK290" s="28">
        <f t="shared" si="181"/>
        <v>89.430186505896529</v>
      </c>
      <c r="AL290" s="29">
        <f t="shared" si="182"/>
        <v>-1.2503983079421825</v>
      </c>
      <c r="AM290" s="28">
        <f t="shared" si="183"/>
        <v>-30.01154766204866</v>
      </c>
      <c r="AN290" s="28">
        <f t="shared" si="184"/>
        <v>17.247683613440039</v>
      </c>
      <c r="AO290" s="28">
        <f t="shared" si="185"/>
        <v>-30.581242276057143</v>
      </c>
      <c r="AP290">
        <f t="shared" si="201"/>
        <v>23.609121289162623</v>
      </c>
      <c r="AQ290">
        <f t="shared" si="202"/>
        <v>-23.521825181113627</v>
      </c>
      <c r="AR290" s="28">
        <f t="shared" si="186"/>
        <v>-14.067335386296115</v>
      </c>
      <c r="AS290" s="30">
        <f t="shared" si="187"/>
        <v>-182.81092609689958</v>
      </c>
      <c r="AT290" s="28">
        <f t="shared" si="188"/>
        <v>2.2755505548572953E-2</v>
      </c>
      <c r="AU290" s="28">
        <f t="shared" si="189"/>
        <v>4.1455683049347742</v>
      </c>
      <c r="AV290" s="29">
        <f t="shared" si="190"/>
        <v>-1.0139981728509221E-4</v>
      </c>
      <c r="AW290" s="28">
        <f t="shared" si="191"/>
        <v>-0.27685235235796235</v>
      </c>
      <c r="AX290" s="31">
        <f t="shared" si="192"/>
        <v>2.2654105731287861E-2</v>
      </c>
      <c r="AY290" s="28">
        <f t="shared" si="193"/>
        <v>3.868715952576812</v>
      </c>
      <c r="AZ290" s="8">
        <f t="shared" si="194"/>
        <v>-14.044681280564827</v>
      </c>
      <c r="BA290" s="8">
        <f t="shared" si="195"/>
        <v>-178.94221014432276</v>
      </c>
      <c r="BB290" s="8">
        <f t="shared" si="196"/>
        <v>1.0577898556772425</v>
      </c>
      <c r="BD290" s="32">
        <f t="shared" si="197"/>
        <v>-14</v>
      </c>
      <c r="BE290" s="32">
        <f t="shared" si="198"/>
        <v>-179</v>
      </c>
      <c r="BF290" s="32">
        <f t="shared" si="199"/>
        <v>1</v>
      </c>
    </row>
    <row r="291" spans="22:58" x14ac:dyDescent="0.2">
      <c r="V291" s="27">
        <v>3.8700000000000099</v>
      </c>
      <c r="W291" s="32">
        <f t="shared" si="169"/>
        <v>74131.024130093487</v>
      </c>
      <c r="X291">
        <f t="shared" si="203"/>
        <v>4.8607609737258892</v>
      </c>
      <c r="Y291" s="28">
        <f t="shared" si="170"/>
        <v>-43.73405998249482</v>
      </c>
      <c r="Z291" s="28">
        <f t="shared" si="171"/>
        <v>-89.62724567010487</v>
      </c>
      <c r="AA291" s="28">
        <f t="shared" si="172"/>
        <v>7.4302448739172373</v>
      </c>
      <c r="AB291" s="28">
        <f t="shared" si="173"/>
        <v>-64.843214232023044</v>
      </c>
      <c r="AC291" s="28">
        <f t="shared" si="174"/>
        <v>4.1022940607044651E-3</v>
      </c>
      <c r="AD291" s="28">
        <f t="shared" si="175"/>
        <v>1.7607986013066668</v>
      </c>
      <c r="AE291" s="28">
        <f t="shared" si="176"/>
        <v>-31.438951840790988</v>
      </c>
      <c r="AF291" s="28">
        <f t="shared" si="177"/>
        <v>-152.70966130082124</v>
      </c>
      <c r="AG291" s="28">
        <f t="shared" si="200"/>
        <v>92.110410468749379</v>
      </c>
      <c r="AH291" s="28">
        <f t="shared" si="178"/>
        <v>-113.86026977992189</v>
      </c>
      <c r="AI291" s="28">
        <f t="shared" si="179"/>
        <v>-89.999883825946355</v>
      </c>
      <c r="AJ291" s="28">
        <f t="shared" si="180"/>
        <v>40.247921900625549</v>
      </c>
      <c r="AK291" s="28">
        <f t="shared" si="181"/>
        <v>89.443156218315238</v>
      </c>
      <c r="AL291" s="29">
        <f t="shared" si="182"/>
        <v>-1.3013036975691763</v>
      </c>
      <c r="AM291" s="28">
        <f t="shared" si="183"/>
        <v>-30.586208480035143</v>
      </c>
      <c r="AN291" s="28">
        <f t="shared" si="184"/>
        <v>17.19675889188386</v>
      </c>
      <c r="AO291" s="28">
        <f t="shared" si="185"/>
        <v>-31.142936087666261</v>
      </c>
      <c r="AP291">
        <f t="shared" si="201"/>
        <v>23.609121289162623</v>
      </c>
      <c r="AQ291">
        <f t="shared" si="202"/>
        <v>-23.521825181113627</v>
      </c>
      <c r="AR291" s="28">
        <f t="shared" si="186"/>
        <v>-14.154896840858132</v>
      </c>
      <c r="AS291" s="30">
        <f t="shared" si="187"/>
        <v>-183.85259738848751</v>
      </c>
      <c r="AT291" s="28">
        <f t="shared" si="188"/>
        <v>2.3825003098789554E-2</v>
      </c>
      <c r="AU291" s="28">
        <f t="shared" si="189"/>
        <v>4.2417825371303106</v>
      </c>
      <c r="AV291" s="29">
        <f t="shared" si="190"/>
        <v>-1.0617858502886163E-4</v>
      </c>
      <c r="AW291" s="28">
        <f t="shared" si="191"/>
        <v>-0.2833009681537384</v>
      </c>
      <c r="AX291" s="31">
        <f t="shared" si="192"/>
        <v>2.3718824513760693E-2</v>
      </c>
      <c r="AY291" s="28">
        <f t="shared" si="193"/>
        <v>3.9584815689765724</v>
      </c>
      <c r="AZ291" s="8">
        <f t="shared" si="194"/>
        <v>-14.131178016344371</v>
      </c>
      <c r="BA291" s="8">
        <f t="shared" si="195"/>
        <v>-179.89411581951094</v>
      </c>
      <c r="BB291" s="8">
        <f t="shared" si="196"/>
        <v>0.10588418048905623</v>
      </c>
      <c r="BD291" s="32">
        <f t="shared" si="197"/>
        <v>-14</v>
      </c>
      <c r="BE291" s="32">
        <f t="shared" si="198"/>
        <v>-180</v>
      </c>
      <c r="BF291" s="32">
        <f t="shared" si="199"/>
        <v>0</v>
      </c>
    </row>
    <row r="292" spans="22:58" x14ac:dyDescent="0.2">
      <c r="V292" s="27">
        <v>3.8800000000000101</v>
      </c>
      <c r="W292" s="32">
        <f t="shared" si="169"/>
        <v>75857.757502920154</v>
      </c>
      <c r="X292">
        <f t="shared" si="203"/>
        <v>4.8607609737258892</v>
      </c>
      <c r="Y292" s="28">
        <f t="shared" si="170"/>
        <v>-43.934051709499343</v>
      </c>
      <c r="Z292" s="28">
        <f t="shared" si="171"/>
        <v>-89.635730363250389</v>
      </c>
      <c r="AA292" s="28">
        <f t="shared" si="172"/>
        <v>7.5947785649891681</v>
      </c>
      <c r="AB292" s="28">
        <f t="shared" si="173"/>
        <v>-65.347102385601175</v>
      </c>
      <c r="AC292" s="28">
        <f t="shared" si="174"/>
        <v>4.2955336419921407E-3</v>
      </c>
      <c r="AD292" s="28">
        <f t="shared" si="175"/>
        <v>1.8017861423654904</v>
      </c>
      <c r="AE292" s="28">
        <f t="shared" si="176"/>
        <v>-31.474216637142291</v>
      </c>
      <c r="AF292" s="28">
        <f t="shared" si="177"/>
        <v>-153.18104660648606</v>
      </c>
      <c r="AG292" s="28">
        <f t="shared" si="200"/>
        <v>92.110410468749379</v>
      </c>
      <c r="AH292" s="28">
        <f t="shared" si="178"/>
        <v>-114.0602697799211</v>
      </c>
      <c r="AI292" s="28">
        <f t="shared" si="179"/>
        <v>-89.999886470390678</v>
      </c>
      <c r="AJ292" s="28">
        <f t="shared" si="180"/>
        <v>40.447903438695363</v>
      </c>
      <c r="AK292" s="28">
        <f t="shared" si="181"/>
        <v>89.455830759180103</v>
      </c>
      <c r="AL292" s="29">
        <f t="shared" si="182"/>
        <v>-1.3539762896657923</v>
      </c>
      <c r="AM292" s="28">
        <f t="shared" si="183"/>
        <v>-31.167284363383754</v>
      </c>
      <c r="AN292" s="28">
        <f t="shared" si="184"/>
        <v>17.14406783785785</v>
      </c>
      <c r="AO292" s="28">
        <f t="shared" si="185"/>
        <v>-31.711340074594329</v>
      </c>
      <c r="AP292">
        <f t="shared" si="201"/>
        <v>23.609121289162623</v>
      </c>
      <c r="AQ292">
        <f t="shared" si="202"/>
        <v>-23.521825181113627</v>
      </c>
      <c r="AR292" s="28">
        <f t="shared" si="186"/>
        <v>-14.242852691235445</v>
      </c>
      <c r="AS292" s="30">
        <f t="shared" si="187"/>
        <v>-184.89238668108038</v>
      </c>
      <c r="AT292" s="28">
        <f t="shared" si="188"/>
        <v>2.4944622300682673E-2</v>
      </c>
      <c r="AU292" s="28">
        <f t="shared" si="189"/>
        <v>4.3402130781385164</v>
      </c>
      <c r="AV292" s="29">
        <f t="shared" si="190"/>
        <v>-1.1118256352254989E-4</v>
      </c>
      <c r="AW292" s="28">
        <f t="shared" si="191"/>
        <v>-0.2898997840760032</v>
      </c>
      <c r="AX292" s="31">
        <f t="shared" si="192"/>
        <v>2.4833439737160123E-2</v>
      </c>
      <c r="AY292" s="28">
        <f t="shared" si="193"/>
        <v>4.0503132940625131</v>
      </c>
      <c r="AZ292" s="8">
        <f t="shared" si="194"/>
        <v>-14.218019251498285</v>
      </c>
      <c r="BA292" s="8">
        <f t="shared" si="195"/>
        <v>-180.84207338701788</v>
      </c>
      <c r="BB292" s="8">
        <f t="shared" si="196"/>
        <v>-0.84207338701787648</v>
      </c>
      <c r="BD292" s="32">
        <f t="shared" si="197"/>
        <v>-14</v>
      </c>
      <c r="BE292" s="32">
        <f t="shared" si="198"/>
        <v>-181</v>
      </c>
      <c r="BF292" s="32">
        <f t="shared" si="199"/>
        <v>-1</v>
      </c>
    </row>
    <row r="293" spans="22:58" x14ac:dyDescent="0.2">
      <c r="V293" s="27">
        <v>3.8900000000000099</v>
      </c>
      <c r="W293" s="32">
        <f t="shared" si="169"/>
        <v>77624.711662870977</v>
      </c>
      <c r="X293">
        <f t="shared" si="203"/>
        <v>4.8607609737258892</v>
      </c>
      <c r="Y293" s="28">
        <f t="shared" si="170"/>
        <v>-44.134043808835287</v>
      </c>
      <c r="Z293" s="28">
        <f t="shared" si="171"/>
        <v>-89.644021936638637</v>
      </c>
      <c r="AA293" s="28">
        <f t="shared" si="172"/>
        <v>7.7606359700072876</v>
      </c>
      <c r="AB293" s="28">
        <f t="shared" si="173"/>
        <v>-65.843482560586736</v>
      </c>
      <c r="AC293" s="28">
        <f t="shared" si="174"/>
        <v>4.4978711090066514E-3</v>
      </c>
      <c r="AD293" s="28">
        <f t="shared" si="175"/>
        <v>1.8437264959583972</v>
      </c>
      <c r="AE293" s="28">
        <f t="shared" si="176"/>
        <v>-31.508148993993107</v>
      </c>
      <c r="AF293" s="28">
        <f t="shared" si="177"/>
        <v>-153.64377800126695</v>
      </c>
      <c r="AG293" s="28">
        <f t="shared" si="200"/>
        <v>92.110410468749379</v>
      </c>
      <c r="AH293" s="28">
        <f t="shared" si="178"/>
        <v>-114.26026977992032</v>
      </c>
      <c r="AI293" s="28">
        <f t="shared" si="179"/>
        <v>-89.999889054640079</v>
      </c>
      <c r="AJ293" s="28">
        <f t="shared" si="180"/>
        <v>40.647885807615644</v>
      </c>
      <c r="AK293" s="28">
        <f t="shared" si="181"/>
        <v>89.468216843735775</v>
      </c>
      <c r="AL293" s="29">
        <f t="shared" si="182"/>
        <v>-1.4084550152487747</v>
      </c>
      <c r="AM293" s="28">
        <f t="shared" si="183"/>
        <v>-31.754605250497534</v>
      </c>
      <c r="AN293" s="28">
        <f t="shared" si="184"/>
        <v>17.089571481195925</v>
      </c>
      <c r="AO293" s="28">
        <f t="shared" si="185"/>
        <v>-32.286277461401838</v>
      </c>
      <c r="AP293">
        <f t="shared" si="201"/>
        <v>23.609121289162623</v>
      </c>
      <c r="AQ293">
        <f t="shared" si="202"/>
        <v>-23.521825181113627</v>
      </c>
      <c r="AR293" s="28">
        <f t="shared" si="186"/>
        <v>-14.331281404748186</v>
      </c>
      <c r="AS293" s="30">
        <f t="shared" si="187"/>
        <v>-185.9300554626688</v>
      </c>
      <c r="AT293" s="28">
        <f t="shared" si="188"/>
        <v>2.6116698246951387E-2</v>
      </c>
      <c r="AU293" s="28">
        <f t="shared" si="189"/>
        <v>4.440909791843854</v>
      </c>
      <c r="AV293" s="29">
        <f t="shared" si="190"/>
        <v>-1.1642236607627638E-4</v>
      </c>
      <c r="AW293" s="28">
        <f t="shared" si="191"/>
        <v>-0.29665229820366867</v>
      </c>
      <c r="AX293" s="31">
        <f t="shared" si="192"/>
        <v>2.6000275880875112E-2</v>
      </c>
      <c r="AY293" s="28">
        <f t="shared" si="193"/>
        <v>4.1442574936401853</v>
      </c>
      <c r="AZ293" s="8">
        <f t="shared" si="194"/>
        <v>-14.305281128867311</v>
      </c>
      <c r="BA293" s="8">
        <f t="shared" si="195"/>
        <v>-181.78579796902861</v>
      </c>
      <c r="BB293" s="8">
        <f t="shared" si="196"/>
        <v>-1.7857979690286072</v>
      </c>
      <c r="BD293" s="32">
        <f t="shared" si="197"/>
        <v>-14</v>
      </c>
      <c r="BE293" s="32">
        <f t="shared" si="198"/>
        <v>-182</v>
      </c>
      <c r="BF293" s="32">
        <f t="shared" si="199"/>
        <v>-2</v>
      </c>
    </row>
    <row r="294" spans="22:58" x14ac:dyDescent="0.2">
      <c r="V294" s="27">
        <v>3.9000000000000101</v>
      </c>
      <c r="W294" s="32">
        <f t="shared" si="169"/>
        <v>79432.823472430129</v>
      </c>
      <c r="X294">
        <f t="shared" si="203"/>
        <v>4.8607609737258892</v>
      </c>
      <c r="Y294" s="28">
        <f t="shared" si="170"/>
        <v>-44.334036263746285</v>
      </c>
      <c r="Z294" s="28">
        <f t="shared" si="171"/>
        <v>-89.652124785181599</v>
      </c>
      <c r="AA294" s="28">
        <f t="shared" si="172"/>
        <v>7.9277775512954562</v>
      </c>
      <c r="AB294" s="28">
        <f t="shared" si="173"/>
        <v>-66.332319835766185</v>
      </c>
      <c r="AC294" s="28">
        <f t="shared" si="174"/>
        <v>4.7097343437764085E-3</v>
      </c>
      <c r="AD294" s="28">
        <f t="shared" si="175"/>
        <v>1.8866417195333718</v>
      </c>
      <c r="AE294" s="28">
        <f t="shared" si="176"/>
        <v>-31.540788004381163</v>
      </c>
      <c r="AF294" s="28">
        <f t="shared" si="177"/>
        <v>-154.09780290141441</v>
      </c>
      <c r="AG294" s="28">
        <f t="shared" si="200"/>
        <v>92.110410468749379</v>
      </c>
      <c r="AH294" s="28">
        <f t="shared" si="178"/>
        <v>-114.46026977991961</v>
      </c>
      <c r="AI294" s="28">
        <f t="shared" si="179"/>
        <v>-89.999891580064798</v>
      </c>
      <c r="AJ294" s="28">
        <f t="shared" si="180"/>
        <v>40.847868969998416</v>
      </c>
      <c r="AK294" s="28">
        <f t="shared" si="181"/>
        <v>89.480321034614889</v>
      </c>
      <c r="AL294" s="29">
        <f t="shared" si="182"/>
        <v>-1.4647781284019006</v>
      </c>
      <c r="AM294" s="28">
        <f t="shared" si="183"/>
        <v>-32.347988813501168</v>
      </c>
      <c r="AN294" s="28">
        <f t="shared" si="184"/>
        <v>17.033231530426281</v>
      </c>
      <c r="AO294" s="28">
        <f t="shared" si="185"/>
        <v>-32.867559358951077</v>
      </c>
      <c r="AP294">
        <f t="shared" si="201"/>
        <v>23.609121289162623</v>
      </c>
      <c r="AQ294">
        <f t="shared" si="202"/>
        <v>-23.521825181113627</v>
      </c>
      <c r="AR294" s="28">
        <f t="shared" si="186"/>
        <v>-14.420260365905886</v>
      </c>
      <c r="AS294" s="30">
        <f t="shared" si="187"/>
        <v>-186.96536226036548</v>
      </c>
      <c r="AT294" s="28">
        <f t="shared" si="188"/>
        <v>2.7343673491850119E-2</v>
      </c>
      <c r="AU294" s="28">
        <f t="shared" si="189"/>
        <v>4.5439235793552584</v>
      </c>
      <c r="AV294" s="29">
        <f t="shared" si="190"/>
        <v>-1.2190910614201472E-4</v>
      </c>
      <c r="AW294" s="28">
        <f t="shared" si="191"/>
        <v>-0.30356209005836421</v>
      </c>
      <c r="AX294" s="31">
        <f t="shared" si="192"/>
        <v>2.7221764385708103E-2</v>
      </c>
      <c r="AY294" s="28">
        <f t="shared" si="193"/>
        <v>4.2403614892968946</v>
      </c>
      <c r="AZ294" s="8">
        <f t="shared" si="194"/>
        <v>-14.393038601520178</v>
      </c>
      <c r="BA294" s="8">
        <f t="shared" si="195"/>
        <v>-182.72500077106858</v>
      </c>
      <c r="BB294" s="8">
        <f t="shared" si="196"/>
        <v>-2.7250007710685793</v>
      </c>
      <c r="BD294" s="32">
        <f t="shared" si="197"/>
        <v>-14</v>
      </c>
      <c r="BE294" s="32">
        <f t="shared" si="198"/>
        <v>-183</v>
      </c>
      <c r="BF294" s="32">
        <f t="shared" si="199"/>
        <v>-3</v>
      </c>
    </row>
    <row r="295" spans="22:58" x14ac:dyDescent="0.2">
      <c r="V295" s="27">
        <v>3.9100000000000099</v>
      </c>
      <c r="W295" s="32">
        <f t="shared" si="169"/>
        <v>81283.051616411802</v>
      </c>
      <c r="X295">
        <f t="shared" si="203"/>
        <v>4.8607609737258892</v>
      </c>
      <c r="Y295" s="28">
        <f t="shared" si="170"/>
        <v>-44.534029058229969</v>
      </c>
      <c r="Z295" s="28">
        <f t="shared" si="171"/>
        <v>-89.660043203819598</v>
      </c>
      <c r="AA295" s="28">
        <f t="shared" si="172"/>
        <v>8.0961642155133884</v>
      </c>
      <c r="AB295" s="28">
        <f t="shared" si="173"/>
        <v>-66.813588671897634</v>
      </c>
      <c r="AC295" s="28">
        <f t="shared" si="174"/>
        <v>4.9315713082349558E-3</v>
      </c>
      <c r="AD295" s="28">
        <f t="shared" si="175"/>
        <v>1.9305543745898672</v>
      </c>
      <c r="AE295" s="28">
        <f t="shared" si="176"/>
        <v>-31.572172297682457</v>
      </c>
      <c r="AF295" s="28">
        <f t="shared" si="177"/>
        <v>-154.54307750112736</v>
      </c>
      <c r="AG295" s="28">
        <f t="shared" si="200"/>
        <v>92.110410468749379</v>
      </c>
      <c r="AH295" s="28">
        <f t="shared" si="178"/>
        <v>-114.66026977991888</v>
      </c>
      <c r="AI295" s="28">
        <f t="shared" si="179"/>
        <v>-89.999894048003824</v>
      </c>
      <c r="AJ295" s="28">
        <f t="shared" si="180"/>
        <v>41.04785289013784</v>
      </c>
      <c r="AK295" s="28">
        <f t="shared" si="181"/>
        <v>89.492149745295478</v>
      </c>
      <c r="AL295" s="29">
        <f t="shared" si="182"/>
        <v>-1.5229830945331981</v>
      </c>
      <c r="AM295" s="28">
        <f t="shared" si="183"/>
        <v>-32.947240496382172</v>
      </c>
      <c r="AN295" s="28">
        <f t="shared" si="184"/>
        <v>16.975010484435142</v>
      </c>
      <c r="AO295" s="28">
        <f t="shared" si="185"/>
        <v>-33.454984799090518</v>
      </c>
      <c r="AP295">
        <f t="shared" si="201"/>
        <v>23.609121289162623</v>
      </c>
      <c r="AQ295">
        <f t="shared" si="202"/>
        <v>-23.521825181113627</v>
      </c>
      <c r="AR295" s="28">
        <f t="shared" si="186"/>
        <v>-14.509865705198319</v>
      </c>
      <c r="AS295" s="30">
        <f t="shared" si="187"/>
        <v>-187.99806230021787</v>
      </c>
      <c r="AT295" s="28">
        <f t="shared" si="188"/>
        <v>2.8628102869478131E-2</v>
      </c>
      <c r="AU295" s="28">
        <f t="shared" si="189"/>
        <v>4.6493063944800825</v>
      </c>
      <c r="AV295" s="29">
        <f t="shared" si="190"/>
        <v>-1.2765442087127299E-4</v>
      </c>
      <c r="AW295" s="28">
        <f t="shared" si="191"/>
        <v>-0.31063282249876001</v>
      </c>
      <c r="AX295" s="31">
        <f t="shared" si="192"/>
        <v>2.8500448448606858E-2</v>
      </c>
      <c r="AY295" s="28">
        <f t="shared" si="193"/>
        <v>4.3386735719813228</v>
      </c>
      <c r="AZ295" s="8">
        <f t="shared" si="194"/>
        <v>-14.481365256749712</v>
      </c>
      <c r="BA295" s="8">
        <f t="shared" si="195"/>
        <v>-183.65938872823654</v>
      </c>
      <c r="BB295" s="8">
        <f t="shared" si="196"/>
        <v>-3.6593887282365358</v>
      </c>
      <c r="BD295" s="32">
        <f t="shared" si="197"/>
        <v>-14</v>
      </c>
      <c r="BE295" s="32">
        <f t="shared" si="198"/>
        <v>-184</v>
      </c>
      <c r="BF295" s="32">
        <f t="shared" si="199"/>
        <v>-4</v>
      </c>
    </row>
    <row r="296" spans="22:58" x14ac:dyDescent="0.2">
      <c r="V296" s="27">
        <v>3.9200000000000199</v>
      </c>
      <c r="W296" s="32">
        <f t="shared" si="169"/>
        <v>83176.377110270929</v>
      </c>
      <c r="X296">
        <f t="shared" si="203"/>
        <v>4.8607609737258892</v>
      </c>
      <c r="Y296" s="28">
        <f t="shared" si="170"/>
        <v>-44.734022177004356</v>
      </c>
      <c r="Z296" s="28">
        <f t="shared" si="171"/>
        <v>-89.667781389792424</v>
      </c>
      <c r="AA296" s="28">
        <f t="shared" si="172"/>
        <v>8.2657573673683515</v>
      </c>
      <c r="AB296" s="28">
        <f t="shared" si="173"/>
        <v>-67.287272535013201</v>
      </c>
      <c r="AC296" s="28">
        <f t="shared" si="174"/>
        <v>5.1638509823411392E-3</v>
      </c>
      <c r="AD296" s="28">
        <f t="shared" si="175"/>
        <v>1.9754875377265204</v>
      </c>
      <c r="AE296" s="28">
        <f t="shared" si="176"/>
        <v>-31.602339984927774</v>
      </c>
      <c r="AF296" s="28">
        <f t="shared" si="177"/>
        <v>-154.9795663870791</v>
      </c>
      <c r="AG296" s="28">
        <f t="shared" si="200"/>
        <v>92.110410468749379</v>
      </c>
      <c r="AH296" s="28">
        <f t="shared" si="178"/>
        <v>-114.86026977991841</v>
      </c>
      <c r="AI296" s="28">
        <f t="shared" si="179"/>
        <v>-89.999896459765708</v>
      </c>
      <c r="AJ296" s="28">
        <f t="shared" si="180"/>
        <v>41.247837533934842</v>
      </c>
      <c r="AK296" s="28">
        <f t="shared" si="181"/>
        <v>89.503709243480984</v>
      </c>
      <c r="AL296" s="29">
        <f t="shared" si="182"/>
        <v>-1.5831064770235961</v>
      </c>
      <c r="AM296" s="28">
        <f t="shared" si="183"/>
        <v>-33.552153604086172</v>
      </c>
      <c r="AN296" s="28">
        <f t="shared" si="184"/>
        <v>16.914871745742214</v>
      </c>
      <c r="AO296" s="28">
        <f t="shared" si="185"/>
        <v>-34.048340820370896</v>
      </c>
      <c r="AP296">
        <f t="shared" si="201"/>
        <v>23.609121289162623</v>
      </c>
      <c r="AQ296">
        <f t="shared" si="202"/>
        <v>-23.521825181113627</v>
      </c>
      <c r="AR296" s="28">
        <f t="shared" si="186"/>
        <v>-14.600172131136564</v>
      </c>
      <c r="AS296" s="30">
        <f t="shared" si="187"/>
        <v>-189.02790720745</v>
      </c>
      <c r="AT296" s="28">
        <f t="shared" si="188"/>
        <v>2.9972658515876223E-2</v>
      </c>
      <c r="AU296" s="28">
        <f t="shared" si="189"/>
        <v>4.7571112589615971</v>
      </c>
      <c r="AV296" s="29">
        <f t="shared" si="190"/>
        <v>-1.3367049579476425E-4</v>
      </c>
      <c r="AW296" s="28">
        <f t="shared" si="191"/>
        <v>-0.31786824365883665</v>
      </c>
      <c r="AX296" s="31">
        <f t="shared" si="192"/>
        <v>2.9838988020081458E-2</v>
      </c>
      <c r="AY296" s="28">
        <f t="shared" si="193"/>
        <v>4.4392430153027602</v>
      </c>
      <c r="AZ296" s="8">
        <f t="shared" si="194"/>
        <v>-14.570333143116482</v>
      </c>
      <c r="BA296" s="8">
        <f t="shared" si="195"/>
        <v>-184.58866419214723</v>
      </c>
      <c r="BB296" s="8">
        <f t="shared" si="196"/>
        <v>-4.5886641921472346</v>
      </c>
      <c r="BD296" s="32">
        <f t="shared" si="197"/>
        <v>-15</v>
      </c>
      <c r="BE296" s="32">
        <f t="shared" si="198"/>
        <v>-185</v>
      </c>
      <c r="BF296" s="32">
        <f t="shared" si="199"/>
        <v>-5</v>
      </c>
    </row>
    <row r="297" spans="22:58" x14ac:dyDescent="0.2">
      <c r="V297" s="27">
        <v>3.9300000000000099</v>
      </c>
      <c r="W297" s="32">
        <f t="shared" ref="W297:W360" si="204">10*10^V297</f>
        <v>85113.803820239584</v>
      </c>
      <c r="X297">
        <f t="shared" si="203"/>
        <v>4.8607609737258892</v>
      </c>
      <c r="Y297" s="28">
        <f t="shared" ref="Y297:Y360" si="205">20*LOG(1/SQRT((W297/fp)^2+1))</f>
        <v>-44.934015605474343</v>
      </c>
      <c r="Z297" s="28">
        <f t="shared" ref="Z297:Z360" si="206">-180/PI()*ATAN(W297/fp)</f>
        <v>-89.675343444858825</v>
      </c>
      <c r="AA297" s="28">
        <f t="shared" ref="AA297:AA360" si="207">20*LOG(SQRT((W297/fzRHP)^2+1))</f>
        <v>8.4365189585020275</v>
      </c>
      <c r="AB297" s="28">
        <f t="shared" ref="AB297:AB360" si="208">-180/PI()*ATAN(W297/fzRHP)</f>
        <v>-67.753363511930417</v>
      </c>
      <c r="AC297" s="28">
        <f t="shared" ref="AC297:AC360" si="209">20*LOG(SQRT((W297/fzESR)^2+1))</f>
        <v>5.4070643455954095E-3</v>
      </c>
      <c r="AD297" s="28">
        <f t="shared" ref="AD297:AD360" si="210">180/PI()*ATAN(W297/fzESR)</f>
        <v>2.0214648118966307</v>
      </c>
      <c r="AE297" s="28">
        <f t="shared" ref="AE297:AE360" si="211">X297+Y297+AA297+AC297</f>
        <v>-31.631328608900834</v>
      </c>
      <c r="AF297" s="28">
        <f t="shared" ref="AF297:AF360" si="212">Z297+AB297+AD297</f>
        <v>-155.40724214489262</v>
      </c>
      <c r="AG297" s="28">
        <f t="shared" si="200"/>
        <v>92.110410468749379</v>
      </c>
      <c r="AH297" s="28">
        <f t="shared" ref="AH297:AH360" si="213">20*LOG(1/SQRT((W297/fp_comp1)^2+1))</f>
        <v>-115.06026977991758</v>
      </c>
      <c r="AI297" s="28">
        <f t="shared" ref="AI297:AI360" si="214">-180/PI()*ATAN(W297/fp_comp1)</f>
        <v>-89.99989881662917</v>
      </c>
      <c r="AJ297" s="28">
        <f t="shared" ref="AJ297:AJ360" si="215">20*LOG(SQRT((W297/fz_comp)^2+1))</f>
        <v>41.447822868823749</v>
      </c>
      <c r="AK297" s="28">
        <f t="shared" ref="AK297:AK360" si="216">180/PI()*ATAN(W297/fz_comp)</f>
        <v>89.515005654404021</v>
      </c>
      <c r="AL297" s="29">
        <f t="shared" ref="AL297:AL360" si="217">20*LOG(1/SQRT((W297/fp_comp2)^2+1))</f>
        <v>-1.6451838228713895</v>
      </c>
      <c r="AM297" s="28">
        <f t="shared" ref="AM297:AM360" si="218">-180/PI()*ATAN(W297/fp_comp2)</f>
        <v>-34.16250944451609</v>
      </c>
      <c r="AN297" s="28">
        <f t="shared" ref="AN297:AN360" si="219">AG297+AH297+AJ297+AL297</f>
        <v>16.852779734784164</v>
      </c>
      <c r="AO297" s="28">
        <f t="shared" ref="AO297:AO360" si="220">AI297+AK297+AM297</f>
        <v>-34.647402606741238</v>
      </c>
      <c r="AP297">
        <f t="shared" si="201"/>
        <v>23.609121289162623</v>
      </c>
      <c r="AQ297">
        <f t="shared" si="202"/>
        <v>-23.521825181113627</v>
      </c>
      <c r="AR297" s="28">
        <f t="shared" ref="AR297:AR360" si="221">AE297+AN297+AP297+AQ297</f>
        <v>-14.691252766067674</v>
      </c>
      <c r="AS297" s="30">
        <f t="shared" ref="AS297:AS360" si="222">AF297+AO297</f>
        <v>-190.05464475163387</v>
      </c>
      <c r="AT297" s="28">
        <f t="shared" ref="AT297:AT360" si="223">20*LOG(SQRT((W297/fz_ff)^2+1))</f>
        <v>3.1380135102403596E-2</v>
      </c>
      <c r="AU297" s="28">
        <f t="shared" ref="AU297:AU360" si="224">180/PI()*ATAN(W297/fz_ff)</f>
        <v>4.8673922774336535</v>
      </c>
      <c r="AV297" s="29">
        <f t="shared" ref="AV297:AV360" si="225">20*LOG(1/SQRT((W297/fp_ff)^2+1))</f>
        <v>-1.3997009066268607E-4</v>
      </c>
      <c r="AW297" s="28">
        <f t="shared" ref="AW297:AW360" si="226">-180/PI()*ATAN(W297/fp_ff)</f>
        <v>-0.32527218893103937</v>
      </c>
      <c r="AX297" s="31">
        <f t="shared" ref="AX297:AX360" si="227">AT297+AV297</f>
        <v>3.1240165011740911E-2</v>
      </c>
      <c r="AY297" s="28">
        <f t="shared" ref="AY297:AY360" si="228">AU297+AW297</f>
        <v>4.5421200885026138</v>
      </c>
      <c r="AZ297" s="8">
        <f t="shared" ref="AZ297:AZ360" si="229">AR297+AX297</f>
        <v>-14.660012601055932</v>
      </c>
      <c r="BA297" s="8">
        <f t="shared" ref="BA297:BA360" si="230">AS297+AY297</f>
        <v>-185.51252466313127</v>
      </c>
      <c r="BB297" s="8">
        <f t="shared" ref="BB297:BB360" si="231">BA297+180</f>
        <v>-5.5125246631312734</v>
      </c>
      <c r="BD297" s="32">
        <f t="shared" ref="BD297:BD360" si="232">ROUND(AZ297,0)</f>
        <v>-15</v>
      </c>
      <c r="BE297" s="32">
        <f t="shared" ref="BE297:BE360" si="233">ROUND(BA297,0)</f>
        <v>-186</v>
      </c>
      <c r="BF297" s="32">
        <f t="shared" ref="BF297:BF360" si="234">ROUND(BB297,0)</f>
        <v>-6</v>
      </c>
    </row>
    <row r="298" spans="22:58" x14ac:dyDescent="0.2">
      <c r="V298" s="27">
        <v>3.9400000000000199</v>
      </c>
      <c r="W298" s="32">
        <f t="shared" si="204"/>
        <v>87096.358995612216</v>
      </c>
      <c r="X298">
        <f t="shared" si="203"/>
        <v>4.8607609737258892</v>
      </c>
      <c r="Y298" s="28">
        <f t="shared" si="205"/>
        <v>-45.134009329703034</v>
      </c>
      <c r="Z298" s="28">
        <f t="shared" si="206"/>
        <v>-89.682733377466135</v>
      </c>
      <c r="AA298" s="28">
        <f t="shared" si="207"/>
        <v>8.6084115316615435</v>
      </c>
      <c r="AB298" s="28">
        <f t="shared" si="208"/>
        <v>-68.211861920388174</v>
      </c>
      <c r="AC298" s="28">
        <f t="shared" si="209"/>
        <v>5.6617254039551344E-3</v>
      </c>
      <c r="AD298" s="28">
        <f t="shared" si="210"/>
        <v>2.0685103378738821</v>
      </c>
      <c r="AE298" s="28">
        <f t="shared" si="211"/>
        <v>-31.659175098911646</v>
      </c>
      <c r="AF298" s="28">
        <f t="shared" si="212"/>
        <v>-155.82608495998045</v>
      </c>
      <c r="AG298" s="28">
        <f t="shared" si="200"/>
        <v>92.110410468749379</v>
      </c>
      <c r="AH298" s="28">
        <f t="shared" si="213"/>
        <v>-115.26026977991718</v>
      </c>
      <c r="AI298" s="28">
        <f t="shared" si="214"/>
        <v>-89.999901119843884</v>
      </c>
      <c r="AJ298" s="28">
        <f t="shared" si="215"/>
        <v>41.647808863705571</v>
      </c>
      <c r="AK298" s="28">
        <f t="shared" si="216"/>
        <v>89.526044964056325</v>
      </c>
      <c r="AL298" s="29">
        <f t="shared" si="217"/>
        <v>-1.7092495479818157</v>
      </c>
      <c r="AM298" s="28">
        <f t="shared" si="218"/>
        <v>-34.778077525064027</v>
      </c>
      <c r="AN298" s="28">
        <f t="shared" si="219"/>
        <v>16.788700004555952</v>
      </c>
      <c r="AO298" s="28">
        <f t="shared" si="220"/>
        <v>-35.251933680851586</v>
      </c>
      <c r="AP298">
        <f t="shared" si="201"/>
        <v>23.609121289162623</v>
      </c>
      <c r="AQ298">
        <f t="shared" si="202"/>
        <v>-23.521825181113627</v>
      </c>
      <c r="AR298" s="28">
        <f t="shared" si="221"/>
        <v>-14.783178986306698</v>
      </c>
      <c r="AS298" s="30">
        <f t="shared" si="222"/>
        <v>-191.07801864083203</v>
      </c>
      <c r="AT298" s="28">
        <f t="shared" si="223"/>
        <v>3.2853455287969062E-2</v>
      </c>
      <c r="AU298" s="28">
        <f t="shared" si="224"/>
        <v>4.9802046520462868</v>
      </c>
      <c r="AV298" s="29">
        <f t="shared" si="225"/>
        <v>-1.4656656649484023E-4</v>
      </c>
      <c r="AW298" s="28">
        <f t="shared" si="226"/>
        <v>-0.33284858299552977</v>
      </c>
      <c r="AX298" s="31">
        <f t="shared" si="227"/>
        <v>3.2706888721474224E-2</v>
      </c>
      <c r="AY298" s="28">
        <f t="shared" si="228"/>
        <v>4.6473560690507574</v>
      </c>
      <c r="AZ298" s="8">
        <f t="shared" si="229"/>
        <v>-14.750472097585224</v>
      </c>
      <c r="BA298" s="8">
        <f t="shared" si="230"/>
        <v>-186.43066257178128</v>
      </c>
      <c r="BB298" s="8">
        <f t="shared" si="231"/>
        <v>-6.4306625717812835</v>
      </c>
      <c r="BD298" s="32">
        <f t="shared" si="232"/>
        <v>-15</v>
      </c>
      <c r="BE298" s="32">
        <f t="shared" si="233"/>
        <v>-186</v>
      </c>
      <c r="BF298" s="32">
        <f t="shared" si="234"/>
        <v>-6</v>
      </c>
    </row>
    <row r="299" spans="22:58" x14ac:dyDescent="0.2">
      <c r="V299" s="27">
        <v>3.9500000000000202</v>
      </c>
      <c r="W299" s="32">
        <f t="shared" si="204"/>
        <v>89125.093813378786</v>
      </c>
      <c r="X299">
        <f t="shared" si="203"/>
        <v>4.8607609737258892</v>
      </c>
      <c r="Y299" s="28">
        <f t="shared" si="205"/>
        <v>-45.334003336379283</v>
      </c>
      <c r="Z299" s="28">
        <f t="shared" si="206"/>
        <v>-89.689955104870364</v>
      </c>
      <c r="AA299" s="28">
        <f t="shared" si="207"/>
        <v>8.7813982602750524</v>
      </c>
      <c r="AB299" s="28">
        <f t="shared" si="208"/>
        <v>-68.662775916029204</v>
      </c>
      <c r="AC299" s="28">
        <f t="shared" si="209"/>
        <v>5.9283722642025907E-3</v>
      </c>
      <c r="AD299" s="28">
        <f t="shared" si="210"/>
        <v>2.1166488059275061</v>
      </c>
      <c r="AE299" s="28">
        <f t="shared" si="211"/>
        <v>-31.685915730114136</v>
      </c>
      <c r="AF299" s="28">
        <f t="shared" si="212"/>
        <v>-156.23608221497207</v>
      </c>
      <c r="AG299" s="28">
        <f t="shared" si="200"/>
        <v>92.110410468749379</v>
      </c>
      <c r="AH299" s="28">
        <f t="shared" si="213"/>
        <v>-115.4602697799166</v>
      </c>
      <c r="AI299" s="28">
        <f t="shared" si="214"/>
        <v>-89.999903370631046</v>
      </c>
      <c r="AJ299" s="28">
        <f t="shared" si="215"/>
        <v>41.847795488879164</v>
      </c>
      <c r="AK299" s="28">
        <f t="shared" si="216"/>
        <v>89.536833022345618</v>
      </c>
      <c r="AL299" s="29">
        <f t="shared" si="217"/>
        <v>-1.775336822784902</v>
      </c>
      <c r="AM299" s="28">
        <f t="shared" si="218"/>
        <v>-35.398615804882041</v>
      </c>
      <c r="AN299" s="28">
        <f t="shared" si="219"/>
        <v>16.722599354927041</v>
      </c>
      <c r="AO299" s="28">
        <f t="shared" si="220"/>
        <v>-35.861686153167469</v>
      </c>
      <c r="AP299">
        <f t="shared" si="201"/>
        <v>23.609121289162623</v>
      </c>
      <c r="AQ299">
        <f t="shared" si="202"/>
        <v>-23.521825181113627</v>
      </c>
      <c r="AR299" s="28">
        <f t="shared" si="221"/>
        <v>-14.876020267138099</v>
      </c>
      <c r="AS299" s="30">
        <f t="shared" si="222"/>
        <v>-192.09776836813955</v>
      </c>
      <c r="AT299" s="28">
        <f t="shared" si="223"/>
        <v>3.4395675397822435E-2</v>
      </c>
      <c r="AU299" s="28">
        <f t="shared" si="224"/>
        <v>5.0956046967048607</v>
      </c>
      <c r="AV299" s="29">
        <f t="shared" si="225"/>
        <v>-1.5347391391875889E-4</v>
      </c>
      <c r="AW299" s="28">
        <f t="shared" si="226"/>
        <v>-0.34060144189627312</v>
      </c>
      <c r="AX299" s="31">
        <f t="shared" si="227"/>
        <v>3.4242201483903674E-2</v>
      </c>
      <c r="AY299" s="28">
        <f t="shared" si="228"/>
        <v>4.7550032548085879</v>
      </c>
      <c r="AZ299" s="8">
        <f t="shared" si="229"/>
        <v>-14.841778065654195</v>
      </c>
      <c r="BA299" s="8">
        <f t="shared" si="230"/>
        <v>-187.34276511333096</v>
      </c>
      <c r="BB299" s="8">
        <f t="shared" si="231"/>
        <v>-7.3427651133309553</v>
      </c>
      <c r="BD299" s="32">
        <f t="shared" si="232"/>
        <v>-15</v>
      </c>
      <c r="BE299" s="32">
        <f t="shared" si="233"/>
        <v>-187</v>
      </c>
      <c r="BF299" s="32">
        <f t="shared" si="234"/>
        <v>-7</v>
      </c>
    </row>
    <row r="300" spans="22:58" x14ac:dyDescent="0.2">
      <c r="V300" s="27">
        <v>3.9600000000000199</v>
      </c>
      <c r="W300" s="32">
        <f t="shared" si="204"/>
        <v>91201.083935595307</v>
      </c>
      <c r="X300">
        <f t="shared" si="203"/>
        <v>4.8607609737258892</v>
      </c>
      <c r="Y300" s="28">
        <f t="shared" si="205"/>
        <v>-45.533997612791815</v>
      </c>
      <c r="Z300" s="28">
        <f t="shared" si="206"/>
        <v>-89.697012455208593</v>
      </c>
      <c r="AA300" s="28">
        <f t="shared" si="207"/>
        <v>8.9554429835882097</v>
      </c>
      <c r="AB300" s="28">
        <f t="shared" si="208"/>
        <v>-69.106121098330775</v>
      </c>
      <c r="AC300" s="28">
        <f t="shared" si="209"/>
        <v>6.2075682578886637E-3</v>
      </c>
      <c r="AD300" s="28">
        <f t="shared" si="210"/>
        <v>2.165905467710183</v>
      </c>
      <c r="AE300" s="28">
        <f t="shared" si="211"/>
        <v>-31.711586087219828</v>
      </c>
      <c r="AF300" s="28">
        <f t="shared" si="212"/>
        <v>-156.63722808582918</v>
      </c>
      <c r="AG300" s="28">
        <f t="shared" si="200"/>
        <v>92.110410468749379</v>
      </c>
      <c r="AH300" s="28">
        <f t="shared" si="213"/>
        <v>-115.66026977991605</v>
      </c>
      <c r="AI300" s="28">
        <f t="shared" si="214"/>
        <v>-89.999905570184012</v>
      </c>
      <c r="AJ300" s="28">
        <f t="shared" si="215"/>
        <v>42.047782715980659</v>
      </c>
      <c r="AK300" s="28">
        <f t="shared" si="216"/>
        <v>89.547375546181783</v>
      </c>
      <c r="AL300" s="29">
        <f t="shared" si="217"/>
        <v>-1.8434774589030856</v>
      </c>
      <c r="AM300" s="28">
        <f t="shared" si="218"/>
        <v>-36.023871003736616</v>
      </c>
      <c r="AN300" s="28">
        <f t="shared" si="219"/>
        <v>16.654445945910904</v>
      </c>
      <c r="AO300" s="28">
        <f t="shared" si="220"/>
        <v>-36.476401027738845</v>
      </c>
      <c r="AP300">
        <f t="shared" si="201"/>
        <v>23.609121289162623</v>
      </c>
      <c r="AQ300">
        <f t="shared" si="202"/>
        <v>-23.521825181113627</v>
      </c>
      <c r="AR300" s="28">
        <f t="shared" si="221"/>
        <v>-14.969844033259928</v>
      </c>
      <c r="AS300" s="30">
        <f t="shared" si="222"/>
        <v>-193.11362911356804</v>
      </c>
      <c r="AT300" s="28">
        <f t="shared" si="223"/>
        <v>3.6009991336826717E-2</v>
      </c>
      <c r="AU300" s="28">
        <f t="shared" si="224"/>
        <v>5.2136498508717439</v>
      </c>
      <c r="AV300" s="29">
        <f t="shared" si="225"/>
        <v>-1.6070678282193381E-4</v>
      </c>
      <c r="AW300" s="28">
        <f t="shared" si="226"/>
        <v>-0.34853487516542259</v>
      </c>
      <c r="AX300" s="31">
        <f t="shared" si="227"/>
        <v>3.5849284554004782E-2</v>
      </c>
      <c r="AY300" s="28">
        <f t="shared" si="228"/>
        <v>4.8651149757063212</v>
      </c>
      <c r="AZ300" s="8">
        <f t="shared" si="229"/>
        <v>-14.933994748705924</v>
      </c>
      <c r="BA300" s="8">
        <f t="shared" si="230"/>
        <v>-188.24851413786172</v>
      </c>
      <c r="BB300" s="8">
        <f t="shared" si="231"/>
        <v>-8.2485141378617186</v>
      </c>
      <c r="BD300" s="32">
        <f t="shared" si="232"/>
        <v>-15</v>
      </c>
      <c r="BE300" s="32">
        <f t="shared" si="233"/>
        <v>-188</v>
      </c>
      <c r="BF300" s="32">
        <f t="shared" si="234"/>
        <v>-8</v>
      </c>
    </row>
    <row r="301" spans="22:58" x14ac:dyDescent="0.2">
      <c r="V301" s="27">
        <v>3.9700000000000202</v>
      </c>
      <c r="W301" s="32">
        <f t="shared" si="204"/>
        <v>93325.430079703525</v>
      </c>
      <c r="X301">
        <f t="shared" si="203"/>
        <v>4.8607609737258892</v>
      </c>
      <c r="Y301" s="28">
        <f t="shared" si="205"/>
        <v>-45.733992146801171</v>
      </c>
      <c r="Z301" s="28">
        <f t="shared" si="206"/>
        <v>-89.703909169524323</v>
      </c>
      <c r="AA301" s="28">
        <f t="shared" si="207"/>
        <v>9.1305102375181271</v>
      </c>
      <c r="AB301" s="28">
        <f t="shared" si="208"/>
        <v>-69.541920117372925</v>
      </c>
      <c r="AC301" s="28">
        <f t="shared" si="209"/>
        <v>6.4999031171326339E-3</v>
      </c>
      <c r="AD301" s="28">
        <f t="shared" si="210"/>
        <v>2.2163061483573685</v>
      </c>
      <c r="AE301" s="28">
        <f t="shared" si="211"/>
        <v>-31.736221032440024</v>
      </c>
      <c r="AF301" s="28">
        <f t="shared" si="212"/>
        <v>-157.02952313853987</v>
      </c>
      <c r="AG301" s="28">
        <f t="shared" si="200"/>
        <v>92.110410468749379</v>
      </c>
      <c r="AH301" s="28">
        <f t="shared" si="213"/>
        <v>-115.86026977991551</v>
      </c>
      <c r="AI301" s="28">
        <f t="shared" si="214"/>
        <v>-89.999907719669039</v>
      </c>
      <c r="AJ301" s="28">
        <f t="shared" si="215"/>
        <v>42.24777051792222</v>
      </c>
      <c r="AK301" s="28">
        <f t="shared" si="216"/>
        <v>89.5576781224934</v>
      </c>
      <c r="AL301" s="29">
        <f t="shared" si="217"/>
        <v>-1.9137017976102628</v>
      </c>
      <c r="AM301" s="28">
        <f t="shared" si="218"/>
        <v>-36.653578967781712</v>
      </c>
      <c r="AN301" s="28">
        <f t="shared" si="219"/>
        <v>16.584209409145824</v>
      </c>
      <c r="AO301" s="28">
        <f t="shared" si="220"/>
        <v>-37.095808564957352</v>
      </c>
      <c r="AP301">
        <f t="shared" si="201"/>
        <v>23.609121289162623</v>
      </c>
      <c r="AQ301">
        <f t="shared" si="202"/>
        <v>-23.521825181113627</v>
      </c>
      <c r="AR301" s="28">
        <f t="shared" si="221"/>
        <v>-15.064715515245204</v>
      </c>
      <c r="AS301" s="30">
        <f t="shared" si="222"/>
        <v>-194.12533170349724</v>
      </c>
      <c r="AT301" s="28">
        <f t="shared" si="223"/>
        <v>3.7699744745114262E-2</v>
      </c>
      <c r="AU301" s="28">
        <f t="shared" si="224"/>
        <v>5.3343986928647951</v>
      </c>
      <c r="AV301" s="29">
        <f t="shared" si="225"/>
        <v>-1.6828051342332833E-4</v>
      </c>
      <c r="AW301" s="28">
        <f t="shared" si="226"/>
        <v>-0.35665308799678463</v>
      </c>
      <c r="AX301" s="31">
        <f t="shared" si="227"/>
        <v>3.7531464231690931E-2</v>
      </c>
      <c r="AY301" s="28">
        <f t="shared" si="228"/>
        <v>4.9777456048680104</v>
      </c>
      <c r="AZ301" s="8">
        <f t="shared" si="229"/>
        <v>-15.027184051013514</v>
      </c>
      <c r="BA301" s="8">
        <f t="shared" si="230"/>
        <v>-189.14758609862923</v>
      </c>
      <c r="BB301" s="8">
        <f t="shared" si="231"/>
        <v>-9.1475860986292332</v>
      </c>
      <c r="BD301" s="32">
        <f t="shared" si="232"/>
        <v>-15</v>
      </c>
      <c r="BE301" s="32">
        <f t="shared" si="233"/>
        <v>-189</v>
      </c>
      <c r="BF301" s="32">
        <f t="shared" si="234"/>
        <v>-9</v>
      </c>
    </row>
    <row r="302" spans="22:58" x14ac:dyDescent="0.2">
      <c r="V302" s="27">
        <v>3.98000000000002</v>
      </c>
      <c r="W302" s="32">
        <f t="shared" si="204"/>
        <v>95499.258602148111</v>
      </c>
      <c r="X302">
        <f t="shared" si="203"/>
        <v>4.8607609737258892</v>
      </c>
      <c r="Y302" s="28">
        <f t="shared" si="205"/>
        <v>-45.933986926814221</v>
      </c>
      <c r="Z302" s="28">
        <f t="shared" si="206"/>
        <v>-89.7106489037469</v>
      </c>
      <c r="AA302" s="28">
        <f t="shared" si="207"/>
        <v>9.3065652814063711</v>
      </c>
      <c r="AB302" s="28">
        <f t="shared" si="208"/>
        <v>-69.97020228319677</v>
      </c>
      <c r="AC302" s="28">
        <f t="shared" si="209"/>
        <v>6.8059942045510143E-3</v>
      </c>
      <c r="AD302" s="28">
        <f t="shared" si="210"/>
        <v>2.2678772587995164</v>
      </c>
      <c r="AE302" s="28">
        <f t="shared" si="211"/>
        <v>-31.75985467747741</v>
      </c>
      <c r="AF302" s="28">
        <f t="shared" si="212"/>
        <v>-157.41297392814414</v>
      </c>
      <c r="AG302" s="28">
        <f t="shared" si="200"/>
        <v>92.110410468749379</v>
      </c>
      <c r="AH302" s="28">
        <f t="shared" si="213"/>
        <v>-116.06026977991502</v>
      </c>
      <c r="AI302" s="28">
        <f t="shared" si="214"/>
        <v>-89.999909820225824</v>
      </c>
      <c r="AJ302" s="28">
        <f t="shared" si="215"/>
        <v>42.447758868834867</v>
      </c>
      <c r="AK302" s="28">
        <f t="shared" si="216"/>
        <v>89.567746211176328</v>
      </c>
      <c r="AL302" s="29">
        <f t="shared" si="217"/>
        <v>-1.9860386008467521</v>
      </c>
      <c r="AM302" s="28">
        <f t="shared" si="218"/>
        <v>-37.287465092144402</v>
      </c>
      <c r="AN302" s="28">
        <f t="shared" si="219"/>
        <v>16.511860956822478</v>
      </c>
      <c r="AO302" s="28">
        <f t="shared" si="220"/>
        <v>-37.719628701193898</v>
      </c>
      <c r="AP302">
        <f t="shared" si="201"/>
        <v>23.609121289162623</v>
      </c>
      <c r="AQ302">
        <f t="shared" si="202"/>
        <v>-23.521825181113627</v>
      </c>
      <c r="AR302" s="28">
        <f t="shared" si="221"/>
        <v>-15.160697612605937</v>
      </c>
      <c r="AS302" s="30">
        <f t="shared" si="222"/>
        <v>-195.13260262933804</v>
      </c>
      <c r="AT302" s="28">
        <f t="shared" si="223"/>
        <v>3.9468429404244103E-2</v>
      </c>
      <c r="AU302" s="28">
        <f t="shared" si="224"/>
        <v>5.4579109525897627</v>
      </c>
      <c r="AV302" s="29">
        <f t="shared" si="225"/>
        <v>-1.7621116879606617E-4</v>
      </c>
      <c r="AW302" s="28">
        <f t="shared" si="226"/>
        <v>-0.36496038346966553</v>
      </c>
      <c r="AX302" s="31">
        <f t="shared" si="227"/>
        <v>3.929221823544804E-2</v>
      </c>
      <c r="AY302" s="28">
        <f t="shared" si="228"/>
        <v>5.0929505691200969</v>
      </c>
      <c r="AZ302" s="8">
        <f t="shared" si="229"/>
        <v>-15.121405394370488</v>
      </c>
      <c r="BA302" s="8">
        <f t="shared" si="230"/>
        <v>-190.03965206021795</v>
      </c>
      <c r="BB302" s="8">
        <f t="shared" si="231"/>
        <v>-10.039652060217946</v>
      </c>
      <c r="BD302" s="32">
        <f t="shared" si="232"/>
        <v>-15</v>
      </c>
      <c r="BE302" s="32">
        <f t="shared" si="233"/>
        <v>-190</v>
      </c>
      <c r="BF302" s="32">
        <f t="shared" si="234"/>
        <v>-10</v>
      </c>
    </row>
    <row r="303" spans="22:58" x14ac:dyDescent="0.2">
      <c r="V303" s="27">
        <v>3.9900000000000202</v>
      </c>
      <c r="W303" s="32">
        <f t="shared" si="204"/>
        <v>97723.722095585676</v>
      </c>
      <c r="X303">
        <f t="shared" si="203"/>
        <v>4.8607609737258892</v>
      </c>
      <c r="Y303" s="28">
        <f t="shared" si="205"/>
        <v>-46.133981941759515</v>
      </c>
      <c r="Z303" s="28">
        <f t="shared" si="206"/>
        <v>-89.71723523062613</v>
      </c>
      <c r="AA303" s="28">
        <f t="shared" si="207"/>
        <v>9.4835741208578614</v>
      </c>
      <c r="AB303" s="28">
        <f t="shared" si="208"/>
        <v>-70.391003179324244</v>
      </c>
      <c r="AC303" s="28">
        <f t="shared" si="209"/>
        <v>7.1264877998096403E-3</v>
      </c>
      <c r="AD303" s="28">
        <f t="shared" si="210"/>
        <v>2.320645808286915</v>
      </c>
      <c r="AE303" s="28">
        <f t="shared" si="211"/>
        <v>-31.782520359375958</v>
      </c>
      <c r="AF303" s="28">
        <f t="shared" si="212"/>
        <v>-157.78759260166348</v>
      </c>
      <c r="AG303" s="28">
        <f t="shared" si="200"/>
        <v>92.110410468749379</v>
      </c>
      <c r="AH303" s="28">
        <f t="shared" si="213"/>
        <v>-116.26026977991451</v>
      </c>
      <c r="AI303" s="28">
        <f t="shared" si="214"/>
        <v>-89.999911872968113</v>
      </c>
      <c r="AJ303" s="28">
        <f t="shared" si="215"/>
        <v>42.647747744013635</v>
      </c>
      <c r="AK303" s="28">
        <f t="shared" si="216"/>
        <v>89.577585147975995</v>
      </c>
      <c r="AL303" s="29">
        <f t="shared" si="217"/>
        <v>-2.0605149455635634</v>
      </c>
      <c r="AM303" s="28">
        <f t="shared" si="218"/>
        <v>-37.925244799693914</v>
      </c>
      <c r="AN303" s="28">
        <f t="shared" si="219"/>
        <v>16.43737348728494</v>
      </c>
      <c r="AO303" s="28">
        <f t="shared" si="220"/>
        <v>-38.347571524686032</v>
      </c>
      <c r="AP303">
        <f t="shared" si="201"/>
        <v>23.609121289162623</v>
      </c>
      <c r="AQ303">
        <f t="shared" si="202"/>
        <v>-23.521825181113627</v>
      </c>
      <c r="AR303" s="28">
        <f t="shared" si="221"/>
        <v>-15.257850764042022</v>
      </c>
      <c r="AS303" s="30">
        <f t="shared" si="222"/>
        <v>-196.13516412634951</v>
      </c>
      <c r="AT303" s="28">
        <f t="shared" si="223"/>
        <v>4.131969790199478E-2</v>
      </c>
      <c r="AU303" s="28">
        <f t="shared" si="224"/>
        <v>5.5842475236354625</v>
      </c>
      <c r="AV303" s="29">
        <f t="shared" si="225"/>
        <v>-1.8451556891852427E-4</v>
      </c>
      <c r="AW303" s="28">
        <f t="shared" si="226"/>
        <v>-0.37346116482419478</v>
      </c>
      <c r="AX303" s="31">
        <f t="shared" si="227"/>
        <v>4.1135182333076253E-2</v>
      </c>
      <c r="AY303" s="28">
        <f t="shared" si="228"/>
        <v>5.2107863588112675</v>
      </c>
      <c r="AZ303" s="8">
        <f t="shared" si="229"/>
        <v>-15.216715581708947</v>
      </c>
      <c r="BA303" s="8">
        <f t="shared" si="230"/>
        <v>-190.92437776753823</v>
      </c>
      <c r="BB303" s="8">
        <f t="shared" si="231"/>
        <v>-10.924377767538232</v>
      </c>
      <c r="BD303" s="32">
        <f t="shared" si="232"/>
        <v>-15</v>
      </c>
      <c r="BE303" s="32">
        <f t="shared" si="233"/>
        <v>-191</v>
      </c>
      <c r="BF303" s="32">
        <f t="shared" si="234"/>
        <v>-11</v>
      </c>
    </row>
    <row r="304" spans="22:58" x14ac:dyDescent="0.2">
      <c r="V304" s="27">
        <v>4.0000000000000204</v>
      </c>
      <c r="W304" s="41">
        <f t="shared" si="204"/>
        <v>100000.00000000471</v>
      </c>
      <c r="X304">
        <f t="shared" si="203"/>
        <v>4.8607609737258892</v>
      </c>
      <c r="Y304" s="28">
        <f t="shared" si="205"/>
        <v>-46.333977181063901</v>
      </c>
      <c r="Z304" s="28">
        <f t="shared" si="206"/>
        <v>-89.723671641623042</v>
      </c>
      <c r="AA304" s="28">
        <f t="shared" si="207"/>
        <v>9.6615035268621945</v>
      </c>
      <c r="AB304" s="28">
        <f t="shared" si="208"/>
        <v>-70.804364281851932</v>
      </c>
      <c r="AC304" s="28">
        <f t="shared" si="209"/>
        <v>7.4620604452955187E-3</v>
      </c>
      <c r="AD304" s="28">
        <f t="shared" si="210"/>
        <v>2.3746394171269247</v>
      </c>
      <c r="AE304" s="28">
        <f t="shared" si="211"/>
        <v>-31.804250620030523</v>
      </c>
      <c r="AF304" s="28">
        <f t="shared" si="212"/>
        <v>-158.15339650634806</v>
      </c>
      <c r="AG304" s="28">
        <f t="shared" si="200"/>
        <v>92.110410468749379</v>
      </c>
      <c r="AH304" s="28">
        <f t="shared" si="213"/>
        <v>-116.46026977991406</v>
      </c>
      <c r="AI304" s="28">
        <f t="shared" si="214"/>
        <v>-89.999913878984259</v>
      </c>
      <c r="AJ304" s="28">
        <f t="shared" si="215"/>
        <v>42.847737119865236</v>
      </c>
      <c r="AK304" s="28">
        <f t="shared" si="216"/>
        <v>89.587200147304529</v>
      </c>
      <c r="AL304" s="29">
        <f t="shared" si="217"/>
        <v>-2.1371561221720929</v>
      </c>
      <c r="AM304" s="28">
        <f t="shared" si="218"/>
        <v>-38.56662407484886</v>
      </c>
      <c r="AN304" s="28">
        <f t="shared" si="219"/>
        <v>16.360721686528464</v>
      </c>
      <c r="AO304" s="28">
        <f t="shared" si="220"/>
        <v>-38.979337806528591</v>
      </c>
      <c r="AP304">
        <f t="shared" si="201"/>
        <v>23.609121289162623</v>
      </c>
      <c r="AQ304">
        <f t="shared" si="202"/>
        <v>-23.521825181113627</v>
      </c>
      <c r="AR304" s="28">
        <f t="shared" si="221"/>
        <v>-15.356232825453063</v>
      </c>
      <c r="AS304" s="30">
        <f t="shared" si="222"/>
        <v>-197.13273431287666</v>
      </c>
      <c r="AT304" s="28">
        <f t="shared" si="223"/>
        <v>4.3257368563994446E-2</v>
      </c>
      <c r="AU304" s="28">
        <f t="shared" si="224"/>
        <v>5.7134704746565177</v>
      </c>
      <c r="AV304" s="29">
        <f t="shared" si="225"/>
        <v>-1.9321132634263558E-4</v>
      </c>
      <c r="AW304" s="28">
        <f t="shared" si="226"/>
        <v>-0.38215993778930973</v>
      </c>
      <c r="AX304" s="31">
        <f t="shared" si="227"/>
        <v>4.3064157237651814E-2</v>
      </c>
      <c r="AY304" s="28">
        <f t="shared" si="228"/>
        <v>5.3313105368672078</v>
      </c>
      <c r="AZ304" s="8">
        <f t="shared" si="229"/>
        <v>-15.313168668215411</v>
      </c>
      <c r="BA304" s="8">
        <f t="shared" si="230"/>
        <v>-191.80142377600944</v>
      </c>
      <c r="BB304" s="8">
        <f t="shared" si="231"/>
        <v>-11.801423776009443</v>
      </c>
      <c r="BD304" s="32">
        <f t="shared" si="232"/>
        <v>-15</v>
      </c>
      <c r="BE304" s="32">
        <f t="shared" si="233"/>
        <v>-192</v>
      </c>
      <c r="BF304" s="32">
        <f t="shared" si="234"/>
        <v>-12</v>
      </c>
    </row>
    <row r="305" spans="22:58" x14ac:dyDescent="0.2">
      <c r="V305" s="27">
        <v>4.0100000000000202</v>
      </c>
      <c r="W305" s="32">
        <f t="shared" si="204"/>
        <v>102329.29922808021</v>
      </c>
      <c r="X305">
        <f t="shared" si="203"/>
        <v>4.8607609737258892</v>
      </c>
      <c r="Y305" s="28">
        <f t="shared" si="205"/>
        <v>-46.533972634630004</v>
      </c>
      <c r="Z305" s="28">
        <f t="shared" si="206"/>
        <v>-89.729961548757785</v>
      </c>
      <c r="AA305" s="28">
        <f t="shared" si="207"/>
        <v>9.8403210513993056</v>
      </c>
      <c r="AB305" s="28">
        <f t="shared" si="208"/>
        <v>-71.210332585372512</v>
      </c>
      <c r="AC305" s="28">
        <f t="shared" si="209"/>
        <v>7.8134203535604897E-3</v>
      </c>
      <c r="AD305" s="28">
        <f t="shared" si="210"/>
        <v>2.4298863296329833</v>
      </c>
      <c r="AE305" s="28">
        <f t="shared" si="211"/>
        <v>-31.825077189151248</v>
      </c>
      <c r="AF305" s="28">
        <f t="shared" si="212"/>
        <v>-158.51040780449731</v>
      </c>
      <c r="AG305" s="28">
        <f t="shared" si="200"/>
        <v>92.110410468749379</v>
      </c>
      <c r="AH305" s="28">
        <f t="shared" si="213"/>
        <v>-116.66026977991362</v>
      </c>
      <c r="AI305" s="28">
        <f t="shared" si="214"/>
        <v>-89.999915839337916</v>
      </c>
      <c r="AJ305" s="28">
        <f t="shared" si="215"/>
        <v>43.047726973858019</v>
      </c>
      <c r="AK305" s="28">
        <f t="shared" si="216"/>
        <v>89.596596304994392</v>
      </c>
      <c r="AL305" s="29">
        <f t="shared" si="217"/>
        <v>-2.2159855378684363</v>
      </c>
      <c r="AM305" s="28">
        <f t="shared" si="218"/>
        <v>-39.211300050745542</v>
      </c>
      <c r="AN305" s="28">
        <f t="shared" si="219"/>
        <v>16.281882124825341</v>
      </c>
      <c r="AO305" s="28">
        <f t="shared" si="220"/>
        <v>-39.614619585089066</v>
      </c>
      <c r="AP305">
        <f t="shared" si="201"/>
        <v>23.609121289162623</v>
      </c>
      <c r="AQ305">
        <f t="shared" si="202"/>
        <v>-23.521825181113627</v>
      </c>
      <c r="AR305" s="28">
        <f t="shared" si="221"/>
        <v>-15.455898956276911</v>
      </c>
      <c r="AS305" s="30">
        <f t="shared" si="222"/>
        <v>-198.12502738958636</v>
      </c>
      <c r="AT305" s="28">
        <f t="shared" si="223"/>
        <v>4.5285432660414141E-2</v>
      </c>
      <c r="AU305" s="28">
        <f t="shared" si="224"/>
        <v>5.8456430599629661</v>
      </c>
      <c r="AV305" s="29">
        <f t="shared" si="225"/>
        <v>-2.0231688352674912E-4</v>
      </c>
      <c r="AW305" s="28">
        <f t="shared" si="226"/>
        <v>-0.39106131296460406</v>
      </c>
      <c r="AX305" s="31">
        <f t="shared" si="227"/>
        <v>4.5083115776887395E-2</v>
      </c>
      <c r="AY305" s="28">
        <f t="shared" si="228"/>
        <v>5.454581746998362</v>
      </c>
      <c r="AZ305" s="8">
        <f t="shared" si="229"/>
        <v>-15.410815840500025</v>
      </c>
      <c r="BA305" s="8">
        <f t="shared" si="230"/>
        <v>-192.67044564258799</v>
      </c>
      <c r="BB305" s="8">
        <f t="shared" si="231"/>
        <v>-12.670445642587993</v>
      </c>
      <c r="BD305" s="32">
        <f t="shared" si="232"/>
        <v>-15</v>
      </c>
      <c r="BE305" s="32">
        <f t="shared" si="233"/>
        <v>-193</v>
      </c>
      <c r="BF305" s="32">
        <f t="shared" si="234"/>
        <v>-13</v>
      </c>
    </row>
    <row r="306" spans="22:58" x14ac:dyDescent="0.2">
      <c r="V306" s="27">
        <v>4.02000000000002</v>
      </c>
      <c r="W306" s="32">
        <f t="shared" si="204"/>
        <v>104712.85480509486</v>
      </c>
      <c r="X306">
        <f t="shared" si="203"/>
        <v>4.8607609737258892</v>
      </c>
      <c r="Y306" s="28">
        <f t="shared" si="205"/>
        <v>-46.7339682928149</v>
      </c>
      <c r="Z306" s="28">
        <f t="shared" si="206"/>
        <v>-89.736108286415586</v>
      </c>
      <c r="AA306" s="28">
        <f t="shared" si="207"/>
        <v>10.019995039734876</v>
      </c>
      <c r="AB306" s="28">
        <f t="shared" si="208"/>
        <v>-71.608960236824757</v>
      </c>
      <c r="AC306" s="28">
        <f t="shared" si="209"/>
        <v>8.1813088793007034E-3</v>
      </c>
      <c r="AD306" s="28">
        <f t="shared" si="210"/>
        <v>2.4864154272843515</v>
      </c>
      <c r="AE306" s="28">
        <f t="shared" si="211"/>
        <v>-31.845030970474834</v>
      </c>
      <c r="AF306" s="28">
        <f t="shared" si="212"/>
        <v>-158.85865309595599</v>
      </c>
      <c r="AG306" s="28">
        <f t="shared" si="200"/>
        <v>92.110410468749379</v>
      </c>
      <c r="AH306" s="28">
        <f t="shared" si="213"/>
        <v>-116.86026977991318</v>
      </c>
      <c r="AI306" s="28">
        <f t="shared" si="214"/>
        <v>-89.999917755068466</v>
      </c>
      <c r="AJ306" s="28">
        <f t="shared" si="215"/>
        <v>43.247717284474227</v>
      </c>
      <c r="AK306" s="28">
        <f t="shared" si="216"/>
        <v>89.605778600990021</v>
      </c>
      <c r="AL306" s="29">
        <f t="shared" si="217"/>
        <v>-2.2970246255852746</v>
      </c>
      <c r="AM306" s="28">
        <f t="shared" si="218"/>
        <v>-39.858961647556676</v>
      </c>
      <c r="AN306" s="28">
        <f t="shared" si="219"/>
        <v>16.200833347725151</v>
      </c>
      <c r="AO306" s="28">
        <f t="shared" si="220"/>
        <v>-40.253100801635121</v>
      </c>
      <c r="AP306">
        <f t="shared" si="201"/>
        <v>23.609121289162623</v>
      </c>
      <c r="AQ306">
        <f t="shared" si="202"/>
        <v>-23.521825181113627</v>
      </c>
      <c r="AR306" s="28">
        <f t="shared" si="221"/>
        <v>-15.556901514700687</v>
      </c>
      <c r="AS306" s="30">
        <f t="shared" si="222"/>
        <v>-199.11175389759111</v>
      </c>
      <c r="AT306" s="28">
        <f t="shared" si="223"/>
        <v>4.7408061895987702E-2</v>
      </c>
      <c r="AU306" s="28">
        <f t="shared" si="224"/>
        <v>5.9808297292303854</v>
      </c>
      <c r="AV306" s="29">
        <f t="shared" si="225"/>
        <v>-2.118515519373007E-4</v>
      </c>
      <c r="AW306" s="28">
        <f t="shared" si="226"/>
        <v>-0.40017000825726878</v>
      </c>
      <c r="AX306" s="31">
        <f t="shared" si="227"/>
        <v>4.7196210344050402E-2</v>
      </c>
      <c r="AY306" s="28">
        <f t="shared" si="228"/>
        <v>5.5806597209731166</v>
      </c>
      <c r="AZ306" s="8">
        <f t="shared" si="229"/>
        <v>-15.509705304356636</v>
      </c>
      <c r="BA306" s="8">
        <f t="shared" si="230"/>
        <v>-193.53109417661801</v>
      </c>
      <c r="BB306" s="8">
        <f t="shared" si="231"/>
        <v>-13.531094176618012</v>
      </c>
      <c r="BD306" s="32">
        <f t="shared" si="232"/>
        <v>-16</v>
      </c>
      <c r="BE306" s="32">
        <f t="shared" si="233"/>
        <v>-194</v>
      </c>
      <c r="BF306" s="32">
        <f t="shared" si="234"/>
        <v>-14</v>
      </c>
    </row>
    <row r="307" spans="22:58" x14ac:dyDescent="0.2">
      <c r="V307" s="27">
        <v>4.0300000000000198</v>
      </c>
      <c r="W307" s="32">
        <f t="shared" si="204"/>
        <v>107151.93052376565</v>
      </c>
      <c r="X307">
        <f t="shared" si="203"/>
        <v>4.8607609737258892</v>
      </c>
      <c r="Y307" s="28">
        <f t="shared" si="205"/>
        <v>-46.933964146409615</v>
      </c>
      <c r="Z307" s="28">
        <f t="shared" si="206"/>
        <v>-89.742115113111836</v>
      </c>
      <c r="AA307" s="28">
        <f t="shared" si="207"/>
        <v>10.200494639612296</v>
      </c>
      <c r="AB307" s="28">
        <f t="shared" si="208"/>
        <v>-72.000304178226415</v>
      </c>
      <c r="AC307" s="28">
        <f t="shared" si="209"/>
        <v>8.5665020587254205E-3</v>
      </c>
      <c r="AD307" s="28">
        <f t="shared" si="210"/>
        <v>2.544256242095106</v>
      </c>
      <c r="AE307" s="28">
        <f t="shared" si="211"/>
        <v>-31.864142031012705</v>
      </c>
      <c r="AF307" s="28">
        <f t="shared" si="212"/>
        <v>-159.19816304924313</v>
      </c>
      <c r="AG307" s="28">
        <f t="shared" si="200"/>
        <v>92.110410468749379</v>
      </c>
      <c r="AH307" s="28">
        <f t="shared" si="213"/>
        <v>-117.06026977991279</v>
      </c>
      <c r="AI307" s="28">
        <f t="shared" si="214"/>
        <v>-89.999919627191673</v>
      </c>
      <c r="AJ307" s="28">
        <f t="shared" si="215"/>
        <v>43.44770803116436</v>
      </c>
      <c r="AK307" s="28">
        <f t="shared" si="216"/>
        <v>89.614751901978551</v>
      </c>
      <c r="AL307" s="29">
        <f t="shared" si="217"/>
        <v>-2.3802927592984267</v>
      </c>
      <c r="AM307" s="28">
        <f t="shared" si="218"/>
        <v>-40.509290259222162</v>
      </c>
      <c r="AN307" s="28">
        <f t="shared" si="219"/>
        <v>16.117555960702525</v>
      </c>
      <c r="AO307" s="28">
        <f t="shared" si="220"/>
        <v>-40.894457984435284</v>
      </c>
      <c r="AP307">
        <f t="shared" si="201"/>
        <v>23.609121289162623</v>
      </c>
      <c r="AQ307">
        <f t="shared" si="202"/>
        <v>-23.521825181113627</v>
      </c>
      <c r="AR307" s="28">
        <f t="shared" si="221"/>
        <v>-15.659289962261184</v>
      </c>
      <c r="AS307" s="30">
        <f t="shared" si="222"/>
        <v>-200.09262103367843</v>
      </c>
      <c r="AT307" s="28">
        <f t="shared" si="223"/>
        <v>4.9629616191503523E-2</v>
      </c>
      <c r="AU307" s="28">
        <f t="shared" si="224"/>
        <v>6.119096136238233</v>
      </c>
      <c r="AV307" s="29">
        <f t="shared" si="225"/>
        <v>-2.218355529907704E-4</v>
      </c>
      <c r="AW307" s="28">
        <f t="shared" si="226"/>
        <v>-0.40949085137538227</v>
      </c>
      <c r="AX307" s="31">
        <f t="shared" si="227"/>
        <v>4.9407780638512755E-2</v>
      </c>
      <c r="AY307" s="28">
        <f t="shared" si="228"/>
        <v>5.7096052848628505</v>
      </c>
      <c r="AZ307" s="8">
        <f t="shared" si="229"/>
        <v>-15.609882181622671</v>
      </c>
      <c r="BA307" s="8">
        <f t="shared" si="230"/>
        <v>-194.38301574881558</v>
      </c>
      <c r="BB307" s="8">
        <f t="shared" si="231"/>
        <v>-14.383015748815581</v>
      </c>
      <c r="BD307" s="32">
        <f t="shared" si="232"/>
        <v>-16</v>
      </c>
      <c r="BE307" s="32">
        <f t="shared" si="233"/>
        <v>-194</v>
      </c>
      <c r="BF307" s="32">
        <f t="shared" si="234"/>
        <v>-14</v>
      </c>
    </row>
    <row r="308" spans="22:58" x14ac:dyDescent="0.2">
      <c r="V308" s="27">
        <v>4.0400000000000196</v>
      </c>
      <c r="W308" s="32">
        <f t="shared" si="204"/>
        <v>109647.81961432361</v>
      </c>
      <c r="X308">
        <f t="shared" si="203"/>
        <v>4.8607609737258892</v>
      </c>
      <c r="Y308" s="28">
        <f t="shared" si="205"/>
        <v>-47.133960186619611</v>
      </c>
      <c r="Z308" s="28">
        <f t="shared" si="206"/>
        <v>-89.747985213217092</v>
      </c>
      <c r="AA308" s="28">
        <f t="shared" si="207"/>
        <v>10.381789807547699</v>
      </c>
      <c r="AB308" s="28">
        <f t="shared" si="208"/>
        <v>-72.384425799106467</v>
      </c>
      <c r="AC308" s="28">
        <f t="shared" si="209"/>
        <v>8.9698122193260389E-3</v>
      </c>
      <c r="AD308" s="28">
        <f t="shared" si="210"/>
        <v>2.6034389701904472</v>
      </c>
      <c r="AE308" s="28">
        <f t="shared" si="211"/>
        <v>-31.882439593126698</v>
      </c>
      <c r="AF308" s="28">
        <f t="shared" si="212"/>
        <v>-159.52897204213312</v>
      </c>
      <c r="AG308" s="28">
        <f t="shared" si="200"/>
        <v>92.110410468749379</v>
      </c>
      <c r="AH308" s="28">
        <f t="shared" si="213"/>
        <v>-117.26026977991241</v>
      </c>
      <c r="AI308" s="28">
        <f t="shared" si="214"/>
        <v>-89.99992145670015</v>
      </c>
      <c r="AJ308" s="28">
        <f t="shared" si="215"/>
        <v>43.647699194303641</v>
      </c>
      <c r="AK308" s="28">
        <f t="shared" si="216"/>
        <v>89.623520963961127</v>
      </c>
      <c r="AL308" s="29">
        <f t="shared" si="217"/>
        <v>-2.4658071763797791</v>
      </c>
      <c r="AM308" s="28">
        <f t="shared" si="218"/>
        <v>-41.161960485340025</v>
      </c>
      <c r="AN308" s="28">
        <f t="shared" si="219"/>
        <v>16.032032706760834</v>
      </c>
      <c r="AO308" s="28">
        <f t="shared" si="220"/>
        <v>-41.538360978079048</v>
      </c>
      <c r="AP308">
        <f t="shared" si="201"/>
        <v>23.609121289162623</v>
      </c>
      <c r="AQ308">
        <f t="shared" si="202"/>
        <v>-23.521825181113627</v>
      </c>
      <c r="AR308" s="28">
        <f t="shared" si="221"/>
        <v>-15.763110778316868</v>
      </c>
      <c r="AS308" s="30">
        <f t="shared" si="222"/>
        <v>-201.06733302021217</v>
      </c>
      <c r="AT308" s="28">
        <f t="shared" si="223"/>
        <v>5.1954651764972187E-2</v>
      </c>
      <c r="AU308" s="28">
        <f t="shared" si="224"/>
        <v>6.2605091465378369</v>
      </c>
      <c r="AV308" s="29">
        <f t="shared" si="225"/>
        <v>-2.3229006091802048E-4</v>
      </c>
      <c r="AW308" s="28">
        <f t="shared" si="226"/>
        <v>-0.4190287823788299</v>
      </c>
      <c r="AX308" s="31">
        <f t="shared" si="227"/>
        <v>5.1722361704054164E-2</v>
      </c>
      <c r="AY308" s="28">
        <f t="shared" si="228"/>
        <v>5.8414803641590067</v>
      </c>
      <c r="AZ308" s="8">
        <f t="shared" si="229"/>
        <v>-15.711388416612813</v>
      </c>
      <c r="BA308" s="8">
        <f t="shared" si="230"/>
        <v>-195.22585265605318</v>
      </c>
      <c r="BB308" s="8">
        <f t="shared" si="231"/>
        <v>-15.225852656053178</v>
      </c>
      <c r="BD308" s="32">
        <f t="shared" si="232"/>
        <v>-16</v>
      </c>
      <c r="BE308" s="32">
        <f t="shared" si="233"/>
        <v>-195</v>
      </c>
      <c r="BF308" s="32">
        <f t="shared" si="234"/>
        <v>-15</v>
      </c>
    </row>
    <row r="309" spans="22:58" x14ac:dyDescent="0.2">
      <c r="V309" s="27">
        <v>4.0500000000000203</v>
      </c>
      <c r="W309" s="32">
        <f t="shared" si="204"/>
        <v>112201.84543020178</v>
      </c>
      <c r="X309">
        <f t="shared" si="203"/>
        <v>4.8607609737258892</v>
      </c>
      <c r="Y309" s="28">
        <f t="shared" si="205"/>
        <v>-47.333956405046166</v>
      </c>
      <c r="Z309" s="28">
        <f t="shared" si="206"/>
        <v>-89.75372169864292</v>
      </c>
      <c r="AA309" s="28">
        <f t="shared" si="207"/>
        <v>10.563851312432664</v>
      </c>
      <c r="AB309" s="28">
        <f t="shared" si="208"/>
        <v>-72.761390599321714</v>
      </c>
      <c r="AC309" s="28">
        <f t="shared" si="209"/>
        <v>9.3920896631179453E-3</v>
      </c>
      <c r="AD309" s="28">
        <f t="shared" si="210"/>
        <v>2.6639944855878483</v>
      </c>
      <c r="AE309" s="28">
        <f t="shared" si="211"/>
        <v>-31.899952029224494</v>
      </c>
      <c r="AF309" s="28">
        <f t="shared" si="212"/>
        <v>-159.8511178123768</v>
      </c>
      <c r="AG309" s="28">
        <f t="shared" si="200"/>
        <v>92.110410468749379</v>
      </c>
      <c r="AH309" s="28">
        <f t="shared" si="213"/>
        <v>-117.46026977991205</v>
      </c>
      <c r="AI309" s="28">
        <f t="shared" si="214"/>
        <v>-89.999923244563931</v>
      </c>
      <c r="AJ309" s="28">
        <f t="shared" si="215"/>
        <v>43.847690755150396</v>
      </c>
      <c r="AK309" s="28">
        <f t="shared" si="216"/>
        <v>89.632090434766312</v>
      </c>
      <c r="AL309" s="29">
        <f t="shared" si="217"/>
        <v>-2.5535829076434942</v>
      </c>
      <c r="AM309" s="28">
        <f t="shared" si="218"/>
        <v>-41.816640904474326</v>
      </c>
      <c r="AN309" s="28">
        <f t="shared" si="219"/>
        <v>15.944248536344226</v>
      </c>
      <c r="AO309" s="28">
        <f t="shared" si="220"/>
        <v>-42.184473714271945</v>
      </c>
      <c r="AP309">
        <f t="shared" si="201"/>
        <v>23.609121289162623</v>
      </c>
      <c r="AQ309">
        <f t="shared" si="202"/>
        <v>-23.521825181113627</v>
      </c>
      <c r="AR309" s="28">
        <f t="shared" si="221"/>
        <v>-15.868407384831272</v>
      </c>
      <c r="AS309" s="30">
        <f t="shared" si="222"/>
        <v>-202.03559152664874</v>
      </c>
      <c r="AT309" s="28">
        <f t="shared" si="223"/>
        <v>5.4387929520408981E-2</v>
      </c>
      <c r="AU309" s="28">
        <f t="shared" si="224"/>
        <v>6.4051368439448666</v>
      </c>
      <c r="AV309" s="29">
        <f t="shared" si="225"/>
        <v>-2.4323724764951471E-4</v>
      </c>
      <c r="AW309" s="28">
        <f t="shared" si="226"/>
        <v>-0.42878885628916769</v>
      </c>
      <c r="AX309" s="31">
        <f t="shared" si="227"/>
        <v>5.4144692272759469E-2</v>
      </c>
      <c r="AY309" s="28">
        <f t="shared" si="228"/>
        <v>5.9763479876556991</v>
      </c>
      <c r="AZ309" s="8">
        <f t="shared" si="229"/>
        <v>-15.814262692558513</v>
      </c>
      <c r="BA309" s="8">
        <f t="shared" si="230"/>
        <v>-196.05924353899306</v>
      </c>
      <c r="BB309" s="8">
        <f t="shared" si="231"/>
        <v>-16.059243538993059</v>
      </c>
      <c r="BD309" s="32">
        <f t="shared" si="232"/>
        <v>-16</v>
      </c>
      <c r="BE309" s="32">
        <f t="shared" si="233"/>
        <v>-196</v>
      </c>
      <c r="BF309" s="32">
        <f t="shared" si="234"/>
        <v>-16</v>
      </c>
    </row>
    <row r="310" spans="22:58" x14ac:dyDescent="0.2">
      <c r="V310" s="27">
        <v>4.06000000000002</v>
      </c>
      <c r="W310" s="32">
        <f t="shared" si="204"/>
        <v>114815.36214969361</v>
      </c>
      <c r="X310">
        <f t="shared" si="203"/>
        <v>4.8607609737258892</v>
      </c>
      <c r="Y310" s="28">
        <f t="shared" si="205"/>
        <v>-47.533952793668455</v>
      </c>
      <c r="Z310" s="28">
        <f t="shared" si="206"/>
        <v>-89.759327610489535</v>
      </c>
      <c r="AA310" s="28">
        <f t="shared" si="207"/>
        <v>10.746650736645728</v>
      </c>
      <c r="AB310" s="28">
        <f t="shared" si="208"/>
        <v>-73.131267862820636</v>
      </c>
      <c r="AC310" s="28">
        <f t="shared" si="209"/>
        <v>9.8342244266339512E-3</v>
      </c>
      <c r="AD310" s="28">
        <f t="shared" si="210"/>
        <v>2.7259543541799824</v>
      </c>
      <c r="AE310" s="28">
        <f t="shared" si="211"/>
        <v>-31.916706858870207</v>
      </c>
      <c r="AF310" s="28">
        <f t="shared" si="212"/>
        <v>-160.16464111913018</v>
      </c>
      <c r="AG310" s="28">
        <f t="shared" si="200"/>
        <v>92.110410468749379</v>
      </c>
      <c r="AH310" s="28">
        <f t="shared" si="213"/>
        <v>-117.66026977991167</v>
      </c>
      <c r="AI310" s="28">
        <f t="shared" si="214"/>
        <v>-89.999924991730964</v>
      </c>
      <c r="AJ310" s="28">
        <f t="shared" si="215"/>
        <v>44.04768269580628</v>
      </c>
      <c r="AK310" s="28">
        <f t="shared" si="216"/>
        <v>89.640464856506483</v>
      </c>
      <c r="AL310" s="29">
        <f t="shared" si="217"/>
        <v>-2.643632715678474</v>
      </c>
      <c r="AM310" s="28">
        <f t="shared" si="218"/>
        <v>-42.472994884676453</v>
      </c>
      <c r="AN310" s="28">
        <f t="shared" si="219"/>
        <v>15.854190668965511</v>
      </c>
      <c r="AO310" s="28">
        <f t="shared" si="220"/>
        <v>-42.832455019900934</v>
      </c>
      <c r="AP310">
        <f t="shared" si="201"/>
        <v>23.609121289162623</v>
      </c>
      <c r="AQ310">
        <f t="shared" si="202"/>
        <v>-23.521825181113627</v>
      </c>
      <c r="AR310" s="28">
        <f t="shared" si="221"/>
        <v>-15.975220081855699</v>
      </c>
      <c r="AS310" s="30">
        <f t="shared" si="222"/>
        <v>-202.9970961390311</v>
      </c>
      <c r="AT310" s="28">
        <f t="shared" si="223"/>
        <v>5.6934423752156814E-2</v>
      </c>
      <c r="AU310" s="28">
        <f t="shared" si="224"/>
        <v>6.5530485357440913</v>
      </c>
      <c r="AV310" s="29">
        <f t="shared" si="225"/>
        <v>-2.5470032982379036E-4</v>
      </c>
      <c r="AW310" s="28">
        <f t="shared" si="226"/>
        <v>-0.43877624575976037</v>
      </c>
      <c r="AX310" s="31">
        <f t="shared" si="227"/>
        <v>5.6679723422333024E-2</v>
      </c>
      <c r="AY310" s="28">
        <f t="shared" si="228"/>
        <v>6.1142722899843314</v>
      </c>
      <c r="AZ310" s="8">
        <f t="shared" si="229"/>
        <v>-15.918540358433367</v>
      </c>
      <c r="BA310" s="8">
        <f t="shared" si="230"/>
        <v>-196.88282384904676</v>
      </c>
      <c r="BB310" s="8">
        <f t="shared" si="231"/>
        <v>-16.882823849046758</v>
      </c>
      <c r="BD310" s="32">
        <f t="shared" si="232"/>
        <v>-16</v>
      </c>
      <c r="BE310" s="32">
        <f t="shared" si="233"/>
        <v>-197</v>
      </c>
      <c r="BF310" s="32">
        <f t="shared" si="234"/>
        <v>-17</v>
      </c>
    </row>
    <row r="311" spans="22:58" x14ac:dyDescent="0.2">
      <c r="V311" s="27">
        <v>4.0700000000000198</v>
      </c>
      <c r="W311" s="32">
        <f t="shared" si="204"/>
        <v>117489.75549395839</v>
      </c>
      <c r="X311">
        <f t="shared" si="203"/>
        <v>4.8607609737258892</v>
      </c>
      <c r="Y311" s="28">
        <f t="shared" si="205"/>
        <v>-47.733949344826726</v>
      </c>
      <c r="Z311" s="28">
        <f t="shared" si="206"/>
        <v>-89.764805920656016</v>
      </c>
      <c r="AA311" s="28">
        <f t="shared" si="207"/>
        <v>10.930160474869929</v>
      </c>
      <c r="AB311" s="28">
        <f t="shared" si="208"/>
        <v>-73.494130342803814</v>
      </c>
      <c r="AC311" s="28">
        <f t="shared" si="209"/>
        <v>1.0297148121017823E-2</v>
      </c>
      <c r="AD311" s="28">
        <f t="shared" si="210"/>
        <v>2.7893508479158919</v>
      </c>
      <c r="AE311" s="28">
        <f t="shared" si="211"/>
        <v>-31.93273074810989</v>
      </c>
      <c r="AF311" s="28">
        <f t="shared" si="212"/>
        <v>-160.46958541554392</v>
      </c>
      <c r="AG311" s="28">
        <f t="shared" si="200"/>
        <v>92.110410468749379</v>
      </c>
      <c r="AH311" s="28">
        <f t="shared" si="213"/>
        <v>-117.86026977991135</v>
      </c>
      <c r="AI311" s="28">
        <f t="shared" si="214"/>
        <v>-89.999926699127613</v>
      </c>
      <c r="AJ311" s="28">
        <f t="shared" si="215"/>
        <v>44.24767499917845</v>
      </c>
      <c r="AK311" s="28">
        <f t="shared" si="216"/>
        <v>89.648648667978847</v>
      </c>
      <c r="AL311" s="29">
        <f t="shared" si="217"/>
        <v>-2.7359670419979931</v>
      </c>
      <c r="AM311" s="28">
        <f t="shared" si="218"/>
        <v>-43.130681426596162</v>
      </c>
      <c r="AN311" s="28">
        <f t="shared" si="219"/>
        <v>15.761848646018487</v>
      </c>
      <c r="AO311" s="28">
        <f t="shared" si="220"/>
        <v>-43.481959457744928</v>
      </c>
      <c r="AP311">
        <f t="shared" si="201"/>
        <v>23.609121289162623</v>
      </c>
      <c r="AQ311">
        <f t="shared" si="202"/>
        <v>-23.521825181113627</v>
      </c>
      <c r="AR311" s="28">
        <f t="shared" si="221"/>
        <v>-16.083585994042409</v>
      </c>
      <c r="AS311" s="30">
        <f t="shared" si="222"/>
        <v>-203.95154487328884</v>
      </c>
      <c r="AT311" s="28">
        <f t="shared" si="223"/>
        <v>5.9599331172364101E-2</v>
      </c>
      <c r="AU311" s="28">
        <f t="shared" si="224"/>
        <v>6.7043147564872942</v>
      </c>
      <c r="AV311" s="29">
        <f t="shared" si="225"/>
        <v>-2.6670361798685166E-4</v>
      </c>
      <c r="AW311" s="28">
        <f t="shared" si="226"/>
        <v>-0.44899624380758035</v>
      </c>
      <c r="AX311" s="31">
        <f t="shared" si="227"/>
        <v>5.9332627554377251E-2</v>
      </c>
      <c r="AY311" s="28">
        <f t="shared" si="228"/>
        <v>6.2553185126797137</v>
      </c>
      <c r="AZ311" s="8">
        <f t="shared" si="229"/>
        <v>-16.024253366488033</v>
      </c>
      <c r="BA311" s="8">
        <f t="shared" si="230"/>
        <v>-197.69622636060913</v>
      </c>
      <c r="BB311" s="8">
        <f t="shared" si="231"/>
        <v>-17.696226360609131</v>
      </c>
      <c r="BD311" s="32">
        <f t="shared" si="232"/>
        <v>-16</v>
      </c>
      <c r="BE311" s="32">
        <f t="shared" si="233"/>
        <v>-198</v>
      </c>
      <c r="BF311" s="32">
        <f t="shared" si="234"/>
        <v>-18</v>
      </c>
    </row>
    <row r="312" spans="22:58" x14ac:dyDescent="0.2">
      <c r="V312" s="27">
        <v>4.0800000000000196</v>
      </c>
      <c r="W312" s="32">
        <f t="shared" si="204"/>
        <v>120226.44346174685</v>
      </c>
      <c r="X312">
        <f t="shared" si="203"/>
        <v>4.8607609737258892</v>
      </c>
      <c r="Y312" s="28">
        <f t="shared" si="205"/>
        <v>-47.933946051205886</v>
      </c>
      <c r="Z312" s="28">
        <f t="shared" si="206"/>
        <v>-89.770159533414045</v>
      </c>
      <c r="AA312" s="28">
        <f t="shared" si="207"/>
        <v>11.114353730807078</v>
      </c>
      <c r="AB312" s="28">
        <f t="shared" si="208"/>
        <v>-73.850053958623832</v>
      </c>
      <c r="AC312" s="28">
        <f t="shared" si="209"/>
        <v>1.078183585570534E-2</v>
      </c>
      <c r="AD312" s="28">
        <f t="shared" si="210"/>
        <v>2.8542169591759343</v>
      </c>
      <c r="AE312" s="28">
        <f t="shared" si="211"/>
        <v>-31.948049510817214</v>
      </c>
      <c r="AF312" s="28">
        <f t="shared" si="212"/>
        <v>-160.76599653286192</v>
      </c>
      <c r="AG312" s="28">
        <f t="shared" si="200"/>
        <v>92.110410468749379</v>
      </c>
      <c r="AH312" s="28">
        <f t="shared" si="213"/>
        <v>-118.06026977991102</v>
      </c>
      <c r="AI312" s="28">
        <f t="shared" si="214"/>
        <v>-89.99992836765918</v>
      </c>
      <c r="AJ312" s="28">
        <f t="shared" si="215"/>
        <v>44.447667648943195</v>
      </c>
      <c r="AK312" s="28">
        <f t="shared" si="216"/>
        <v>89.656646207012102</v>
      </c>
      <c r="AL312" s="29">
        <f t="shared" si="217"/>
        <v>-2.8305939634669497</v>
      </c>
      <c r="AM312" s="28">
        <f t="shared" si="218"/>
        <v>-43.789356034180969</v>
      </c>
      <c r="AN312" s="28">
        <f t="shared" si="219"/>
        <v>15.6672143743146</v>
      </c>
      <c r="AO312" s="28">
        <f t="shared" si="220"/>
        <v>-44.132638194828047</v>
      </c>
      <c r="AP312">
        <f t="shared" si="201"/>
        <v>23.609121289162623</v>
      </c>
      <c r="AQ312">
        <f t="shared" si="202"/>
        <v>-23.521825181113627</v>
      </c>
      <c r="AR312" s="28">
        <f t="shared" si="221"/>
        <v>-16.193539028453618</v>
      </c>
      <c r="AS312" s="30">
        <f t="shared" si="222"/>
        <v>-204.89863472768997</v>
      </c>
      <c r="AT312" s="28">
        <f t="shared" si="223"/>
        <v>6.2388080269014864E-2</v>
      </c>
      <c r="AU312" s="28">
        <f t="shared" si="224"/>
        <v>6.8590072702569236</v>
      </c>
      <c r="AV312" s="29">
        <f t="shared" si="225"/>
        <v>-2.7927256813503338E-4</v>
      </c>
      <c r="AW312" s="28">
        <f t="shared" si="226"/>
        <v>-0.45945426660803518</v>
      </c>
      <c r="AX312" s="31">
        <f t="shared" si="227"/>
        <v>6.2108807700879828E-2</v>
      </c>
      <c r="AY312" s="28">
        <f t="shared" si="228"/>
        <v>6.3995530036488883</v>
      </c>
      <c r="AZ312" s="8">
        <f t="shared" si="229"/>
        <v>-16.131430220752737</v>
      </c>
      <c r="BA312" s="8">
        <f t="shared" si="230"/>
        <v>-198.49908172404108</v>
      </c>
      <c r="BB312" s="8">
        <f t="shared" si="231"/>
        <v>-18.499081724041076</v>
      </c>
      <c r="BD312" s="32">
        <f t="shared" si="232"/>
        <v>-16</v>
      </c>
      <c r="BE312" s="32">
        <f t="shared" si="233"/>
        <v>-198</v>
      </c>
      <c r="BF312" s="32">
        <f t="shared" si="234"/>
        <v>-18</v>
      </c>
    </row>
    <row r="313" spans="22:58" x14ac:dyDescent="0.2">
      <c r="V313" s="27">
        <v>4.0900000000000203</v>
      </c>
      <c r="W313" s="32">
        <f t="shared" si="204"/>
        <v>123026.87708124405</v>
      </c>
      <c r="X313">
        <f t="shared" si="203"/>
        <v>4.8607609737258892</v>
      </c>
      <c r="Y313" s="28">
        <f t="shared" si="205"/>
        <v>-48.133942905820092</v>
      </c>
      <c r="Z313" s="28">
        <f t="shared" si="206"/>
        <v>-89.775391286945819</v>
      </c>
      <c r="AA313" s="28">
        <f t="shared" si="207"/>
        <v>11.299204511974445</v>
      </c>
      <c r="AB313" s="28">
        <f t="shared" si="208"/>
        <v>-74.199117504672571</v>
      </c>
      <c r="AC313" s="28">
        <f t="shared" si="209"/>
        <v>1.1289308249374876E-2</v>
      </c>
      <c r="AD313" s="28">
        <f t="shared" si="210"/>
        <v>2.9205864153356624</v>
      </c>
      <c r="AE313" s="28">
        <f t="shared" si="211"/>
        <v>-31.962688111870385</v>
      </c>
      <c r="AF313" s="28">
        <f t="shared" si="212"/>
        <v>-161.05392237628274</v>
      </c>
      <c r="AG313" s="28">
        <f t="shared" si="200"/>
        <v>92.110410468749379</v>
      </c>
      <c r="AH313" s="28">
        <f t="shared" si="213"/>
        <v>-118.26026977991074</v>
      </c>
      <c r="AI313" s="28">
        <f t="shared" si="214"/>
        <v>-89.999929998210334</v>
      </c>
      <c r="AJ313" s="28">
        <f t="shared" si="215"/>
        <v>44.647660629511435</v>
      </c>
      <c r="AK313" s="28">
        <f t="shared" si="216"/>
        <v>89.664461712760044</v>
      </c>
      <c r="AL313" s="29">
        <f t="shared" si="217"/>
        <v>-2.927519158390814</v>
      </c>
      <c r="AM313" s="28">
        <f t="shared" si="218"/>
        <v>-44.4486716076444</v>
      </c>
      <c r="AN313" s="28">
        <f t="shared" si="219"/>
        <v>15.570282159959257</v>
      </c>
      <c r="AO313" s="28">
        <f t="shared" si="220"/>
        <v>-44.784139893094689</v>
      </c>
      <c r="AP313">
        <f t="shared" si="201"/>
        <v>23.609121289162623</v>
      </c>
      <c r="AQ313">
        <f t="shared" si="202"/>
        <v>-23.521825181113627</v>
      </c>
      <c r="AR313" s="28">
        <f t="shared" si="221"/>
        <v>-16.305109843862134</v>
      </c>
      <c r="AS313" s="30">
        <f t="shared" si="222"/>
        <v>-205.83806226937742</v>
      </c>
      <c r="AT313" s="28">
        <f t="shared" si="223"/>
        <v>6.5306341001559062E-2</v>
      </c>
      <c r="AU313" s="28">
        <f t="shared" si="224"/>
        <v>7.017199071260908</v>
      </c>
      <c r="AV313" s="29">
        <f t="shared" si="225"/>
        <v>-2.9243383566614347E-4</v>
      </c>
      <c r="AW313" s="28">
        <f t="shared" si="226"/>
        <v>-0.47015585635427937</v>
      </c>
      <c r="AX313" s="31">
        <f t="shared" si="227"/>
        <v>6.501390716589292E-2</v>
      </c>
      <c r="AY313" s="28">
        <f t="shared" si="228"/>
        <v>6.5470432149066289</v>
      </c>
      <c r="AZ313" s="8">
        <f t="shared" si="229"/>
        <v>-16.240095936696243</v>
      </c>
      <c r="BA313" s="8">
        <f t="shared" si="230"/>
        <v>-199.29101905447078</v>
      </c>
      <c r="BB313" s="8">
        <f t="shared" si="231"/>
        <v>-19.29101905447078</v>
      </c>
      <c r="BD313" s="32">
        <f t="shared" si="232"/>
        <v>-16</v>
      </c>
      <c r="BE313" s="32">
        <f t="shared" si="233"/>
        <v>-199</v>
      </c>
      <c r="BF313" s="32">
        <f t="shared" si="234"/>
        <v>-19</v>
      </c>
    </row>
    <row r="314" spans="22:58" x14ac:dyDescent="0.2">
      <c r="V314" s="27">
        <v>4.1000000000000201</v>
      </c>
      <c r="W314" s="32">
        <f t="shared" si="204"/>
        <v>125892.54117942275</v>
      </c>
      <c r="X314">
        <f t="shared" si="203"/>
        <v>4.8607609737258892</v>
      </c>
      <c r="Y314" s="28">
        <f t="shared" si="205"/>
        <v>-48.333939901997823</v>
      </c>
      <c r="Z314" s="28">
        <f t="shared" si="206"/>
        <v>-89.780503954847148</v>
      </c>
      <c r="AA314" s="28">
        <f t="shared" si="207"/>
        <v>11.484687622761475</v>
      </c>
      <c r="AB314" s="28">
        <f t="shared" si="208"/>
        <v>-74.541402371413952</v>
      </c>
      <c r="AC314" s="28">
        <f t="shared" si="209"/>
        <v>1.1820633531924238E-2</v>
      </c>
      <c r="AD314" s="28">
        <f t="shared" si="210"/>
        <v>2.9884936935127344</v>
      </c>
      <c r="AE314" s="28">
        <f t="shared" si="211"/>
        <v>-31.976670671978532</v>
      </c>
      <c r="AF314" s="28">
        <f t="shared" si="212"/>
        <v>-161.33341263274838</v>
      </c>
      <c r="AG314" s="28">
        <f t="shared" si="200"/>
        <v>92.110410468749379</v>
      </c>
      <c r="AH314" s="28">
        <f t="shared" si="213"/>
        <v>-118.46026977991045</v>
      </c>
      <c r="AI314" s="28">
        <f t="shared" si="214"/>
        <v>-89.999931591645591</v>
      </c>
      <c r="AJ314" s="28">
        <f t="shared" si="215"/>
        <v>44.847653925995544</v>
      </c>
      <c r="AK314" s="28">
        <f t="shared" si="216"/>
        <v>89.672099327943187</v>
      </c>
      <c r="AL314" s="29">
        <f t="shared" si="217"/>
        <v>-3.0267458825673339</v>
      </c>
      <c r="AM314" s="28">
        <f t="shared" si="218"/>
        <v>-45.10827935311837</v>
      </c>
      <c r="AN314" s="28">
        <f t="shared" si="219"/>
        <v>15.471048732267143</v>
      </c>
      <c r="AO314" s="28">
        <f t="shared" si="220"/>
        <v>-45.436111616820774</v>
      </c>
      <c r="AP314">
        <f t="shared" si="201"/>
        <v>23.609121289162623</v>
      </c>
      <c r="AQ314">
        <f t="shared" si="202"/>
        <v>-23.521825181113627</v>
      </c>
      <c r="AR314" s="28">
        <f t="shared" si="221"/>
        <v>-16.418325831662393</v>
      </c>
      <c r="AS314" s="30">
        <f t="shared" si="222"/>
        <v>-206.76952424956914</v>
      </c>
      <c r="AT314" s="28">
        <f t="shared" si="223"/>
        <v>6.8360034840809561E-2</v>
      </c>
      <c r="AU314" s="28">
        <f t="shared" si="224"/>
        <v>7.1789643826150371</v>
      </c>
      <c r="AV314" s="29">
        <f t="shared" si="225"/>
        <v>-3.0621533187893371E-4</v>
      </c>
      <c r="AW314" s="28">
        <f t="shared" si="226"/>
        <v>-0.48110668418244529</v>
      </c>
      <c r="AX314" s="31">
        <f t="shared" si="227"/>
        <v>6.8053819508930621E-2</v>
      </c>
      <c r="AY314" s="28">
        <f t="shared" si="228"/>
        <v>6.6978576984325917</v>
      </c>
      <c r="AZ314" s="8">
        <f t="shared" si="229"/>
        <v>-16.350272012153464</v>
      </c>
      <c r="BA314" s="8">
        <f t="shared" si="230"/>
        <v>-200.07166655113656</v>
      </c>
      <c r="BB314" s="8">
        <f t="shared" si="231"/>
        <v>-20.071666551136559</v>
      </c>
      <c r="BD314" s="32">
        <f t="shared" si="232"/>
        <v>-16</v>
      </c>
      <c r="BE314" s="32">
        <f t="shared" si="233"/>
        <v>-200</v>
      </c>
      <c r="BF314" s="32">
        <f t="shared" si="234"/>
        <v>-20</v>
      </c>
    </row>
    <row r="315" spans="22:58" x14ac:dyDescent="0.2">
      <c r="V315" s="27">
        <v>4.1100000000000199</v>
      </c>
      <c r="W315" s="32">
        <f t="shared" si="204"/>
        <v>128824.95516931932</v>
      </c>
      <c r="X315">
        <f t="shared" si="203"/>
        <v>4.8607609737258892</v>
      </c>
      <c r="Y315" s="28">
        <f t="shared" si="205"/>
        <v>-48.533937033367884</v>
      </c>
      <c r="Z315" s="28">
        <f t="shared" si="206"/>
        <v>-89.78550024759636</v>
      </c>
      <c r="AA315" s="28">
        <f t="shared" si="207"/>
        <v>11.670778655917363</v>
      </c>
      <c r="AB315" s="28">
        <f t="shared" si="208"/>
        <v>-74.876992278641694</v>
      </c>
      <c r="AC315" s="28">
        <f t="shared" si="209"/>
        <v>1.237692974141814E-2</v>
      </c>
      <c r="AD315" s="28">
        <f t="shared" si="210"/>
        <v>3.0579740354903411</v>
      </c>
      <c r="AE315" s="28">
        <f t="shared" si="211"/>
        <v>-31.990020473983211</v>
      </c>
      <c r="AF315" s="28">
        <f t="shared" si="212"/>
        <v>-161.60451849074772</v>
      </c>
      <c r="AG315" s="28">
        <f t="shared" si="200"/>
        <v>92.110410468749379</v>
      </c>
      <c r="AH315" s="28">
        <f t="shared" si="213"/>
        <v>-118.66026977991014</v>
      </c>
      <c r="AI315" s="28">
        <f t="shared" si="214"/>
        <v>-89.999933148809845</v>
      </c>
      <c r="AJ315" s="28">
        <f t="shared" si="215"/>
        <v>45.047647524177883</v>
      </c>
      <c r="AK315" s="28">
        <f t="shared" si="216"/>
        <v>89.679563101039903</v>
      </c>
      <c r="AL315" s="29">
        <f t="shared" si="217"/>
        <v>-3.1282749555151401</v>
      </c>
      <c r="AM315" s="28">
        <f t="shared" si="218"/>
        <v>-45.767829703208456</v>
      </c>
      <c r="AN315" s="28">
        <f t="shared" si="219"/>
        <v>15.369513257501984</v>
      </c>
      <c r="AO315" s="28">
        <f t="shared" si="220"/>
        <v>-46.088199750978397</v>
      </c>
      <c r="AP315">
        <f t="shared" si="201"/>
        <v>23.609121289162623</v>
      </c>
      <c r="AQ315">
        <f t="shared" si="202"/>
        <v>-23.521825181113627</v>
      </c>
      <c r="AR315" s="28">
        <f t="shared" si="221"/>
        <v>-16.533211108432234</v>
      </c>
      <c r="AS315" s="30">
        <f t="shared" si="222"/>
        <v>-207.69271824172611</v>
      </c>
      <c r="AT315" s="28">
        <f t="shared" si="223"/>
        <v>7.155534515925055E-2</v>
      </c>
      <c r="AU315" s="28">
        <f t="shared" si="224"/>
        <v>7.3443786531611348</v>
      </c>
      <c r="AV315" s="29">
        <f t="shared" si="225"/>
        <v>-3.2064628312528635E-4</v>
      </c>
      <c r="AW315" s="28">
        <f t="shared" si="226"/>
        <v>-0.49231255316429828</v>
      </c>
      <c r="AX315" s="31">
        <f t="shared" si="227"/>
        <v>7.1234698876125269E-2</v>
      </c>
      <c r="AY315" s="28">
        <f t="shared" si="228"/>
        <v>6.8520660999968364</v>
      </c>
      <c r="AZ315" s="8">
        <f t="shared" si="229"/>
        <v>-16.461976409556108</v>
      </c>
      <c r="BA315" s="8">
        <f t="shared" si="230"/>
        <v>-200.84065214172927</v>
      </c>
      <c r="BB315" s="8">
        <f t="shared" si="231"/>
        <v>-20.840652141729265</v>
      </c>
      <c r="BD315" s="32">
        <f t="shared" si="232"/>
        <v>-16</v>
      </c>
      <c r="BE315" s="32">
        <f t="shared" si="233"/>
        <v>-201</v>
      </c>
      <c r="BF315" s="32">
        <f t="shared" si="234"/>
        <v>-21</v>
      </c>
    </row>
    <row r="316" spans="22:58" x14ac:dyDescent="0.2">
      <c r="V316" s="27">
        <v>4.1200000000000196</v>
      </c>
      <c r="W316" s="32">
        <f t="shared" si="204"/>
        <v>131825.67385564678</v>
      </c>
      <c r="X316">
        <f t="shared" si="203"/>
        <v>4.8607609737258892</v>
      </c>
      <c r="Y316" s="28">
        <f t="shared" si="205"/>
        <v>-48.733934293845806</v>
      </c>
      <c r="Z316" s="28">
        <f t="shared" si="206"/>
        <v>-89.790382813989908</v>
      </c>
      <c r="AA316" s="28">
        <f t="shared" si="207"/>
        <v>11.857453982631982</v>
      </c>
      <c r="AB316" s="28">
        <f t="shared" si="208"/>
        <v>-75.205973020968841</v>
      </c>
      <c r="AC316" s="28">
        <f t="shared" si="209"/>
        <v>1.2959367020085596E-2</v>
      </c>
      <c r="AD316" s="28">
        <f t="shared" si="210"/>
        <v>3.129063462809571</v>
      </c>
      <c r="AE316" s="28">
        <f t="shared" si="211"/>
        <v>-32.002759970467849</v>
      </c>
      <c r="AF316" s="28">
        <f t="shared" si="212"/>
        <v>-161.86729237214919</v>
      </c>
      <c r="AG316" s="28">
        <f t="shared" si="200"/>
        <v>92.110410468749379</v>
      </c>
      <c r="AH316" s="28">
        <f t="shared" si="213"/>
        <v>-118.86026977990988</v>
      </c>
      <c r="AI316" s="28">
        <f t="shared" si="214"/>
        <v>-89.999934670528717</v>
      </c>
      <c r="AJ316" s="28">
        <f t="shared" si="215"/>
        <v>45.247641410480682</v>
      </c>
      <c r="AK316" s="28">
        <f t="shared" si="216"/>
        <v>89.686856988427621</v>
      </c>
      <c r="AL316" s="29">
        <f t="shared" si="217"/>
        <v>-3.2321047570027437</v>
      </c>
      <c r="AM316" s="28">
        <f t="shared" si="218"/>
        <v>-46.426973242539738</v>
      </c>
      <c r="AN316" s="28">
        <f t="shared" si="219"/>
        <v>15.265677342317431</v>
      </c>
      <c r="AO316" s="28">
        <f t="shared" si="220"/>
        <v>-46.740050924640833</v>
      </c>
      <c r="AP316">
        <f t="shared" si="201"/>
        <v>23.609121289162623</v>
      </c>
      <c r="AQ316">
        <f t="shared" si="202"/>
        <v>-23.521825181113627</v>
      </c>
      <c r="AR316" s="28">
        <f t="shared" si="221"/>
        <v>-16.649786520101422</v>
      </c>
      <c r="AS316" s="30">
        <f t="shared" si="222"/>
        <v>-208.60734329679002</v>
      </c>
      <c r="AT316" s="28">
        <f t="shared" si="223"/>
        <v>7.4898727977405391E-2</v>
      </c>
      <c r="AU316" s="28">
        <f t="shared" si="224"/>
        <v>7.5135185521598826</v>
      </c>
      <c r="AV316" s="29">
        <f t="shared" si="225"/>
        <v>-3.3575729275617342E-4</v>
      </c>
      <c r="AW316" s="28">
        <f t="shared" si="226"/>
        <v>-0.50377940136882293</v>
      </c>
      <c r="AX316" s="31">
        <f t="shared" si="227"/>
        <v>7.4562970684649219E-2</v>
      </c>
      <c r="AY316" s="28">
        <f t="shared" si="228"/>
        <v>7.0097391507910594</v>
      </c>
      <c r="AZ316" s="8">
        <f t="shared" si="229"/>
        <v>-16.575223549416773</v>
      </c>
      <c r="BA316" s="8">
        <f t="shared" si="230"/>
        <v>-201.59760414599896</v>
      </c>
      <c r="BB316" s="8">
        <f t="shared" si="231"/>
        <v>-21.597604145998957</v>
      </c>
      <c r="BD316" s="32">
        <f t="shared" si="232"/>
        <v>-17</v>
      </c>
      <c r="BE316" s="32">
        <f t="shared" si="233"/>
        <v>-202</v>
      </c>
      <c r="BF316" s="32">
        <f t="shared" si="234"/>
        <v>-22</v>
      </c>
    </row>
    <row r="317" spans="22:58" x14ac:dyDescent="0.2">
      <c r="V317" s="27">
        <v>4.1300000000000203</v>
      </c>
      <c r="W317" s="32">
        <f t="shared" si="204"/>
        <v>134896.28825917176</v>
      </c>
      <c r="X317">
        <f t="shared" si="203"/>
        <v>4.8607609737258892</v>
      </c>
      <c r="Y317" s="28">
        <f t="shared" si="205"/>
        <v>-48.933931677620933</v>
      </c>
      <c r="Z317" s="28">
        <f t="shared" si="206"/>
        <v>-89.795154242545266</v>
      </c>
      <c r="AA317" s="28">
        <f t="shared" si="207"/>
        <v>12.044690741364544</v>
      </c>
      <c r="AB317" s="28">
        <f t="shared" si="208"/>
        <v>-75.52843222549167</v>
      </c>
      <c r="AC317" s="28">
        <f t="shared" si="209"/>
        <v>1.3569170013620442E-2</v>
      </c>
      <c r="AD317" s="28">
        <f t="shared" si="210"/>
        <v>3.2017987920222368</v>
      </c>
      <c r="AE317" s="28">
        <f t="shared" si="211"/>
        <v>-32.014910792516879</v>
      </c>
      <c r="AF317" s="28">
        <f t="shared" si="212"/>
        <v>-162.12178767601469</v>
      </c>
      <c r="AG317" s="28">
        <f t="shared" si="200"/>
        <v>92.110410468749379</v>
      </c>
      <c r="AH317" s="28">
        <f t="shared" si="213"/>
        <v>-119.06026977990963</v>
      </c>
      <c r="AI317" s="28">
        <f t="shared" si="214"/>
        <v>-89.999936157609042</v>
      </c>
      <c r="AJ317" s="28">
        <f t="shared" si="215"/>
        <v>45.447635571937177</v>
      </c>
      <c r="AK317" s="28">
        <f t="shared" si="216"/>
        <v>89.693984856475808</v>
      </c>
      <c r="AL317" s="29">
        <f t="shared" si="217"/>
        <v>-3.3382312339090903</v>
      </c>
      <c r="AM317" s="28">
        <f t="shared" si="218"/>
        <v>-47.085361632320776</v>
      </c>
      <c r="AN317" s="28">
        <f t="shared" si="219"/>
        <v>15.159545026867834</v>
      </c>
      <c r="AO317" s="28">
        <f t="shared" si="220"/>
        <v>-47.39131293345401</v>
      </c>
      <c r="AP317">
        <f t="shared" si="201"/>
        <v>23.609121289162623</v>
      </c>
      <c r="AQ317">
        <f t="shared" si="202"/>
        <v>-23.521825181113627</v>
      </c>
      <c r="AR317" s="28">
        <f t="shared" si="221"/>
        <v>-16.768069657600051</v>
      </c>
      <c r="AS317" s="30">
        <f t="shared" si="222"/>
        <v>-209.51310060946869</v>
      </c>
      <c r="AT317" s="28">
        <f t="shared" si="223"/>
        <v>7.8396923071193919E-2</v>
      </c>
      <c r="AU317" s="28">
        <f t="shared" si="224"/>
        <v>7.6864619616878391</v>
      </c>
      <c r="AV317" s="29">
        <f t="shared" si="225"/>
        <v>-3.5158040597546992E-4</v>
      </c>
      <c r="AW317" s="28">
        <f t="shared" si="226"/>
        <v>-0.51551330499428905</v>
      </c>
      <c r="AX317" s="31">
        <f t="shared" si="227"/>
        <v>7.8045342665218453E-2</v>
      </c>
      <c r="AY317" s="28">
        <f t="shared" si="228"/>
        <v>7.1709486566935503</v>
      </c>
      <c r="AZ317" s="8">
        <f t="shared" si="229"/>
        <v>-16.690024314934831</v>
      </c>
      <c r="BA317" s="8">
        <f t="shared" si="230"/>
        <v>-202.34215195277514</v>
      </c>
      <c r="BB317" s="8">
        <f t="shared" si="231"/>
        <v>-22.34215195277514</v>
      </c>
      <c r="BD317" s="32">
        <f t="shared" si="232"/>
        <v>-17</v>
      </c>
      <c r="BE317" s="32">
        <f t="shared" si="233"/>
        <v>-202</v>
      </c>
      <c r="BF317" s="32">
        <f t="shared" si="234"/>
        <v>-22</v>
      </c>
    </row>
    <row r="318" spans="22:58" x14ac:dyDescent="0.2">
      <c r="V318" s="27">
        <v>4.1400000000000201</v>
      </c>
      <c r="W318" s="32">
        <f t="shared" si="204"/>
        <v>138038.42646029504</v>
      </c>
      <c r="X318">
        <f t="shared" si="203"/>
        <v>4.8607609737258892</v>
      </c>
      <c r="Y318" s="28">
        <f t="shared" si="205"/>
        <v>-49.133929179144083</v>
      </c>
      <c r="Z318" s="28">
        <f t="shared" si="206"/>
        <v>-89.799817062872179</v>
      </c>
      <c r="AA318" s="28">
        <f t="shared" si="207"/>
        <v>12.232466825566341</v>
      </c>
      <c r="AB318" s="28">
        <f t="shared" si="208"/>
        <v>-75.844459121514603</v>
      </c>
      <c r="AC318" s="28">
        <f t="shared" si="209"/>
        <v>1.420762037818789E-2</v>
      </c>
      <c r="AD318" s="28">
        <f t="shared" si="210"/>
        <v>3.2762176500946971</v>
      </c>
      <c r="AE318" s="28">
        <f t="shared" si="211"/>
        <v>-32.026493759473667</v>
      </c>
      <c r="AF318" s="28">
        <f t="shared" si="212"/>
        <v>-162.36805853429209</v>
      </c>
      <c r="AG318" s="28">
        <f t="shared" si="200"/>
        <v>92.110410468749379</v>
      </c>
      <c r="AH318" s="28">
        <f t="shared" si="213"/>
        <v>-119.26026977990941</v>
      </c>
      <c r="AI318" s="28">
        <f t="shared" si="214"/>
        <v>-89.999937610839282</v>
      </c>
      <c r="AJ318" s="28">
        <f t="shared" si="215"/>
        <v>45.647629996164063</v>
      </c>
      <c r="AK318" s="28">
        <f t="shared" si="216"/>
        <v>89.700950483591413</v>
      </c>
      <c r="AL318" s="29">
        <f t="shared" si="217"/>
        <v>-3.4466479173541109</v>
      </c>
      <c r="AM318" s="28">
        <f t="shared" si="218"/>
        <v>-47.742648527966494</v>
      </c>
      <c r="AN318" s="28">
        <f t="shared" si="219"/>
        <v>15.051122767649924</v>
      </c>
      <c r="AO318" s="28">
        <f t="shared" si="220"/>
        <v>-48.041635655214364</v>
      </c>
      <c r="AP318">
        <f t="shared" si="201"/>
        <v>23.609121289162623</v>
      </c>
      <c r="AQ318">
        <f t="shared" si="202"/>
        <v>-23.521825181113627</v>
      </c>
      <c r="AR318" s="28">
        <f t="shared" si="221"/>
        <v>-16.888074883774749</v>
      </c>
      <c r="AS318" s="30">
        <f t="shared" si="222"/>
        <v>-210.40969418950647</v>
      </c>
      <c r="AT318" s="28">
        <f t="shared" si="223"/>
        <v>8.2056965444491162E-2</v>
      </c>
      <c r="AU318" s="28">
        <f t="shared" si="224"/>
        <v>7.8632879665587092</v>
      </c>
      <c r="AV318" s="29">
        <f t="shared" si="225"/>
        <v>-3.6814917776105253E-4</v>
      </c>
      <c r="AW318" s="28">
        <f t="shared" si="226"/>
        <v>-0.52752048157239084</v>
      </c>
      <c r="AX318" s="31">
        <f t="shared" si="227"/>
        <v>8.1688816266730108E-2</v>
      </c>
      <c r="AY318" s="28">
        <f t="shared" si="228"/>
        <v>7.3357674849863184</v>
      </c>
      <c r="AZ318" s="8">
        <f t="shared" si="229"/>
        <v>-16.806386067508019</v>
      </c>
      <c r="BA318" s="8">
        <f t="shared" si="230"/>
        <v>-203.07392670452015</v>
      </c>
      <c r="BB318" s="8">
        <f t="shared" si="231"/>
        <v>-23.073926704520147</v>
      </c>
      <c r="BD318" s="32">
        <f t="shared" si="232"/>
        <v>-17</v>
      </c>
      <c r="BE318" s="32">
        <f t="shared" si="233"/>
        <v>-203</v>
      </c>
      <c r="BF318" s="32">
        <f t="shared" si="234"/>
        <v>-23</v>
      </c>
    </row>
    <row r="319" spans="22:58" x14ac:dyDescent="0.2">
      <c r="V319" s="27">
        <v>4.1500000000000199</v>
      </c>
      <c r="W319" s="32">
        <f t="shared" si="204"/>
        <v>141253.75446228212</v>
      </c>
      <c r="X319">
        <f t="shared" si="203"/>
        <v>4.8607609737258892</v>
      </c>
      <c r="Y319" s="28">
        <f t="shared" si="205"/>
        <v>-49.333926793115886</v>
      </c>
      <c r="Z319" s="28">
        <f t="shared" si="206"/>
        <v>-89.804373747012477</v>
      </c>
      <c r="AA319" s="28">
        <f t="shared" si="207"/>
        <v>12.420760870435108</v>
      </c>
      <c r="AB319" s="28">
        <f t="shared" si="208"/>
        <v>-76.154144322171916</v>
      </c>
      <c r="AC319" s="28">
        <f t="shared" si="209"/>
        <v>1.4876059399678036E-2</v>
      </c>
      <c r="AD319" s="28">
        <f t="shared" si="210"/>
        <v>3.3523584899520333</v>
      </c>
      <c r="AE319" s="28">
        <f t="shared" si="211"/>
        <v>-32.037528889555212</v>
      </c>
      <c r="AF319" s="28">
        <f t="shared" si="212"/>
        <v>-162.60615957923235</v>
      </c>
      <c r="AG319" s="28">
        <f t="shared" si="200"/>
        <v>92.110410468749379</v>
      </c>
      <c r="AH319" s="28">
        <f t="shared" si="213"/>
        <v>-119.46026977990917</v>
      </c>
      <c r="AI319" s="28">
        <f t="shared" si="214"/>
        <v>-89.999939030989964</v>
      </c>
      <c r="AJ319" s="28">
        <f t="shared" si="215"/>
        <v>45.847624671335403</v>
      </c>
      <c r="AK319" s="28">
        <f t="shared" si="216"/>
        <v>89.707757562218063</v>
      </c>
      <c r="AL319" s="29">
        <f t="shared" si="217"/>
        <v>-3.5573459499457383</v>
      </c>
      <c r="AM319" s="28">
        <f t="shared" si="218"/>
        <v>-48.398490483902521</v>
      </c>
      <c r="AN319" s="28">
        <f t="shared" si="219"/>
        <v>14.940419410229875</v>
      </c>
      <c r="AO319" s="28">
        <f t="shared" si="220"/>
        <v>-48.690671952674421</v>
      </c>
      <c r="AP319">
        <f t="shared" si="201"/>
        <v>23.609121289162623</v>
      </c>
      <c r="AQ319">
        <f t="shared" si="202"/>
        <v>-23.521825181113627</v>
      </c>
      <c r="AR319" s="28">
        <f t="shared" si="221"/>
        <v>-17.009813371276341</v>
      </c>
      <c r="AS319" s="30">
        <f t="shared" si="222"/>
        <v>-211.29683153190678</v>
      </c>
      <c r="AT319" s="28">
        <f t="shared" si="223"/>
        <v>8.5886197170218712E-2</v>
      </c>
      <c r="AU319" s="28">
        <f t="shared" si="224"/>
        <v>8.0440768415787076</v>
      </c>
      <c r="AV319" s="29">
        <f t="shared" si="225"/>
        <v>-3.8549874395092903E-4</v>
      </c>
      <c r="AW319" s="28">
        <f t="shared" si="226"/>
        <v>-0.53980729324607057</v>
      </c>
      <c r="AX319" s="31">
        <f t="shared" si="227"/>
        <v>8.5500698426267785E-2</v>
      </c>
      <c r="AY319" s="28">
        <f t="shared" si="228"/>
        <v>7.5042695483326369</v>
      </c>
      <c r="AZ319" s="8">
        <f t="shared" si="229"/>
        <v>-16.924312672850071</v>
      </c>
      <c r="BA319" s="8">
        <f t="shared" si="230"/>
        <v>-203.79256198357413</v>
      </c>
      <c r="BB319" s="8">
        <f t="shared" si="231"/>
        <v>-23.792561983574132</v>
      </c>
      <c r="BD319" s="32">
        <f t="shared" si="232"/>
        <v>-17</v>
      </c>
      <c r="BE319" s="32">
        <f t="shared" si="233"/>
        <v>-204</v>
      </c>
      <c r="BF319" s="32">
        <f t="shared" si="234"/>
        <v>-24</v>
      </c>
    </row>
    <row r="320" spans="22:58" x14ac:dyDescent="0.2">
      <c r="V320" s="27">
        <v>4.1600000000000197</v>
      </c>
      <c r="W320" s="32">
        <f t="shared" si="204"/>
        <v>144543.97707459933</v>
      </c>
      <c r="X320">
        <f t="shared" si="203"/>
        <v>4.8607609737258892</v>
      </c>
      <c r="Y320" s="28">
        <f t="shared" si="205"/>
        <v>-49.533924514475402</v>
      </c>
      <c r="Z320" s="28">
        <f t="shared" si="206"/>
        <v>-89.808826710749713</v>
      </c>
      <c r="AA320" s="28">
        <f t="shared" si="207"/>
        <v>12.609552238830108</v>
      </c>
      <c r="AB320" s="28">
        <f t="shared" si="208"/>
        <v>-76.457579617738944</v>
      </c>
      <c r="AC320" s="28">
        <f t="shared" si="209"/>
        <v>1.5575890729968126E-2</v>
      </c>
      <c r="AD320" s="28">
        <f t="shared" si="210"/>
        <v>3.4302606061506773</v>
      </c>
      <c r="AE320" s="28">
        <f t="shared" si="211"/>
        <v>-32.048035411189439</v>
      </c>
      <c r="AF320" s="28">
        <f t="shared" si="212"/>
        <v>-162.83614572233796</v>
      </c>
      <c r="AG320" s="28">
        <f t="shared" si="200"/>
        <v>92.110410468749379</v>
      </c>
      <c r="AH320" s="28">
        <f t="shared" si="213"/>
        <v>-119.66026977990893</v>
      </c>
      <c r="AI320" s="28">
        <f t="shared" si="214"/>
        <v>-89.999940418814077</v>
      </c>
      <c r="AJ320" s="28">
        <f t="shared" si="215"/>
        <v>46.047619586157396</v>
      </c>
      <c r="AK320" s="28">
        <f t="shared" si="216"/>
        <v>89.714409700789872</v>
      </c>
      <c r="AL320" s="29">
        <f t="shared" si="217"/>
        <v>-3.6703141229001912</v>
      </c>
      <c r="AM320" s="28">
        <f t="shared" si="218"/>
        <v>-49.052547839826595</v>
      </c>
      <c r="AN320" s="28">
        <f t="shared" si="219"/>
        <v>14.827446152097654</v>
      </c>
      <c r="AO320" s="28">
        <f t="shared" si="220"/>
        <v>-49.3380785578508</v>
      </c>
      <c r="AP320">
        <f t="shared" si="201"/>
        <v>23.609121289162623</v>
      </c>
      <c r="AQ320">
        <f t="shared" si="202"/>
        <v>-23.521825181113627</v>
      </c>
      <c r="AR320" s="28">
        <f t="shared" si="221"/>
        <v>-17.133293151042789</v>
      </c>
      <c r="AS320" s="30">
        <f t="shared" si="222"/>
        <v>-212.17422428018875</v>
      </c>
      <c r="AT320" s="28">
        <f t="shared" si="223"/>
        <v>8.989227960229608E-2</v>
      </c>
      <c r="AU320" s="28">
        <f t="shared" si="224"/>
        <v>8.22891003593538</v>
      </c>
      <c r="AV320" s="29">
        <f t="shared" si="225"/>
        <v>-4.0366589571947216E-4</v>
      </c>
      <c r="AW320" s="28">
        <f t="shared" si="226"/>
        <v>-0.55238025012266789</v>
      </c>
      <c r="AX320" s="31">
        <f t="shared" si="227"/>
        <v>8.9488613706576611E-2</v>
      </c>
      <c r="AY320" s="28">
        <f t="shared" si="228"/>
        <v>7.6765297858127122</v>
      </c>
      <c r="AZ320" s="8">
        <f t="shared" si="229"/>
        <v>-17.043804537336211</v>
      </c>
      <c r="BA320" s="8">
        <f t="shared" si="230"/>
        <v>-204.49769449437605</v>
      </c>
      <c r="BB320" s="8">
        <f t="shared" si="231"/>
        <v>-24.497694494376049</v>
      </c>
      <c r="BD320" s="32">
        <f t="shared" si="232"/>
        <v>-17</v>
      </c>
      <c r="BE320" s="32">
        <f t="shared" si="233"/>
        <v>-204</v>
      </c>
      <c r="BF320" s="32">
        <f t="shared" si="234"/>
        <v>-24</v>
      </c>
    </row>
    <row r="321" spans="22:58" x14ac:dyDescent="0.2">
      <c r="V321" s="27">
        <v>4.1700000000000204</v>
      </c>
      <c r="W321" s="32">
        <f t="shared" si="204"/>
        <v>147910.83881682772</v>
      </c>
      <c r="X321">
        <f t="shared" si="203"/>
        <v>4.8607609737258892</v>
      </c>
      <c r="Y321" s="28">
        <f t="shared" si="205"/>
        <v>-49.733922338389547</v>
      </c>
      <c r="Z321" s="28">
        <f t="shared" si="206"/>
        <v>-89.81317831488893</v>
      </c>
      <c r="AA321" s="28">
        <f t="shared" si="207"/>
        <v>12.798821006469094</v>
      </c>
      <c r="AB321" s="28">
        <f t="shared" si="208"/>
        <v>-76.754857780388477</v>
      </c>
      <c r="AC321" s="28">
        <f t="shared" si="209"/>
        <v>1.6308583245087015E-2</v>
      </c>
      <c r="AD321" s="28">
        <f t="shared" si="210"/>
        <v>3.5099641506664492</v>
      </c>
      <c r="AE321" s="28">
        <f t="shared" si="211"/>
        <v>-32.058031774949477</v>
      </c>
      <c r="AF321" s="28">
        <f t="shared" si="212"/>
        <v>-163.05807194461096</v>
      </c>
      <c r="AG321" s="28">
        <f t="shared" si="200"/>
        <v>92.110410468749379</v>
      </c>
      <c r="AH321" s="28">
        <f t="shared" si="213"/>
        <v>-119.86026977990873</v>
      </c>
      <c r="AI321" s="28">
        <f t="shared" si="214"/>
        <v>-89.999941775047432</v>
      </c>
      <c r="AJ321" s="28">
        <f t="shared" si="215"/>
        <v>46.247614729844571</v>
      </c>
      <c r="AK321" s="28">
        <f t="shared" si="216"/>
        <v>89.720910425640952</v>
      </c>
      <c r="AL321" s="29">
        <f t="shared" si="217"/>
        <v>-3.7855389227067726</v>
      </c>
      <c r="AM321" s="28">
        <f t="shared" si="218"/>
        <v>-49.704485582923276</v>
      </c>
      <c r="AN321" s="28">
        <f t="shared" si="219"/>
        <v>14.712216495978444</v>
      </c>
      <c r="AO321" s="28">
        <f t="shared" si="220"/>
        <v>-49.983516932329756</v>
      </c>
      <c r="AP321">
        <f t="shared" si="201"/>
        <v>23.609121289162623</v>
      </c>
      <c r="AQ321">
        <f t="shared" si="202"/>
        <v>-23.521825181113627</v>
      </c>
      <c r="AR321" s="28">
        <f t="shared" si="221"/>
        <v>-17.258519170922035</v>
      </c>
      <c r="AS321" s="30">
        <f t="shared" si="222"/>
        <v>-213.04158887694072</v>
      </c>
      <c r="AT321" s="28">
        <f t="shared" si="223"/>
        <v>9.4083205959709509E-2</v>
      </c>
      <c r="AU321" s="28">
        <f t="shared" si="224"/>
        <v>8.4178701545089929</v>
      </c>
      <c r="AV321" s="29">
        <f t="shared" si="225"/>
        <v>-4.2268915751939002E-4</v>
      </c>
      <c r="AW321" s="28">
        <f t="shared" si="226"/>
        <v>-0.56524601370408822</v>
      </c>
      <c r="AX321" s="31">
        <f t="shared" si="227"/>
        <v>9.3660516802190119E-2</v>
      </c>
      <c r="AY321" s="28">
        <f t="shared" si="228"/>
        <v>7.8526241408049042</v>
      </c>
      <c r="AZ321" s="8">
        <f t="shared" si="229"/>
        <v>-17.164858654119847</v>
      </c>
      <c r="BA321" s="8">
        <f t="shared" si="230"/>
        <v>-205.18896473613583</v>
      </c>
      <c r="BB321" s="8">
        <f t="shared" si="231"/>
        <v>-25.18896473613583</v>
      </c>
      <c r="BD321" s="32">
        <f t="shared" si="232"/>
        <v>-17</v>
      </c>
      <c r="BE321" s="32">
        <f t="shared" si="233"/>
        <v>-205</v>
      </c>
      <c r="BF321" s="32">
        <f t="shared" si="234"/>
        <v>-25</v>
      </c>
    </row>
    <row r="322" spans="22:58" x14ac:dyDescent="0.2">
      <c r="V322" s="27">
        <v>4.1800000000000201</v>
      </c>
      <c r="W322" s="32">
        <f t="shared" si="204"/>
        <v>151356.12484362794</v>
      </c>
      <c r="X322">
        <f t="shared" si="203"/>
        <v>4.8607609737258892</v>
      </c>
      <c r="Y322" s="28">
        <f t="shared" si="205"/>
        <v>-49.933920260242658</v>
      </c>
      <c r="Z322" s="28">
        <f t="shared" si="206"/>
        <v>-89.817430866507294</v>
      </c>
      <c r="AA322" s="28">
        <f t="shared" si="207"/>
        <v>12.98854794651934</v>
      </c>
      <c r="AB322" s="28">
        <f t="shared" si="208"/>
        <v>-77.046072380115689</v>
      </c>
      <c r="AC322" s="28">
        <f t="shared" si="209"/>
        <v>1.7075674030340639E-2</v>
      </c>
      <c r="AD322" s="28">
        <f t="shared" si="210"/>
        <v>3.5915101487833465</v>
      </c>
      <c r="AE322" s="28">
        <f t="shared" si="211"/>
        <v>-32.067535665967092</v>
      </c>
      <c r="AF322" s="28">
        <f t="shared" si="212"/>
        <v>-163.27199309783964</v>
      </c>
      <c r="AG322" s="28">
        <f t="shared" si="200"/>
        <v>92.110410468749379</v>
      </c>
      <c r="AH322" s="28">
        <f t="shared" si="213"/>
        <v>-120.06026977990854</v>
      </c>
      <c r="AI322" s="28">
        <f t="shared" si="214"/>
        <v>-89.999943100409155</v>
      </c>
      <c r="AJ322" s="28">
        <f t="shared" si="215"/>
        <v>46.447610092096745</v>
      </c>
      <c r="AK322" s="28">
        <f t="shared" si="216"/>
        <v>89.727263182871866</v>
      </c>
      <c r="AL322" s="29">
        <f t="shared" si="217"/>
        <v>-3.9030045869272181</v>
      </c>
      <c r="AM322" s="28">
        <f t="shared" si="218"/>
        <v>-50.353974180809132</v>
      </c>
      <c r="AN322" s="28">
        <f t="shared" si="219"/>
        <v>14.594746194010369</v>
      </c>
      <c r="AO322" s="28">
        <f t="shared" si="220"/>
        <v>-50.626654098346421</v>
      </c>
      <c r="AP322">
        <f t="shared" si="201"/>
        <v>23.609121289162623</v>
      </c>
      <c r="AQ322">
        <f t="shared" si="202"/>
        <v>-23.521825181113627</v>
      </c>
      <c r="AR322" s="28">
        <f t="shared" si="221"/>
        <v>-17.385493363907727</v>
      </c>
      <c r="AS322" s="30">
        <f t="shared" si="222"/>
        <v>-213.89864719618606</v>
      </c>
      <c r="AT322" s="28">
        <f t="shared" si="223"/>
        <v>9.8467314282626922E-2</v>
      </c>
      <c r="AU322" s="28">
        <f t="shared" si="224"/>
        <v>8.6110409358842155</v>
      </c>
      <c r="AV322" s="29">
        <f t="shared" si="225"/>
        <v>-4.4260886871844304E-4</v>
      </c>
      <c r="AW322" s="28">
        <f t="shared" si="226"/>
        <v>-0.57841140039568861</v>
      </c>
      <c r="AX322" s="31">
        <f t="shared" si="227"/>
        <v>9.8024705413908481E-2</v>
      </c>
      <c r="AY322" s="28">
        <f t="shared" si="228"/>
        <v>8.0326295354885264</v>
      </c>
      <c r="AZ322" s="8">
        <f t="shared" si="229"/>
        <v>-17.287468658493818</v>
      </c>
      <c r="BA322" s="8">
        <f t="shared" si="230"/>
        <v>-205.86601766069754</v>
      </c>
      <c r="BB322" s="8">
        <f t="shared" si="231"/>
        <v>-25.866017660697537</v>
      </c>
      <c r="BD322" s="32">
        <f t="shared" si="232"/>
        <v>-17</v>
      </c>
      <c r="BE322" s="32">
        <f t="shared" si="233"/>
        <v>-206</v>
      </c>
      <c r="BF322" s="32">
        <f t="shared" si="234"/>
        <v>-26</v>
      </c>
    </row>
    <row r="323" spans="22:58" x14ac:dyDescent="0.2">
      <c r="V323" s="27">
        <v>4.1900000000000199</v>
      </c>
      <c r="W323" s="32">
        <f t="shared" si="204"/>
        <v>154881.66189125541</v>
      </c>
      <c r="X323">
        <f t="shared" si="203"/>
        <v>4.8607609737258892</v>
      </c>
      <c r="Y323" s="28">
        <f t="shared" si="205"/>
        <v>-50.133918275626854</v>
      </c>
      <c r="Z323" s="28">
        <f t="shared" si="206"/>
        <v>-89.821586620176447</v>
      </c>
      <c r="AA323" s="28">
        <f t="shared" si="207"/>
        <v>13.178714513687941</v>
      </c>
      <c r="AB323" s="28">
        <f t="shared" si="208"/>
        <v>-77.331317611529599</v>
      </c>
      <c r="AC323" s="28">
        <f t="shared" si="209"/>
        <v>1.7878771497675392E-2</v>
      </c>
      <c r="AD323" s="28">
        <f t="shared" si="210"/>
        <v>3.6749405150672589</v>
      </c>
      <c r="AE323" s="28">
        <f t="shared" si="211"/>
        <v>-32.076564016715345</v>
      </c>
      <c r="AF323" s="28">
        <f t="shared" si="212"/>
        <v>-163.47796371663878</v>
      </c>
      <c r="AG323" s="28">
        <f t="shared" si="200"/>
        <v>92.110410468749379</v>
      </c>
      <c r="AH323" s="28">
        <f t="shared" si="213"/>
        <v>-120.26026977990833</v>
      </c>
      <c r="AI323" s="28">
        <f t="shared" si="214"/>
        <v>-89.999944395601972</v>
      </c>
      <c r="AJ323" s="28">
        <f t="shared" si="215"/>
        <v>46.647605663077343</v>
      </c>
      <c r="AK323" s="28">
        <f t="shared" si="216"/>
        <v>89.733471340173409</v>
      </c>
      <c r="AL323" s="29">
        <f t="shared" si="217"/>
        <v>-4.0226931686453815</v>
      </c>
      <c r="AM323" s="28">
        <f t="shared" si="218"/>
        <v>-51.000690380327768</v>
      </c>
      <c r="AN323" s="28">
        <f t="shared" si="219"/>
        <v>14.475053183273012</v>
      </c>
      <c r="AO323" s="28">
        <f t="shared" si="220"/>
        <v>-51.267163435756331</v>
      </c>
      <c r="AP323">
        <f t="shared" si="201"/>
        <v>23.609121289162623</v>
      </c>
      <c r="AQ323">
        <f t="shared" si="202"/>
        <v>-23.521825181113627</v>
      </c>
      <c r="AR323" s="28">
        <f t="shared" si="221"/>
        <v>-17.514214725393337</v>
      </c>
      <c r="AS323" s="30">
        <f t="shared" si="222"/>
        <v>-214.74512715239513</v>
      </c>
      <c r="AT323" s="28">
        <f t="shared" si="223"/>
        <v>0.10305330075913219</v>
      </c>
      <c r="AU323" s="28">
        <f t="shared" si="224"/>
        <v>8.8085072268294393</v>
      </c>
      <c r="AV323" s="29">
        <f t="shared" si="225"/>
        <v>-4.6346726906062807E-4</v>
      </c>
      <c r="AW323" s="28">
        <f t="shared" si="226"/>
        <v>-0.59188338509565841</v>
      </c>
      <c r="AX323" s="31">
        <f t="shared" si="227"/>
        <v>0.10258983349007156</v>
      </c>
      <c r="AY323" s="28">
        <f t="shared" si="228"/>
        <v>8.2166238417337816</v>
      </c>
      <c r="AZ323" s="8">
        <f t="shared" si="229"/>
        <v>-17.411624891903266</v>
      </c>
      <c r="BA323" s="8">
        <f t="shared" si="230"/>
        <v>-206.52850331066134</v>
      </c>
      <c r="BB323" s="8">
        <f t="shared" si="231"/>
        <v>-26.528503310661335</v>
      </c>
      <c r="BD323" s="32">
        <f t="shared" si="232"/>
        <v>-17</v>
      </c>
      <c r="BE323" s="32">
        <f t="shared" si="233"/>
        <v>-207</v>
      </c>
      <c r="BF323" s="32">
        <f t="shared" si="234"/>
        <v>-27</v>
      </c>
    </row>
    <row r="324" spans="22:58" x14ac:dyDescent="0.2">
      <c r="V324" s="27">
        <v>4.2000000000000197</v>
      </c>
      <c r="W324" s="32">
        <f t="shared" si="204"/>
        <v>158489.3192461188</v>
      </c>
      <c r="X324">
        <f t="shared" si="203"/>
        <v>4.8607609737258892</v>
      </c>
      <c r="Y324" s="28">
        <f t="shared" si="205"/>
        <v>-50.333916380332639</v>
      </c>
      <c r="Z324" s="28">
        <f t="shared" si="206"/>
        <v>-89.825647779156981</v>
      </c>
      <c r="AA324" s="28">
        <f t="shared" si="207"/>
        <v>13.369302827907582</v>
      </c>
      <c r="AB324" s="28">
        <f t="shared" si="208"/>
        <v>-77.610688131186365</v>
      </c>
      <c r="AC324" s="28">
        <f t="shared" si="209"/>
        <v>1.8719558640704785E-2</v>
      </c>
      <c r="AD324" s="28">
        <f t="shared" si="210"/>
        <v>3.7602980694068164</v>
      </c>
      <c r="AE324" s="28">
        <f t="shared" si="211"/>
        <v>-32.085133020058464</v>
      </c>
      <c r="AF324" s="28">
        <f t="shared" si="212"/>
        <v>-163.67603784093654</v>
      </c>
      <c r="AG324" s="28">
        <f t="shared" ref="AG324:AG387" si="235">DC_gain_comp</f>
        <v>92.110410468749379</v>
      </c>
      <c r="AH324" s="28">
        <f t="shared" si="213"/>
        <v>-120.46026977990815</v>
      </c>
      <c r="AI324" s="28">
        <f t="shared" si="214"/>
        <v>-89.999945661312609</v>
      </c>
      <c r="AJ324" s="28">
        <f t="shared" si="215"/>
        <v>46.847601433392427</v>
      </c>
      <c r="AK324" s="28">
        <f t="shared" si="216"/>
        <v>89.739538188609373</v>
      </c>
      <c r="AL324" s="29">
        <f t="shared" si="217"/>
        <v>-4.144584609014867</v>
      </c>
      <c r="AM324" s="28">
        <f t="shared" si="218"/>
        <v>-51.644317967702079</v>
      </c>
      <c r="AN324" s="28">
        <f t="shared" si="219"/>
        <v>14.353157513218793</v>
      </c>
      <c r="AO324" s="28">
        <f t="shared" si="220"/>
        <v>-51.904725440405315</v>
      </c>
      <c r="AP324">
        <f t="shared" ref="AP324:AP387" si="236">-20*LOG(GmPS*Rsns)</f>
        <v>23.609121289162623</v>
      </c>
      <c r="AQ324">
        <f t="shared" ref="AQ324:AQ387" si="237">20*LOG(Vref/Vout)</f>
        <v>-23.521825181113627</v>
      </c>
      <c r="AR324" s="28">
        <f t="shared" si="221"/>
        <v>-17.644679398790675</v>
      </c>
      <c r="AS324" s="30">
        <f t="shared" si="222"/>
        <v>-215.58076328134186</v>
      </c>
      <c r="AT324" s="28">
        <f t="shared" si="223"/>
        <v>0.10785023341954264</v>
      </c>
      <c r="AU324" s="28">
        <f t="shared" si="224"/>
        <v>9.0103549529989237</v>
      </c>
      <c r="AV324" s="29">
        <f t="shared" si="225"/>
        <v>-4.8530858815103541E-4</v>
      </c>
      <c r="AW324" s="28">
        <f t="shared" si="226"/>
        <v>-0.60566910486665237</v>
      </c>
      <c r="AX324" s="31">
        <f t="shared" si="227"/>
        <v>0.10736492483139161</v>
      </c>
      <c r="AY324" s="28">
        <f t="shared" si="228"/>
        <v>8.4046858481322708</v>
      </c>
      <c r="AZ324" s="8">
        <f t="shared" si="229"/>
        <v>-17.537314473959285</v>
      </c>
      <c r="BA324" s="8">
        <f t="shared" si="230"/>
        <v>-207.1760774332096</v>
      </c>
      <c r="BB324" s="8">
        <f t="shared" si="231"/>
        <v>-27.176077433209599</v>
      </c>
      <c r="BD324" s="32">
        <f t="shared" si="232"/>
        <v>-18</v>
      </c>
      <c r="BE324" s="32">
        <f t="shared" si="233"/>
        <v>-207</v>
      </c>
      <c r="BF324" s="32">
        <f t="shared" si="234"/>
        <v>-27</v>
      </c>
    </row>
    <row r="325" spans="22:58" x14ac:dyDescent="0.2">
      <c r="V325" s="27">
        <v>4.2100000000000204</v>
      </c>
      <c r="W325" s="32">
        <f t="shared" si="204"/>
        <v>162181.00973590088</v>
      </c>
      <c r="X325">
        <f t="shared" ref="X325:X388" si="238">DC_gain_power</f>
        <v>4.8607609737258892</v>
      </c>
      <c r="Y325" s="28">
        <f t="shared" si="205"/>
        <v>-50.533914570339945</v>
      </c>
      <c r="Z325" s="28">
        <f t="shared" si="206"/>
        <v>-89.829616496565848</v>
      </c>
      <c r="AA325" s="28">
        <f t="shared" si="207"/>
        <v>13.560295657707332</v>
      </c>
      <c r="AB325" s="28">
        <f t="shared" si="208"/>
        <v>-77.884278905123168</v>
      </c>
      <c r="AC325" s="28">
        <f t="shared" si="209"/>
        <v>1.9599796432998345E-2</v>
      </c>
      <c r="AD325" s="28">
        <f t="shared" si="210"/>
        <v>3.847626553102121</v>
      </c>
      <c r="AE325" s="28">
        <f t="shared" si="211"/>
        <v>-32.093258142473729</v>
      </c>
      <c r="AF325" s="28">
        <f t="shared" si="212"/>
        <v>-163.86626884858688</v>
      </c>
      <c r="AG325" s="28">
        <f t="shared" si="235"/>
        <v>92.110410468749379</v>
      </c>
      <c r="AH325" s="28">
        <f t="shared" si="213"/>
        <v>-120.66026977990799</v>
      </c>
      <c r="AI325" s="28">
        <f t="shared" si="214"/>
        <v>-89.999946898212144</v>
      </c>
      <c r="AJ325" s="28">
        <f t="shared" si="215"/>
        <v>47.047597394070849</v>
      </c>
      <c r="AK325" s="28">
        <f t="shared" si="216"/>
        <v>89.745466944358569</v>
      </c>
      <c r="AL325" s="29">
        <f t="shared" si="217"/>
        <v>-4.2686568172931452</v>
      </c>
      <c r="AM325" s="28">
        <f t="shared" si="218"/>
        <v>-52.284548485988552</v>
      </c>
      <c r="AN325" s="28">
        <f t="shared" si="219"/>
        <v>14.22908126561909</v>
      </c>
      <c r="AO325" s="28">
        <f t="shared" si="220"/>
        <v>-52.539028439842127</v>
      </c>
      <c r="AP325">
        <f t="shared" si="236"/>
        <v>23.609121289162623</v>
      </c>
      <c r="AQ325">
        <f t="shared" si="237"/>
        <v>-23.521825181113627</v>
      </c>
      <c r="AR325" s="28">
        <f t="shared" si="221"/>
        <v>-17.776880768805643</v>
      </c>
      <c r="AS325" s="30">
        <f t="shared" si="222"/>
        <v>-216.40529728842901</v>
      </c>
      <c r="AT325" s="28">
        <f t="shared" si="223"/>
        <v>0.11286756619354985</v>
      </c>
      <c r="AU325" s="28">
        <f t="shared" si="224"/>
        <v>9.2166710856022593</v>
      </c>
      <c r="AV325" s="29">
        <f t="shared" si="225"/>
        <v>-5.0817913916942207E-4</v>
      </c>
      <c r="AW325" s="28">
        <f t="shared" si="226"/>
        <v>-0.61977586269151297</v>
      </c>
      <c r="AX325" s="31">
        <f t="shared" si="227"/>
        <v>0.11235938705438042</v>
      </c>
      <c r="AY325" s="28">
        <f t="shared" si="228"/>
        <v>8.5968952229107458</v>
      </c>
      <c r="AZ325" s="8">
        <f t="shared" si="229"/>
        <v>-17.664521381751264</v>
      </c>
      <c r="BA325" s="8">
        <f t="shared" si="230"/>
        <v>-207.80840206551827</v>
      </c>
      <c r="BB325" s="8">
        <f t="shared" si="231"/>
        <v>-27.808402065518266</v>
      </c>
      <c r="BD325" s="32">
        <f t="shared" si="232"/>
        <v>-18</v>
      </c>
      <c r="BE325" s="32">
        <f t="shared" si="233"/>
        <v>-208</v>
      </c>
      <c r="BF325" s="32">
        <f t="shared" si="234"/>
        <v>-28</v>
      </c>
    </row>
    <row r="326" spans="22:58" x14ac:dyDescent="0.2">
      <c r="V326" s="27">
        <v>4.2200000000000202</v>
      </c>
      <c r="W326" s="32">
        <f t="shared" si="204"/>
        <v>165958.69074376384</v>
      </c>
      <c r="X326">
        <f t="shared" si="238"/>
        <v>4.8607609737258892</v>
      </c>
      <c r="Y326" s="28">
        <f t="shared" si="205"/>
        <v>-50.733912841809612</v>
      </c>
      <c r="Z326" s="28">
        <f t="shared" si="206"/>
        <v>-89.833494876517094</v>
      </c>
      <c r="AA326" s="28">
        <f t="shared" si="207"/>
        <v>13.75167640335026</v>
      </c>
      <c r="AB326" s="28">
        <f t="shared" si="208"/>
        <v>-78.15218506623772</v>
      </c>
      <c r="AC326" s="28">
        <f t="shared" si="209"/>
        <v>2.0521327375440417E-2</v>
      </c>
      <c r="AD326" s="28">
        <f t="shared" si="210"/>
        <v>3.9369706449801751</v>
      </c>
      <c r="AE326" s="28">
        <f t="shared" si="211"/>
        <v>-32.100954137358023</v>
      </c>
      <c r="AF326" s="28">
        <f t="shared" si="212"/>
        <v>-164.04870929777465</v>
      </c>
      <c r="AG326" s="28">
        <f t="shared" si="235"/>
        <v>92.110410468749379</v>
      </c>
      <c r="AH326" s="28">
        <f t="shared" si="213"/>
        <v>-120.86026977990781</v>
      </c>
      <c r="AI326" s="28">
        <f t="shared" si="214"/>
        <v>-89.99994810695641</v>
      </c>
      <c r="AJ326" s="28">
        <f t="shared" si="215"/>
        <v>47.247593536545168</v>
      </c>
      <c r="AK326" s="28">
        <f t="shared" si="216"/>
        <v>89.751260750417671</v>
      </c>
      <c r="AL326" s="29">
        <f t="shared" si="217"/>
        <v>-4.3948857576993579</v>
      </c>
      <c r="AM326" s="28">
        <f t="shared" si="218"/>
        <v>-52.921081906248126</v>
      </c>
      <c r="AN326" s="28">
        <f t="shared" si="219"/>
        <v>14.102848467687378</v>
      </c>
      <c r="AO326" s="28">
        <f t="shared" si="220"/>
        <v>-53.169769262786865</v>
      </c>
      <c r="AP326">
        <f t="shared" si="236"/>
        <v>23.609121289162623</v>
      </c>
      <c r="AQ326">
        <f t="shared" si="237"/>
        <v>-23.521825181113627</v>
      </c>
      <c r="AR326" s="28">
        <f t="shared" si="221"/>
        <v>-17.910809561621647</v>
      </c>
      <c r="AS326" s="30">
        <f t="shared" si="222"/>
        <v>-217.21847856056152</v>
      </c>
      <c r="AT326" s="28">
        <f t="shared" si="223"/>
        <v>0.11811515332340684</v>
      </c>
      <c r="AU326" s="28">
        <f t="shared" si="224"/>
        <v>9.4275436037736835</v>
      </c>
      <c r="AV326" s="29">
        <f t="shared" si="225"/>
        <v>-5.32127416964563E-4</v>
      </c>
      <c r="AW326" s="28">
        <f t="shared" si="226"/>
        <v>-0.63421113131492612</v>
      </c>
      <c r="AX326" s="31">
        <f t="shared" si="227"/>
        <v>0.11758302590644228</v>
      </c>
      <c r="AY326" s="28">
        <f t="shared" si="228"/>
        <v>8.7933324724587578</v>
      </c>
      <c r="AZ326" s="8">
        <f t="shared" si="229"/>
        <v>-17.793226535715206</v>
      </c>
      <c r="BA326" s="8">
        <f t="shared" si="230"/>
        <v>-208.42514608810276</v>
      </c>
      <c r="BB326" s="8">
        <f t="shared" si="231"/>
        <v>-28.425146088102764</v>
      </c>
      <c r="BD326" s="32">
        <f t="shared" si="232"/>
        <v>-18</v>
      </c>
      <c r="BE326" s="32">
        <f t="shared" si="233"/>
        <v>-208</v>
      </c>
      <c r="BF326" s="32">
        <f t="shared" si="234"/>
        <v>-28</v>
      </c>
    </row>
    <row r="327" spans="22:58" x14ac:dyDescent="0.2">
      <c r="V327" s="27">
        <v>4.23000000000002</v>
      </c>
      <c r="W327" s="32">
        <f t="shared" si="204"/>
        <v>169824.36524618237</v>
      </c>
      <c r="X327">
        <f t="shared" si="238"/>
        <v>4.8607609737258892</v>
      </c>
      <c r="Y327" s="28">
        <f t="shared" si="205"/>
        <v>-50.933911191075332</v>
      </c>
      <c r="Z327" s="28">
        <f t="shared" si="206"/>
        <v>-89.837284975236884</v>
      </c>
      <c r="AA327" s="28">
        <f t="shared" si="207"/>
        <v>13.943429079813104</v>
      </c>
      <c r="AB327" s="28">
        <f t="shared" si="208"/>
        <v>-78.414501781149497</v>
      </c>
      <c r="AC327" s="28">
        <f t="shared" si="209"/>
        <v>2.148607919864691E-2</v>
      </c>
      <c r="AD327" s="28">
        <f t="shared" si="210"/>
        <v>4.0283759775139441</v>
      </c>
      <c r="AE327" s="28">
        <f t="shared" si="211"/>
        <v>-32.108235058337691</v>
      </c>
      <c r="AF327" s="28">
        <f t="shared" si="212"/>
        <v>-164.22341077887242</v>
      </c>
      <c r="AG327" s="28">
        <f t="shared" si="235"/>
        <v>92.110410468749379</v>
      </c>
      <c r="AH327" s="28">
        <f t="shared" si="213"/>
        <v>-121.06026977990764</v>
      </c>
      <c r="AI327" s="28">
        <f t="shared" si="214"/>
        <v>-89.999949288186301</v>
      </c>
      <c r="AJ327" s="28">
        <f t="shared" si="215"/>
        <v>47.447589852633556</v>
      </c>
      <c r="AK327" s="28">
        <f t="shared" si="216"/>
        <v>89.756922678265099</v>
      </c>
      <c r="AL327" s="29">
        <f t="shared" si="217"/>
        <v>-4.5232455423916669</v>
      </c>
      <c r="AM327" s="28">
        <f t="shared" si="218"/>
        <v>-53.553627249349141</v>
      </c>
      <c r="AN327" s="28">
        <f t="shared" si="219"/>
        <v>13.974484999083625</v>
      </c>
      <c r="AO327" s="28">
        <f t="shared" si="220"/>
        <v>-53.796653859270343</v>
      </c>
      <c r="AP327">
        <f t="shared" si="236"/>
        <v>23.609121289162623</v>
      </c>
      <c r="AQ327">
        <f t="shared" si="237"/>
        <v>-23.521825181113627</v>
      </c>
      <c r="AR327" s="28">
        <f t="shared" si="221"/>
        <v>-18.04645395120507</v>
      </c>
      <c r="AS327" s="30">
        <f t="shared" si="222"/>
        <v>-218.02006463814277</v>
      </c>
      <c r="AT327" s="28">
        <f t="shared" si="223"/>
        <v>0.12360326412436748</v>
      </c>
      <c r="AU327" s="28">
        <f t="shared" si="224"/>
        <v>9.6430614523628151</v>
      </c>
      <c r="AV327" s="29">
        <f t="shared" si="225"/>
        <v>-5.5720420077987238E-4</v>
      </c>
      <c r="AW327" s="28">
        <f t="shared" si="226"/>
        <v>-0.64898255717292397</v>
      </c>
      <c r="AX327" s="31">
        <f t="shared" si="227"/>
        <v>0.12304605992358761</v>
      </c>
      <c r="AY327" s="28">
        <f t="shared" si="228"/>
        <v>8.9940788951898902</v>
      </c>
      <c r="AZ327" s="8">
        <f t="shared" si="229"/>
        <v>-17.923407891281482</v>
      </c>
      <c r="BA327" s="8">
        <f t="shared" si="230"/>
        <v>-209.02598574295288</v>
      </c>
      <c r="BB327" s="8">
        <f t="shared" si="231"/>
        <v>-29.025985742952884</v>
      </c>
      <c r="BD327" s="32">
        <f t="shared" si="232"/>
        <v>-18</v>
      </c>
      <c r="BE327" s="32">
        <f t="shared" si="233"/>
        <v>-209</v>
      </c>
      <c r="BF327" s="32">
        <f t="shared" si="234"/>
        <v>-29</v>
      </c>
    </row>
    <row r="328" spans="22:58" x14ac:dyDescent="0.2">
      <c r="V328" s="27">
        <v>4.2400000000000198</v>
      </c>
      <c r="W328" s="32">
        <f t="shared" si="204"/>
        <v>173780.08287494563</v>
      </c>
      <c r="X328">
        <f t="shared" si="238"/>
        <v>4.8607609737258892</v>
      </c>
      <c r="Y328" s="28">
        <f t="shared" si="205"/>
        <v>-51.133909614635755</v>
      </c>
      <c r="Z328" s="28">
        <f t="shared" si="206"/>
        <v>-89.840988802152964</v>
      </c>
      <c r="AA328" s="28">
        <f t="shared" si="207"/>
        <v>14.135538299675927</v>
      </c>
      <c r="AB328" s="28">
        <f t="shared" si="208"/>
        <v>-78.671324126170987</v>
      </c>
      <c r="AC328" s="28">
        <f t="shared" si="209"/>
        <v>2.2496068726583059E-2</v>
      </c>
      <c r="AD328" s="28">
        <f t="shared" si="210"/>
        <v>4.1218891529196648</v>
      </c>
      <c r="AE328" s="28">
        <f t="shared" si="211"/>
        <v>-32.115114272507356</v>
      </c>
      <c r="AF328" s="28">
        <f t="shared" si="212"/>
        <v>-164.39042377540429</v>
      </c>
      <c r="AG328" s="28">
        <f t="shared" si="235"/>
        <v>92.110410468749379</v>
      </c>
      <c r="AH328" s="28">
        <f t="shared" si="213"/>
        <v>-121.26026977990749</v>
      </c>
      <c r="AI328" s="28">
        <f t="shared" si="214"/>
        <v>-89.999950442528103</v>
      </c>
      <c r="AJ328" s="28">
        <f t="shared" si="215"/>
        <v>47.647586334522352</v>
      </c>
      <c r="AK328" s="28">
        <f t="shared" si="216"/>
        <v>89.762455729487371</v>
      </c>
      <c r="AL328" s="29">
        <f t="shared" si="217"/>
        <v>-4.6537085298272096</v>
      </c>
      <c r="AM328" s="28">
        <f t="shared" si="218"/>
        <v>-54.18190315583459</v>
      </c>
      <c r="AN328" s="28">
        <f t="shared" si="219"/>
        <v>13.844018493537032</v>
      </c>
      <c r="AO328" s="28">
        <f t="shared" si="220"/>
        <v>-54.419397868875322</v>
      </c>
      <c r="AP328">
        <f t="shared" si="236"/>
        <v>23.609121289162623</v>
      </c>
      <c r="AQ328">
        <f t="shared" si="237"/>
        <v>-23.521825181113627</v>
      </c>
      <c r="AR328" s="28">
        <f t="shared" si="221"/>
        <v>-18.183799670921328</v>
      </c>
      <c r="AS328" s="30">
        <f t="shared" si="222"/>
        <v>-218.80982164427962</v>
      </c>
      <c r="AT328" s="28">
        <f t="shared" si="223"/>
        <v>0.12934259808107471</v>
      </c>
      <c r="AU328" s="28">
        <f t="shared" si="224"/>
        <v>9.8633144948560325</v>
      </c>
      <c r="AV328" s="29">
        <f t="shared" si="225"/>
        <v>-5.8346266181167142E-4</v>
      </c>
      <c r="AW328" s="28">
        <f t="shared" si="226"/>
        <v>-0.66409796441212754</v>
      </c>
      <c r="AX328" s="31">
        <f t="shared" si="227"/>
        <v>0.12875913541926304</v>
      </c>
      <c r="AY328" s="28">
        <f t="shared" si="228"/>
        <v>9.1992165304439055</v>
      </c>
      <c r="AZ328" s="8">
        <f t="shared" si="229"/>
        <v>-18.055040535502066</v>
      </c>
      <c r="BA328" s="8">
        <f t="shared" si="230"/>
        <v>-209.61060511383573</v>
      </c>
      <c r="BB328" s="8">
        <f t="shared" si="231"/>
        <v>-29.610605113835732</v>
      </c>
      <c r="BD328" s="32">
        <f t="shared" si="232"/>
        <v>-18</v>
      </c>
      <c r="BE328" s="32">
        <f t="shared" si="233"/>
        <v>-210</v>
      </c>
      <c r="BF328" s="32">
        <f t="shared" si="234"/>
        <v>-30</v>
      </c>
    </row>
    <row r="329" spans="22:58" x14ac:dyDescent="0.2">
      <c r="V329" s="27">
        <v>4.2500000000000204</v>
      </c>
      <c r="W329" s="32">
        <f t="shared" si="204"/>
        <v>177827.94100390084</v>
      </c>
      <c r="X329">
        <f t="shared" si="238"/>
        <v>4.8607609737258892</v>
      </c>
      <c r="Y329" s="28">
        <f t="shared" si="205"/>
        <v>-51.333908109147117</v>
      </c>
      <c r="Z329" s="28">
        <f t="shared" si="206"/>
        <v>-89.844608320959509</v>
      </c>
      <c r="AA329" s="28">
        <f t="shared" si="207"/>
        <v>14.32798925598432</v>
      </c>
      <c r="AB329" s="28">
        <f t="shared" si="208"/>
        <v>-78.922746972015403</v>
      </c>
      <c r="AC329" s="28">
        <f t="shared" si="209"/>
        <v>2.3553405907744584E-2</v>
      </c>
      <c r="AD329" s="28">
        <f t="shared" si="210"/>
        <v>4.2175577592050928</v>
      </c>
      <c r="AE329" s="28">
        <f t="shared" si="211"/>
        <v>-32.12160447352916</v>
      </c>
      <c r="AF329" s="28">
        <f t="shared" si="212"/>
        <v>-164.54979753376983</v>
      </c>
      <c r="AG329" s="28">
        <f t="shared" si="235"/>
        <v>92.110410468749379</v>
      </c>
      <c r="AH329" s="28">
        <f t="shared" si="213"/>
        <v>-121.46026977990735</v>
      </c>
      <c r="AI329" s="28">
        <f t="shared" si="214"/>
        <v>-89.999951570593879</v>
      </c>
      <c r="AJ329" s="28">
        <f t="shared" si="215"/>
        <v>47.847582974749592</v>
      </c>
      <c r="AK329" s="28">
        <f t="shared" si="216"/>
        <v>89.767862837368426</v>
      </c>
      <c r="AL329" s="29">
        <f t="shared" si="217"/>
        <v>-4.7862454277455715</v>
      </c>
      <c r="AM329" s="28">
        <f t="shared" si="218"/>
        <v>-54.805638401819529</v>
      </c>
      <c r="AN329" s="28">
        <f t="shared" si="219"/>
        <v>13.71147823584605</v>
      </c>
      <c r="AO329" s="28">
        <f t="shared" si="220"/>
        <v>-55.037727135044982</v>
      </c>
      <c r="AP329">
        <f t="shared" si="236"/>
        <v>23.609121289162623</v>
      </c>
      <c r="AQ329">
        <f t="shared" si="237"/>
        <v>-23.521825181113627</v>
      </c>
      <c r="AR329" s="28">
        <f t="shared" si="221"/>
        <v>-18.322830129634113</v>
      </c>
      <c r="AS329" s="30">
        <f t="shared" si="222"/>
        <v>-219.58752466881481</v>
      </c>
      <c r="AT329" s="28">
        <f t="shared" si="223"/>
        <v>0.13534430026609254</v>
      </c>
      <c r="AU329" s="28">
        <f t="shared" si="224"/>
        <v>10.088393461127653</v>
      </c>
      <c r="AV329" s="29">
        <f t="shared" si="225"/>
        <v>-6.1095847582470233E-4</v>
      </c>
      <c r="AW329" s="28">
        <f t="shared" si="226"/>
        <v>-0.67956535900072845</v>
      </c>
      <c r="AX329" s="31">
        <f t="shared" si="227"/>
        <v>0.13473334179026783</v>
      </c>
      <c r="AY329" s="28">
        <f t="shared" si="228"/>
        <v>9.4088281021269253</v>
      </c>
      <c r="AZ329" s="8">
        <f t="shared" si="229"/>
        <v>-18.188096787843847</v>
      </c>
      <c r="BA329" s="8">
        <f t="shared" si="230"/>
        <v>-210.17869656668788</v>
      </c>
      <c r="BB329" s="8">
        <f t="shared" si="231"/>
        <v>-30.178696566687876</v>
      </c>
      <c r="BD329" s="32">
        <f t="shared" si="232"/>
        <v>-18</v>
      </c>
      <c r="BE329" s="32">
        <f t="shared" si="233"/>
        <v>-210</v>
      </c>
      <c r="BF329" s="32">
        <f t="shared" si="234"/>
        <v>-30</v>
      </c>
    </row>
    <row r="330" spans="22:58" x14ac:dyDescent="0.2">
      <c r="V330" s="27">
        <v>4.2600000000000202</v>
      </c>
      <c r="W330" s="32">
        <f t="shared" si="204"/>
        <v>181970.0858610071</v>
      </c>
      <c r="X330">
        <f t="shared" si="238"/>
        <v>4.8607609737258892</v>
      </c>
      <c r="Y330" s="28">
        <f t="shared" si="205"/>
        <v>-51.533906671416133</v>
      </c>
      <c r="Z330" s="28">
        <f t="shared" si="206"/>
        <v>-89.848145450657654</v>
      </c>
      <c r="AA330" s="28">
        <f t="shared" si="207"/>
        <v>14.520767705139843</v>
      </c>
      <c r="AB330" s="28">
        <f t="shared" si="208"/>
        <v>-79.16886487686449</v>
      </c>
      <c r="AC330" s="28">
        <f t="shared" si="209"/>
        <v>2.4660298020432111E-2</v>
      </c>
      <c r="AD330" s="28">
        <f t="shared" si="210"/>
        <v>4.3154303861386705</v>
      </c>
      <c r="AE330" s="28">
        <f t="shared" si="211"/>
        <v>-32.12771769452997</v>
      </c>
      <c r="AF330" s="28">
        <f t="shared" si="212"/>
        <v>-164.70157994138347</v>
      </c>
      <c r="AG330" s="28">
        <f t="shared" si="235"/>
        <v>92.110410468749379</v>
      </c>
      <c r="AH330" s="28">
        <f t="shared" si="213"/>
        <v>-121.66026977990722</v>
      </c>
      <c r="AI330" s="28">
        <f t="shared" si="214"/>
        <v>-89.999952672981763</v>
      </c>
      <c r="AJ330" s="28">
        <f t="shared" si="215"/>
        <v>48.047579766189081</v>
      </c>
      <c r="AK330" s="28">
        <f t="shared" si="216"/>
        <v>89.773146868443007</v>
      </c>
      <c r="AL330" s="29">
        <f t="shared" si="217"/>
        <v>-4.9208254000031486</v>
      </c>
      <c r="AM330" s="28">
        <f t="shared" si="218"/>
        <v>-55.424572359415436</v>
      </c>
      <c r="AN330" s="28">
        <f t="shared" si="219"/>
        <v>13.576895055028086</v>
      </c>
      <c r="AO330" s="28">
        <f t="shared" si="220"/>
        <v>-55.651378163954192</v>
      </c>
      <c r="AP330">
        <f t="shared" si="236"/>
        <v>23.609121289162623</v>
      </c>
      <c r="AQ330">
        <f t="shared" si="237"/>
        <v>-23.521825181113627</v>
      </c>
      <c r="AR330" s="28">
        <f t="shared" si="221"/>
        <v>-18.463526531452889</v>
      </c>
      <c r="AS330" s="30">
        <f t="shared" si="222"/>
        <v>-220.35295810533768</v>
      </c>
      <c r="AT330" s="28">
        <f t="shared" si="223"/>
        <v>0.14161997706395199</v>
      </c>
      <c r="AU330" s="28">
        <f t="shared" si="224"/>
        <v>10.318389889707918</v>
      </c>
      <c r="AV330" s="29">
        <f t="shared" si="225"/>
        <v>-6.3974994104957226E-4</v>
      </c>
      <c r="AW330" s="28">
        <f t="shared" si="226"/>
        <v>-0.69539293293318394</v>
      </c>
      <c r="AX330" s="31">
        <f t="shared" si="227"/>
        <v>0.14098022712290242</v>
      </c>
      <c r="AY330" s="28">
        <f t="shared" si="228"/>
        <v>9.6229969567747347</v>
      </c>
      <c r="AZ330" s="8">
        <f t="shared" si="229"/>
        <v>-18.322546304329986</v>
      </c>
      <c r="BA330" s="8">
        <f t="shared" si="230"/>
        <v>-210.72996114856295</v>
      </c>
      <c r="BB330" s="8">
        <f t="shared" si="231"/>
        <v>-30.72996114856295</v>
      </c>
      <c r="BD330" s="32">
        <f t="shared" si="232"/>
        <v>-18</v>
      </c>
      <c r="BE330" s="32">
        <f t="shared" si="233"/>
        <v>-211</v>
      </c>
      <c r="BF330" s="32">
        <f t="shared" si="234"/>
        <v>-31</v>
      </c>
    </row>
    <row r="331" spans="22:58" x14ac:dyDescent="0.2">
      <c r="V331" s="27">
        <v>4.27000000000002</v>
      </c>
      <c r="W331" s="32">
        <f t="shared" si="204"/>
        <v>186208.71366629537</v>
      </c>
      <c r="X331">
        <f t="shared" si="238"/>
        <v>4.8607609737258892</v>
      </c>
      <c r="Y331" s="28">
        <f t="shared" si="205"/>
        <v>-51.733905298393239</v>
      </c>
      <c r="Z331" s="28">
        <f t="shared" si="206"/>
        <v>-89.851602066572497</v>
      </c>
      <c r="AA331" s="28">
        <f t="shared" si="207"/>
        <v>14.71385994986953</v>
      </c>
      <c r="AB331" s="28">
        <f t="shared" si="208"/>
        <v>-79.409771987422786</v>
      </c>
      <c r="AC331" s="28">
        <f t="shared" si="209"/>
        <v>2.581905405882888E-2</v>
      </c>
      <c r="AD331" s="28">
        <f t="shared" si="210"/>
        <v>4.4155566411073019</v>
      </c>
      <c r="AE331" s="28">
        <f t="shared" si="211"/>
        <v>-32.133465320738992</v>
      </c>
      <c r="AF331" s="28">
        <f t="shared" si="212"/>
        <v>-164.84581741288795</v>
      </c>
      <c r="AG331" s="28">
        <f t="shared" si="235"/>
        <v>92.110410468749379</v>
      </c>
      <c r="AH331" s="28">
        <f t="shared" si="213"/>
        <v>-121.86026977990707</v>
      </c>
      <c r="AI331" s="28">
        <f t="shared" si="214"/>
        <v>-89.999953750276219</v>
      </c>
      <c r="AJ331" s="28">
        <f t="shared" si="215"/>
        <v>48.247576702035353</v>
      </c>
      <c r="AK331" s="28">
        <f t="shared" si="216"/>
        <v>89.778310624014566</v>
      </c>
      <c r="AL331" s="29">
        <f t="shared" si="217"/>
        <v>-5.0574161764822296</v>
      </c>
      <c r="AM331" s="28">
        <f t="shared" si="218"/>
        <v>-56.038455400709019</v>
      </c>
      <c r="AN331" s="28">
        <f t="shared" si="219"/>
        <v>13.440301214395431</v>
      </c>
      <c r="AO331" s="28">
        <f t="shared" si="220"/>
        <v>-56.260098526970673</v>
      </c>
      <c r="AP331">
        <f t="shared" si="236"/>
        <v>23.609121289162623</v>
      </c>
      <c r="AQ331">
        <f t="shared" si="237"/>
        <v>-23.521825181113627</v>
      </c>
      <c r="AR331" s="28">
        <f t="shared" si="221"/>
        <v>-18.605867998294563</v>
      </c>
      <c r="AS331" s="30">
        <f t="shared" si="222"/>
        <v>-221.10591593985862</v>
      </c>
      <c r="AT331" s="28">
        <f t="shared" si="223"/>
        <v>0.14818171218089729</v>
      </c>
      <c r="AU331" s="28">
        <f t="shared" si="224"/>
        <v>10.553396064245112</v>
      </c>
      <c r="AV331" s="29">
        <f t="shared" si="225"/>
        <v>-6.6989810165151494E-4</v>
      </c>
      <c r="AW331" s="28">
        <f t="shared" si="226"/>
        <v>-0.7115890685306866</v>
      </c>
      <c r="AX331" s="31">
        <f t="shared" si="227"/>
        <v>0.14751181407924577</v>
      </c>
      <c r="AY331" s="28">
        <f t="shared" si="228"/>
        <v>9.8418069957144247</v>
      </c>
      <c r="AZ331" s="8">
        <f t="shared" si="229"/>
        <v>-18.458356184215319</v>
      </c>
      <c r="BA331" s="8">
        <f t="shared" si="230"/>
        <v>-211.2641089441442</v>
      </c>
      <c r="BB331" s="8">
        <f t="shared" si="231"/>
        <v>-31.264108944144198</v>
      </c>
      <c r="BD331" s="32">
        <f t="shared" si="232"/>
        <v>-18</v>
      </c>
      <c r="BE331" s="32">
        <f t="shared" si="233"/>
        <v>-211</v>
      </c>
      <c r="BF331" s="32">
        <f t="shared" si="234"/>
        <v>-31</v>
      </c>
    </row>
    <row r="332" spans="22:58" x14ac:dyDescent="0.2">
      <c r="V332" s="27">
        <v>4.2800000000000198</v>
      </c>
      <c r="W332" s="32">
        <f t="shared" si="204"/>
        <v>190546.07179633353</v>
      </c>
      <c r="X332">
        <f t="shared" si="238"/>
        <v>4.8607609737258892</v>
      </c>
      <c r="Y332" s="28">
        <f t="shared" si="205"/>
        <v>-51.933903987166168</v>
      </c>
      <c r="Z332" s="28">
        <f t="shared" si="206"/>
        <v>-89.854980001346846</v>
      </c>
      <c r="AA332" s="28">
        <f t="shared" si="207"/>
        <v>14.907252822319418</v>
      </c>
      <c r="AB332" s="28">
        <f t="shared" si="208"/>
        <v>-79.645561947586828</v>
      </c>
      <c r="AC332" s="28">
        <f t="shared" si="209"/>
        <v>2.7032089306776141E-2</v>
      </c>
      <c r="AD332" s="28">
        <f t="shared" si="210"/>
        <v>4.5179871648274776</v>
      </c>
      <c r="AE332" s="28">
        <f t="shared" si="211"/>
        <v>-32.138858101814087</v>
      </c>
      <c r="AF332" s="28">
        <f t="shared" si="212"/>
        <v>-164.98255478410621</v>
      </c>
      <c r="AG332" s="28">
        <f t="shared" si="235"/>
        <v>92.110410468749379</v>
      </c>
      <c r="AH332" s="28">
        <f t="shared" si="213"/>
        <v>-122.06026977990695</v>
      </c>
      <c r="AI332" s="28">
        <f t="shared" si="214"/>
        <v>-89.999954803048453</v>
      </c>
      <c r="AJ332" s="28">
        <f t="shared" si="215"/>
        <v>48.447573775789259</v>
      </c>
      <c r="AK332" s="28">
        <f t="shared" si="216"/>
        <v>89.783356841638934</v>
      </c>
      <c r="AL332" s="29">
        <f t="shared" si="217"/>
        <v>-5.1959841653034733</v>
      </c>
      <c r="AM332" s="28">
        <f t="shared" si="218"/>
        <v>-56.647049244838186</v>
      </c>
      <c r="AN332" s="28">
        <f t="shared" si="219"/>
        <v>13.301730299328218</v>
      </c>
      <c r="AO332" s="28">
        <f t="shared" si="220"/>
        <v>-56.863647206247705</v>
      </c>
      <c r="AP332">
        <f t="shared" si="236"/>
        <v>23.609121289162623</v>
      </c>
      <c r="AQ332">
        <f t="shared" si="237"/>
        <v>-23.521825181113627</v>
      </c>
      <c r="AR332" s="28">
        <f t="shared" si="221"/>
        <v>-18.749831694436871</v>
      </c>
      <c r="AS332" s="30">
        <f t="shared" si="222"/>
        <v>-221.8462019903539</v>
      </c>
      <c r="AT332" s="28">
        <f t="shared" si="223"/>
        <v>0.15504208291725663</v>
      </c>
      <c r="AU332" s="28">
        <f t="shared" si="224"/>
        <v>10.793504943828296</v>
      </c>
      <c r="AV332" s="29">
        <f t="shared" si="225"/>
        <v>-7.0146687697991532E-4</v>
      </c>
      <c r="AW332" s="28">
        <f t="shared" si="226"/>
        <v>-0.72816234283946668</v>
      </c>
      <c r="AX332" s="31">
        <f t="shared" si="227"/>
        <v>0.15434061604027671</v>
      </c>
      <c r="AY332" s="28">
        <f t="shared" si="228"/>
        <v>10.06534260098883</v>
      </c>
      <c r="AZ332" s="8">
        <f t="shared" si="229"/>
        <v>-18.595491078396595</v>
      </c>
      <c r="BA332" s="8">
        <f t="shared" si="230"/>
        <v>-211.78085938936508</v>
      </c>
      <c r="BB332" s="8">
        <f t="shared" si="231"/>
        <v>-31.780859389365077</v>
      </c>
      <c r="BD332" s="32">
        <f t="shared" si="232"/>
        <v>-19</v>
      </c>
      <c r="BE332" s="32">
        <f t="shared" si="233"/>
        <v>-212</v>
      </c>
      <c r="BF332" s="32">
        <f t="shared" si="234"/>
        <v>-32</v>
      </c>
    </row>
    <row r="333" spans="22:58" x14ac:dyDescent="0.2">
      <c r="V333" s="27">
        <v>4.2900000000000196</v>
      </c>
      <c r="W333" s="32">
        <f t="shared" si="204"/>
        <v>194984.45997581352</v>
      </c>
      <c r="X333">
        <f t="shared" si="238"/>
        <v>4.8607609737258892</v>
      </c>
      <c r="Y333" s="28">
        <f t="shared" si="205"/>
        <v>-52.133902734953665</v>
      </c>
      <c r="Z333" s="28">
        <f t="shared" si="206"/>
        <v>-89.858281045912435</v>
      </c>
      <c r="AA333" s="28">
        <f t="shared" si="207"/>
        <v>15.100933667312388</v>
      </c>
      <c r="AB333" s="28">
        <f t="shared" si="208"/>
        <v>-79.876327814362583</v>
      </c>
      <c r="AC333" s="28">
        <f t="shared" si="209"/>
        <v>2.8301930106299104E-2</v>
      </c>
      <c r="AD333" s="28">
        <f t="shared" si="210"/>
        <v>4.6227736468716252</v>
      </c>
      <c r="AE333" s="28">
        <f t="shared" si="211"/>
        <v>-32.143906163809085</v>
      </c>
      <c r="AF333" s="28">
        <f t="shared" si="212"/>
        <v>-165.1118352134034</v>
      </c>
      <c r="AG333" s="28">
        <f t="shared" si="235"/>
        <v>92.110410468749379</v>
      </c>
      <c r="AH333" s="28">
        <f t="shared" si="213"/>
        <v>-122.26026977990682</v>
      </c>
      <c r="AI333" s="28">
        <f t="shared" si="214"/>
        <v>-89.999955831856667</v>
      </c>
      <c r="AJ333" s="28">
        <f t="shared" si="215"/>
        <v>48.647570981244087</v>
      </c>
      <c r="AK333" s="28">
        <f t="shared" si="216"/>
        <v>89.788288196574143</v>
      </c>
      <c r="AL333" s="29">
        <f t="shared" si="217"/>
        <v>-5.3364945665839771</v>
      </c>
      <c r="AM333" s="28">
        <f t="shared" si="218"/>
        <v>-57.250127248205551</v>
      </c>
      <c r="AN333" s="28">
        <f t="shared" si="219"/>
        <v>13.161217103502668</v>
      </c>
      <c r="AO333" s="28">
        <f t="shared" si="220"/>
        <v>-57.461794883488075</v>
      </c>
      <c r="AP333">
        <f t="shared" si="236"/>
        <v>23.609121289162623</v>
      </c>
      <c r="AQ333">
        <f t="shared" si="237"/>
        <v>-23.521825181113627</v>
      </c>
      <c r="AR333" s="28">
        <f t="shared" si="221"/>
        <v>-18.895392952257421</v>
      </c>
      <c r="AS333" s="30">
        <f t="shared" si="222"/>
        <v>-222.57363009689146</v>
      </c>
      <c r="AT333" s="28">
        <f t="shared" si="223"/>
        <v>0.16221417667566265</v>
      </c>
      <c r="AU333" s="28">
        <f t="shared" si="224"/>
        <v>11.03881008682794</v>
      </c>
      <c r="AV333" s="29">
        <f t="shared" si="225"/>
        <v>-7.345231969036266E-4</v>
      </c>
      <c r="AW333" s="28">
        <f t="shared" si="226"/>
        <v>-0.74512153212903831</v>
      </c>
      <c r="AX333" s="31">
        <f t="shared" si="227"/>
        <v>0.16147965347875903</v>
      </c>
      <c r="AY333" s="28">
        <f t="shared" si="228"/>
        <v>10.293688554698901</v>
      </c>
      <c r="AZ333" s="8">
        <f t="shared" si="229"/>
        <v>-18.73391329877866</v>
      </c>
      <c r="BA333" s="8">
        <f t="shared" si="230"/>
        <v>-212.27994154219257</v>
      </c>
      <c r="BB333" s="8">
        <f t="shared" si="231"/>
        <v>-32.279941542192574</v>
      </c>
      <c r="BD333" s="32">
        <f t="shared" si="232"/>
        <v>-19</v>
      </c>
      <c r="BE333" s="32">
        <f t="shared" si="233"/>
        <v>-212</v>
      </c>
      <c r="BF333" s="32">
        <f t="shared" si="234"/>
        <v>-32</v>
      </c>
    </row>
    <row r="334" spans="22:58" x14ac:dyDescent="0.2">
      <c r="V334" s="27">
        <v>4.3000000000000203</v>
      </c>
      <c r="W334" s="32">
        <f t="shared" si="204"/>
        <v>199526.2314968975</v>
      </c>
      <c r="X334">
        <f t="shared" si="238"/>
        <v>4.8607609737258892</v>
      </c>
      <c r="Y334" s="28">
        <f t="shared" si="205"/>
        <v>-52.333901539099685</v>
      </c>
      <c r="Z334" s="28">
        <f t="shared" si="206"/>
        <v>-89.861506950439079</v>
      </c>
      <c r="AA334" s="28">
        <f t="shared" si="207"/>
        <v>15.294890325806161</v>
      </c>
      <c r="AB334" s="28">
        <f t="shared" si="208"/>
        <v>-80.102161980671767</v>
      </c>
      <c r="AC334" s="28">
        <f t="shared" si="209"/>
        <v>2.9631218828152624E-2</v>
      </c>
      <c r="AD334" s="28">
        <f t="shared" si="210"/>
        <v>4.729968840968672</v>
      </c>
      <c r="AE334" s="28">
        <f t="shared" si="211"/>
        <v>-32.148619020739481</v>
      </c>
      <c r="AF334" s="28">
        <f t="shared" si="212"/>
        <v>-165.23370009014218</v>
      </c>
      <c r="AG334" s="28">
        <f t="shared" si="235"/>
        <v>92.110410468749379</v>
      </c>
      <c r="AH334" s="28">
        <f t="shared" si="213"/>
        <v>-122.46026977990672</v>
      </c>
      <c r="AI334" s="28">
        <f t="shared" si="214"/>
        <v>-89.999956837246373</v>
      </c>
      <c r="AJ334" s="28">
        <f t="shared" si="215"/>
        <v>48.847568312472511</v>
      </c>
      <c r="AK334" s="28">
        <f t="shared" si="216"/>
        <v>89.793107303197473</v>
      </c>
      <c r="AL334" s="29">
        <f t="shared" si="217"/>
        <v>-5.4789114870046465</v>
      </c>
      <c r="AM334" s="28">
        <f t="shared" si="218"/>
        <v>-57.847474638343293</v>
      </c>
      <c r="AN334" s="28">
        <f t="shared" si="219"/>
        <v>13.018797514310519</v>
      </c>
      <c r="AO334" s="28">
        <f t="shared" si="220"/>
        <v>-58.054324172392192</v>
      </c>
      <c r="AP334">
        <f t="shared" si="236"/>
        <v>23.609121289162623</v>
      </c>
      <c r="AQ334">
        <f t="shared" si="237"/>
        <v>-23.521825181113627</v>
      </c>
      <c r="AR334" s="28">
        <f t="shared" si="221"/>
        <v>-19.042525398379965</v>
      </c>
      <c r="AS334" s="30">
        <f t="shared" si="222"/>
        <v>-223.28802426253438</v>
      </c>
      <c r="AT334" s="28">
        <f t="shared" si="223"/>
        <v>0.1697116076744003</v>
      </c>
      <c r="AU334" s="28">
        <f t="shared" si="224"/>
        <v>11.289405567903385</v>
      </c>
      <c r="AV334" s="29">
        <f t="shared" si="225"/>
        <v>-7.6913714351890946E-4</v>
      </c>
      <c r="AW334" s="28">
        <f t="shared" si="226"/>
        <v>-0.76247561649255813</v>
      </c>
      <c r="AX334" s="31">
        <f t="shared" si="227"/>
        <v>0.16894247053088138</v>
      </c>
      <c r="AY334" s="28">
        <f t="shared" si="228"/>
        <v>10.526929951410827</v>
      </c>
      <c r="AZ334" s="8">
        <f t="shared" si="229"/>
        <v>-18.873582927849082</v>
      </c>
      <c r="BA334" s="8">
        <f t="shared" si="230"/>
        <v>-212.76109431112354</v>
      </c>
      <c r="BB334" s="8">
        <f t="shared" si="231"/>
        <v>-32.761094311123543</v>
      </c>
      <c r="BD334" s="32">
        <f t="shared" si="232"/>
        <v>-19</v>
      </c>
      <c r="BE334" s="32">
        <f t="shared" si="233"/>
        <v>-213</v>
      </c>
      <c r="BF334" s="32">
        <f t="shared" si="234"/>
        <v>-33</v>
      </c>
    </row>
    <row r="335" spans="22:58" x14ac:dyDescent="0.2">
      <c r="V335" s="27">
        <v>4.31000000000002</v>
      </c>
      <c r="W335" s="32">
        <f t="shared" si="204"/>
        <v>204173.79446696263</v>
      </c>
      <c r="X335">
        <f t="shared" si="238"/>
        <v>4.8607609737258892</v>
      </c>
      <c r="Y335" s="28">
        <f t="shared" si="205"/>
        <v>-52.533900397067683</v>
      </c>
      <c r="Z335" s="28">
        <f t="shared" si="206"/>
        <v>-89.864659425262218</v>
      </c>
      <c r="AA335" s="28">
        <f t="shared" si="207"/>
        <v>15.489111118582478</v>
      </c>
      <c r="AB335" s="28">
        <f t="shared" si="208"/>
        <v>-80.323156104693723</v>
      </c>
      <c r="AC335" s="28">
        <f t="shared" si="209"/>
        <v>3.1022719051738461E-2</v>
      </c>
      <c r="AD335" s="28">
        <f t="shared" si="210"/>
        <v>4.8396265800341141</v>
      </c>
      <c r="AE335" s="28">
        <f t="shared" si="211"/>
        <v>-32.153005585707575</v>
      </c>
      <c r="AF335" s="28">
        <f t="shared" si="212"/>
        <v>-165.34818894992182</v>
      </c>
      <c r="AG335" s="28">
        <f t="shared" si="235"/>
        <v>92.110410468749379</v>
      </c>
      <c r="AH335" s="28">
        <f t="shared" si="213"/>
        <v>-122.66026977990661</v>
      </c>
      <c r="AI335" s="28">
        <f t="shared" si="214"/>
        <v>-89.999957819750591</v>
      </c>
      <c r="AJ335" s="28">
        <f t="shared" si="215"/>
        <v>49.047565763813886</v>
      </c>
      <c r="AK335" s="28">
        <f t="shared" si="216"/>
        <v>89.79781671639013</v>
      </c>
      <c r="AL335" s="29">
        <f t="shared" si="217"/>
        <v>-5.6231980544782569</v>
      </c>
      <c r="AM335" s="28">
        <f t="shared" si="218"/>
        <v>-58.438888692382932</v>
      </c>
      <c r="AN335" s="28">
        <f t="shared" si="219"/>
        <v>12.874508398178394</v>
      </c>
      <c r="AO335" s="28">
        <f t="shared" si="220"/>
        <v>-58.641029795743393</v>
      </c>
      <c r="AP335">
        <f t="shared" si="236"/>
        <v>23.609121289162623</v>
      </c>
      <c r="AQ335">
        <f t="shared" si="237"/>
        <v>-23.521825181113627</v>
      </c>
      <c r="AR335" s="28">
        <f t="shared" si="221"/>
        <v>-19.191201079480187</v>
      </c>
      <c r="AS335" s="30">
        <f t="shared" si="222"/>
        <v>-223.9892187456652</v>
      </c>
      <c r="AT335" s="28">
        <f t="shared" si="223"/>
        <v>0.1775485338309401</v>
      </c>
      <c r="AU335" s="28">
        <f t="shared" si="224"/>
        <v>11.545385887817725</v>
      </c>
      <c r="AV335" s="29">
        <f t="shared" si="225"/>
        <v>-8.0538209949284083E-4</v>
      </c>
      <c r="AW335" s="28">
        <f t="shared" si="226"/>
        <v>-0.78023378455145764</v>
      </c>
      <c r="AX335" s="31">
        <f t="shared" si="227"/>
        <v>0.17674315173144725</v>
      </c>
      <c r="AY335" s="28">
        <f t="shared" si="228"/>
        <v>10.765152103266267</v>
      </c>
      <c r="AZ335" s="8">
        <f t="shared" si="229"/>
        <v>-19.01445792774874</v>
      </c>
      <c r="BA335" s="8">
        <f t="shared" si="230"/>
        <v>-213.22406664239892</v>
      </c>
      <c r="BB335" s="8">
        <f t="shared" si="231"/>
        <v>-33.224066642398924</v>
      </c>
      <c r="BD335" s="32">
        <f t="shared" si="232"/>
        <v>-19</v>
      </c>
      <c r="BE335" s="32">
        <f t="shared" si="233"/>
        <v>-213</v>
      </c>
      <c r="BF335" s="32">
        <f t="shared" si="234"/>
        <v>-33</v>
      </c>
    </row>
    <row r="336" spans="22:58" x14ac:dyDescent="0.2">
      <c r="V336" s="27">
        <v>4.3200000000000198</v>
      </c>
      <c r="W336" s="32">
        <f t="shared" si="204"/>
        <v>208929.61308541353</v>
      </c>
      <c r="X336">
        <f t="shared" si="238"/>
        <v>4.8607609737258892</v>
      </c>
      <c r="Y336" s="28">
        <f t="shared" si="205"/>
        <v>-52.733899306435283</v>
      </c>
      <c r="Z336" s="28">
        <f t="shared" si="206"/>
        <v>-89.867740141789326</v>
      </c>
      <c r="AA336" s="28">
        <f t="shared" si="207"/>
        <v>15.683584830195198</v>
      </c>
      <c r="AB336" s="28">
        <f t="shared" si="208"/>
        <v>-80.539401045399259</v>
      </c>
      <c r="AC336" s="28">
        <f t="shared" si="209"/>
        <v>3.2479320961976303E-2</v>
      </c>
      <c r="AD336" s="28">
        <f t="shared" si="210"/>
        <v>4.9518017908818246</v>
      </c>
      <c r="AE336" s="28">
        <f t="shared" si="211"/>
        <v>-32.157074181552225</v>
      </c>
      <c r="AF336" s="28">
        <f t="shared" si="212"/>
        <v>-165.45533939630675</v>
      </c>
      <c r="AG336" s="28">
        <f t="shared" si="235"/>
        <v>92.110410468749379</v>
      </c>
      <c r="AH336" s="28">
        <f t="shared" si="213"/>
        <v>-122.86026977990647</v>
      </c>
      <c r="AI336" s="28">
        <f t="shared" si="214"/>
        <v>-89.999958779890292</v>
      </c>
      <c r="AJ336" s="28">
        <f t="shared" si="215"/>
        <v>49.247563329862388</v>
      </c>
      <c r="AK336" s="28">
        <f t="shared" si="216"/>
        <v>89.802418932890674</v>
      </c>
      <c r="AL336" s="29">
        <f t="shared" si="217"/>
        <v>-5.7693165322446083</v>
      </c>
      <c r="AM336" s="28">
        <f t="shared" si="218"/>
        <v>-59.024178861493105</v>
      </c>
      <c r="AN336" s="28">
        <f t="shared" si="219"/>
        <v>12.728387486460683</v>
      </c>
      <c r="AO336" s="28">
        <f t="shared" si="220"/>
        <v>-59.221718708492723</v>
      </c>
      <c r="AP336">
        <f t="shared" si="236"/>
        <v>23.609121289162623</v>
      </c>
      <c r="AQ336">
        <f t="shared" si="237"/>
        <v>-23.521825181113627</v>
      </c>
      <c r="AR336" s="28">
        <f t="shared" si="221"/>
        <v>-19.341390587042547</v>
      </c>
      <c r="AS336" s="30">
        <f t="shared" si="222"/>
        <v>-224.67705810479947</v>
      </c>
      <c r="AT336" s="28">
        <f t="shared" si="223"/>
        <v>0.18573967377612927</v>
      </c>
      <c r="AU336" s="28">
        <f t="shared" si="224"/>
        <v>11.806845875695021</v>
      </c>
      <c r="AV336" s="29">
        <f t="shared" si="225"/>
        <v>-8.4333490340934543E-4</v>
      </c>
      <c r="AW336" s="28">
        <f t="shared" si="226"/>
        <v>-0.79840543826660193</v>
      </c>
      <c r="AX336" s="31">
        <f t="shared" si="227"/>
        <v>0.18489633887271992</v>
      </c>
      <c r="AY336" s="28">
        <f t="shared" si="228"/>
        <v>11.008440437428419</v>
      </c>
      <c r="AZ336" s="8">
        <f t="shared" si="229"/>
        <v>-19.156494248169828</v>
      </c>
      <c r="BA336" s="8">
        <f t="shared" si="230"/>
        <v>-213.66861766737105</v>
      </c>
      <c r="BB336" s="8">
        <f t="shared" si="231"/>
        <v>-33.668617667371052</v>
      </c>
      <c r="BD336" s="32">
        <f t="shared" si="232"/>
        <v>-19</v>
      </c>
      <c r="BE336" s="32">
        <f t="shared" si="233"/>
        <v>-214</v>
      </c>
      <c r="BF336" s="32">
        <f t="shared" si="234"/>
        <v>-34</v>
      </c>
    </row>
    <row r="337" spans="22:58" x14ac:dyDescent="0.2">
      <c r="V337" s="27">
        <v>4.3300000000000196</v>
      </c>
      <c r="W337" s="32">
        <f t="shared" si="204"/>
        <v>213796.20895023298</v>
      </c>
      <c r="X337">
        <f t="shared" si="238"/>
        <v>4.8607609737258892</v>
      </c>
      <c r="Y337" s="28">
        <f t="shared" si="205"/>
        <v>-52.933898264889194</v>
      </c>
      <c r="Z337" s="28">
        <f t="shared" si="206"/>
        <v>-89.870750733385776</v>
      </c>
      <c r="AA337" s="28">
        <f t="shared" si="207"/>
        <v>15.878300693200631</v>
      </c>
      <c r="AB337" s="28">
        <f t="shared" si="208"/>
        <v>-80.750986803941302</v>
      </c>
      <c r="AC337" s="28">
        <f t="shared" si="209"/>
        <v>3.4004046970823619E-2</v>
      </c>
      <c r="AD337" s="28">
        <f t="shared" si="210"/>
        <v>5.0665505085656921</v>
      </c>
      <c r="AE337" s="28">
        <f t="shared" si="211"/>
        <v>-32.160832550991856</v>
      </c>
      <c r="AF337" s="28">
        <f t="shared" si="212"/>
        <v>-165.5551870287614</v>
      </c>
      <c r="AG337" s="28">
        <f t="shared" si="235"/>
        <v>92.110410468749379</v>
      </c>
      <c r="AH337" s="28">
        <f t="shared" si="213"/>
        <v>-123.06026977990638</v>
      </c>
      <c r="AI337" s="28">
        <f t="shared" si="214"/>
        <v>-89.999959718174537</v>
      </c>
      <c r="AJ337" s="28">
        <f t="shared" si="215"/>
        <v>49.447561005455498</v>
      </c>
      <c r="AK337" s="28">
        <f t="shared" si="216"/>
        <v>89.806916392617495</v>
      </c>
      <c r="AL337" s="29">
        <f t="shared" si="217"/>
        <v>-5.9172284317583399</v>
      </c>
      <c r="AM337" s="28">
        <f t="shared" si="218"/>
        <v>-59.60316684301484</v>
      </c>
      <c r="AN337" s="28">
        <f t="shared" si="219"/>
        <v>12.58047326254016</v>
      </c>
      <c r="AO337" s="28">
        <f t="shared" si="220"/>
        <v>-59.796210168571882</v>
      </c>
      <c r="AP337">
        <f t="shared" si="236"/>
        <v>23.609121289162623</v>
      </c>
      <c r="AQ337">
        <f t="shared" si="237"/>
        <v>-23.521825181113627</v>
      </c>
      <c r="AR337" s="28">
        <f t="shared" si="221"/>
        <v>-19.4930631804027</v>
      </c>
      <c r="AS337" s="30">
        <f t="shared" si="222"/>
        <v>-225.35139719733328</v>
      </c>
      <c r="AT337" s="28">
        <f t="shared" si="223"/>
        <v>0.19430032395462146</v>
      </c>
      <c r="AU337" s="28">
        <f t="shared" si="224"/>
        <v>12.073880583348947</v>
      </c>
      <c r="AV337" s="29">
        <f t="shared" si="225"/>
        <v>-8.8307601238968281E-4</v>
      </c>
      <c r="AW337" s="28">
        <f t="shared" si="226"/>
        <v>-0.81700019785821298</v>
      </c>
      <c r="AX337" s="31">
        <f t="shared" si="227"/>
        <v>0.19341724794223178</v>
      </c>
      <c r="AY337" s="28">
        <f t="shared" si="228"/>
        <v>11.256880385490733</v>
      </c>
      <c r="AZ337" s="8">
        <f t="shared" si="229"/>
        <v>-19.299645932460468</v>
      </c>
      <c r="BA337" s="8">
        <f t="shared" si="230"/>
        <v>-214.09451681184254</v>
      </c>
      <c r="BB337" s="8">
        <f t="shared" si="231"/>
        <v>-34.094516811842539</v>
      </c>
      <c r="BD337" s="32">
        <f t="shared" si="232"/>
        <v>-19</v>
      </c>
      <c r="BE337" s="32">
        <f t="shared" si="233"/>
        <v>-214</v>
      </c>
      <c r="BF337" s="32">
        <f t="shared" si="234"/>
        <v>-34</v>
      </c>
    </row>
    <row r="338" spans="22:58" x14ac:dyDescent="0.2">
      <c r="V338" s="27">
        <v>4.3400000000000203</v>
      </c>
      <c r="W338" s="32">
        <f t="shared" si="204"/>
        <v>218776.16239496562</v>
      </c>
      <c r="X338">
        <f t="shared" si="238"/>
        <v>4.8607609737258892</v>
      </c>
      <c r="Y338" s="28">
        <f t="shared" si="205"/>
        <v>-53.133897270220189</v>
      </c>
      <c r="Z338" s="28">
        <f t="shared" si="206"/>
        <v>-89.873692796240576</v>
      </c>
      <c r="AA338" s="28">
        <f t="shared" si="207"/>
        <v>16.0732483726905</v>
      </c>
      <c r="AB338" s="28">
        <f t="shared" si="208"/>
        <v>-80.958002470577895</v>
      </c>
      <c r="AC338" s="28">
        <f t="shared" si="209"/>
        <v>3.5600057571249746E-2</v>
      </c>
      <c r="AD338" s="28">
        <f t="shared" si="210"/>
        <v>5.1839298902954614</v>
      </c>
      <c r="AE338" s="28">
        <f t="shared" si="211"/>
        <v>-32.164287866232549</v>
      </c>
      <c r="AF338" s="28">
        <f t="shared" si="212"/>
        <v>-165.64776537652301</v>
      </c>
      <c r="AG338" s="28">
        <f t="shared" si="235"/>
        <v>92.110410468749379</v>
      </c>
      <c r="AH338" s="28">
        <f t="shared" si="213"/>
        <v>-123.2602697799063</v>
      </c>
      <c r="AI338" s="28">
        <f t="shared" si="214"/>
        <v>-89.99996063510082</v>
      </c>
      <c r="AJ338" s="28">
        <f t="shared" si="215"/>
        <v>49.647558785663001</v>
      </c>
      <c r="AK338" s="28">
        <f t="shared" si="216"/>
        <v>89.811311479961475</v>
      </c>
      <c r="AL338" s="29">
        <f t="shared" si="217"/>
        <v>-6.0668946237793957</v>
      </c>
      <c r="AM338" s="28">
        <f t="shared" si="218"/>
        <v>-60.175686602353544</v>
      </c>
      <c r="AN338" s="28">
        <f t="shared" si="219"/>
        <v>12.430804850726689</v>
      </c>
      <c r="AO338" s="28">
        <f t="shared" si="220"/>
        <v>-60.364335757492888</v>
      </c>
      <c r="AP338">
        <f t="shared" si="236"/>
        <v>23.609121289162623</v>
      </c>
      <c r="AQ338">
        <f t="shared" si="237"/>
        <v>-23.521825181113627</v>
      </c>
      <c r="AR338" s="28">
        <f t="shared" si="221"/>
        <v>-19.646186907456865</v>
      </c>
      <c r="AS338" s="30">
        <f t="shared" si="222"/>
        <v>-226.01210113401589</v>
      </c>
      <c r="AT338" s="28">
        <f t="shared" si="223"/>
        <v>0.20324637576189625</v>
      </c>
      <c r="AU338" s="28">
        <f t="shared" si="224"/>
        <v>12.346585171308972</v>
      </c>
      <c r="AV338" s="29">
        <f t="shared" si="225"/>
        <v>-9.2468967236837758E-4</v>
      </c>
      <c r="AW338" s="28">
        <f t="shared" si="226"/>
        <v>-0.8360279068368609</v>
      </c>
      <c r="AX338" s="31">
        <f t="shared" si="227"/>
        <v>0.20232168608952786</v>
      </c>
      <c r="AY338" s="28">
        <f t="shared" si="228"/>
        <v>11.51055726447211</v>
      </c>
      <c r="AZ338" s="8">
        <f t="shared" si="229"/>
        <v>-19.443865221367336</v>
      </c>
      <c r="BA338" s="8">
        <f t="shared" si="230"/>
        <v>-214.50154386954378</v>
      </c>
      <c r="BB338" s="8">
        <f t="shared" si="231"/>
        <v>-34.501543869543781</v>
      </c>
      <c r="BD338" s="32">
        <f t="shared" si="232"/>
        <v>-19</v>
      </c>
      <c r="BE338" s="32">
        <f t="shared" si="233"/>
        <v>-215</v>
      </c>
      <c r="BF338" s="32">
        <f t="shared" si="234"/>
        <v>-35</v>
      </c>
    </row>
    <row r="339" spans="22:58" x14ac:dyDescent="0.2">
      <c r="V339" s="27">
        <v>4.3500000000000298</v>
      </c>
      <c r="W339" s="32">
        <f t="shared" si="204"/>
        <v>223872.11385684973</v>
      </c>
      <c r="X339">
        <f t="shared" si="238"/>
        <v>4.8607609737258892</v>
      </c>
      <c r="Y339" s="28">
        <f t="shared" si="205"/>
        <v>-53.33389632031863</v>
      </c>
      <c r="Z339" s="28">
        <f t="shared" si="206"/>
        <v>-89.8765678902123</v>
      </c>
      <c r="AA339" s="28">
        <f t="shared" si="207"/>
        <v>16.268417951144908</v>
      </c>
      <c r="AB339" s="28">
        <f t="shared" si="208"/>
        <v>-81.160536176813665</v>
      </c>
      <c r="AC339" s="28">
        <f t="shared" si="209"/>
        <v>3.7270657431641839E-2</v>
      </c>
      <c r="AD339" s="28">
        <f t="shared" si="210"/>
        <v>5.3039982288670364</v>
      </c>
      <c r="AE339" s="28">
        <f t="shared" si="211"/>
        <v>-32.167446738016189</v>
      </c>
      <c r="AF339" s="28">
        <f t="shared" si="212"/>
        <v>-165.73310583815891</v>
      </c>
      <c r="AG339" s="28">
        <f t="shared" si="235"/>
        <v>92.110410468749379</v>
      </c>
      <c r="AH339" s="28">
        <f t="shared" si="213"/>
        <v>-123.4602697799064</v>
      </c>
      <c r="AI339" s="28">
        <f t="shared" si="214"/>
        <v>-89.999961531155321</v>
      </c>
      <c r="AJ339" s="28">
        <f t="shared" si="215"/>
        <v>49.84755666577675</v>
      </c>
      <c r="AK339" s="28">
        <f t="shared" si="216"/>
        <v>89.815606525049105</v>
      </c>
      <c r="AL339" s="29">
        <f t="shared" si="217"/>
        <v>-6.2182754471239363</v>
      </c>
      <c r="AM339" s="28">
        <f t="shared" si="218"/>
        <v>-60.74158434697236</v>
      </c>
      <c r="AN339" s="28">
        <f t="shared" si="219"/>
        <v>12.279421907495795</v>
      </c>
      <c r="AO339" s="28">
        <f t="shared" si="220"/>
        <v>-60.925939353078576</v>
      </c>
      <c r="AP339">
        <f t="shared" si="236"/>
        <v>23.609121289162623</v>
      </c>
      <c r="AQ339">
        <f t="shared" si="237"/>
        <v>-23.521825181113627</v>
      </c>
      <c r="AR339" s="28">
        <f t="shared" si="221"/>
        <v>-19.800728722471398</v>
      </c>
      <c r="AS339" s="30">
        <f t="shared" si="222"/>
        <v>-226.65904519123748</v>
      </c>
      <c r="AT339" s="28">
        <f t="shared" si="223"/>
        <v>0.21259433266265909</v>
      </c>
      <c r="AU339" s="28">
        <f t="shared" si="224"/>
        <v>12.625054786168976</v>
      </c>
      <c r="AV339" s="29">
        <f t="shared" si="225"/>
        <v>-9.6826409635465682E-4</v>
      </c>
      <c r="AW339" s="28">
        <f t="shared" si="226"/>
        <v>-0.85549863714788543</v>
      </c>
      <c r="AX339" s="31">
        <f t="shared" si="227"/>
        <v>0.21162606856630445</v>
      </c>
      <c r="AY339" s="28">
        <f t="shared" si="228"/>
        <v>11.76955614902109</v>
      </c>
      <c r="AZ339" s="8">
        <f t="shared" si="229"/>
        <v>-19.589102653905094</v>
      </c>
      <c r="BA339" s="8">
        <f t="shared" si="230"/>
        <v>-214.88948904221638</v>
      </c>
      <c r="BB339" s="8">
        <f t="shared" si="231"/>
        <v>-34.889489042216383</v>
      </c>
      <c r="BD339" s="32">
        <f t="shared" si="232"/>
        <v>-20</v>
      </c>
      <c r="BE339" s="32">
        <f t="shared" si="233"/>
        <v>-215</v>
      </c>
      <c r="BF339" s="32">
        <f t="shared" si="234"/>
        <v>-35</v>
      </c>
    </row>
    <row r="340" spans="22:58" x14ac:dyDescent="0.2">
      <c r="V340" s="27">
        <v>4.3600000000000296</v>
      </c>
      <c r="W340" s="32">
        <f t="shared" si="204"/>
        <v>229086.76527679298</v>
      </c>
      <c r="X340">
        <f t="shared" si="238"/>
        <v>4.8607609737258892</v>
      </c>
      <c r="Y340" s="28">
        <f t="shared" si="205"/>
        <v>-53.533895413169283</v>
      </c>
      <c r="Z340" s="28">
        <f t="shared" si="206"/>
        <v>-89.879377539655863</v>
      </c>
      <c r="AA340" s="28">
        <f t="shared" si="207"/>
        <v>16.46379991361837</v>
      </c>
      <c r="AB340" s="28">
        <f t="shared" si="208"/>
        <v>-81.358675052455013</v>
      </c>
      <c r="AC340" s="28">
        <f t="shared" si="209"/>
        <v>3.901930173865565E-2</v>
      </c>
      <c r="AD340" s="28">
        <f t="shared" si="210"/>
        <v>5.4268149655421922</v>
      </c>
      <c r="AE340" s="28">
        <f t="shared" si="211"/>
        <v>-32.170315224086373</v>
      </c>
      <c r="AF340" s="28">
        <f t="shared" si="212"/>
        <v>-165.8112376265687</v>
      </c>
      <c r="AG340" s="28">
        <f t="shared" si="235"/>
        <v>92.110410468749379</v>
      </c>
      <c r="AH340" s="28">
        <f t="shared" si="213"/>
        <v>-123.6602697799063</v>
      </c>
      <c r="AI340" s="28">
        <f t="shared" si="214"/>
        <v>-89.999962406813154</v>
      </c>
      <c r="AJ340" s="28">
        <f t="shared" si="215"/>
        <v>50.047554641299925</v>
      </c>
      <c r="AK340" s="28">
        <f t="shared" si="216"/>
        <v>89.819803804976885</v>
      </c>
      <c r="AL340" s="29">
        <f t="shared" si="217"/>
        <v>-6.3713308145825476</v>
      </c>
      <c r="AM340" s="28">
        <f t="shared" si="218"/>
        <v>-61.300718455070104</v>
      </c>
      <c r="AN340" s="28">
        <f t="shared" si="219"/>
        <v>12.126364515560455</v>
      </c>
      <c r="AO340" s="28">
        <f t="shared" si="220"/>
        <v>-61.480877056906373</v>
      </c>
      <c r="AP340">
        <f t="shared" si="236"/>
        <v>23.609121289162623</v>
      </c>
      <c r="AQ340">
        <f t="shared" si="237"/>
        <v>-23.521825181113627</v>
      </c>
      <c r="AR340" s="28">
        <f t="shared" si="221"/>
        <v>-19.956654600476924</v>
      </c>
      <c r="AS340" s="30">
        <f t="shared" si="222"/>
        <v>-227.29211468347506</v>
      </c>
      <c r="AT340" s="28">
        <f t="shared" si="223"/>
        <v>0.22236132722946475</v>
      </c>
      <c r="AU340" s="28">
        <f t="shared" si="224"/>
        <v>12.909384428881882</v>
      </c>
      <c r="AV340" s="29">
        <f t="shared" si="225"/>
        <v>-1.0138916510868245E-3</v>
      </c>
      <c r="AW340" s="28">
        <f t="shared" si="226"/>
        <v>-0.87542269443150489</v>
      </c>
      <c r="AX340" s="31">
        <f t="shared" si="227"/>
        <v>0.22134743557837794</v>
      </c>
      <c r="AY340" s="28">
        <f t="shared" si="228"/>
        <v>12.033961734450378</v>
      </c>
      <c r="AZ340" s="8">
        <f t="shared" si="229"/>
        <v>-19.735307164898547</v>
      </c>
      <c r="BA340" s="8">
        <f t="shared" si="230"/>
        <v>-215.25815294902469</v>
      </c>
      <c r="BB340" s="8">
        <f t="shared" si="231"/>
        <v>-35.258152949024691</v>
      </c>
      <c r="BD340" s="32">
        <f t="shared" si="232"/>
        <v>-20</v>
      </c>
      <c r="BE340" s="32">
        <f t="shared" si="233"/>
        <v>-215</v>
      </c>
      <c r="BF340" s="32">
        <f t="shared" si="234"/>
        <v>-35</v>
      </c>
    </row>
    <row r="341" spans="22:58" x14ac:dyDescent="0.2">
      <c r="V341" s="27">
        <v>4.3700000000000303</v>
      </c>
      <c r="W341" s="32">
        <f t="shared" si="204"/>
        <v>234422.88153200864</v>
      </c>
      <c r="X341">
        <f t="shared" si="238"/>
        <v>4.8607609737258892</v>
      </c>
      <c r="Y341" s="28">
        <f t="shared" si="205"/>
        <v>-53.733894546848227</v>
      </c>
      <c r="Z341" s="28">
        <f t="shared" si="206"/>
        <v>-89.882123234230505</v>
      </c>
      <c r="AA341" s="28">
        <f t="shared" si="207"/>
        <v>16.659385133273432</v>
      </c>
      <c r="AB341" s="28">
        <f t="shared" si="208"/>
        <v>-81.552505187290706</v>
      </c>
      <c r="AC341" s="28">
        <f t="shared" si="209"/>
        <v>4.0849602796691441E-2</v>
      </c>
      <c r="AD341" s="28">
        <f t="shared" si="210"/>
        <v>5.5524407023103972</v>
      </c>
      <c r="AE341" s="28">
        <f t="shared" si="211"/>
        <v>-32.172898837052216</v>
      </c>
      <c r="AF341" s="28">
        <f t="shared" si="212"/>
        <v>-165.8821877192108</v>
      </c>
      <c r="AG341" s="28">
        <f t="shared" si="235"/>
        <v>92.110410468749379</v>
      </c>
      <c r="AH341" s="28">
        <f t="shared" si="213"/>
        <v>-123.86026977990623</v>
      </c>
      <c r="AI341" s="28">
        <f t="shared" si="214"/>
        <v>-89.999963262538543</v>
      </c>
      <c r="AJ341" s="28">
        <f t="shared" si="215"/>
        <v>50.247552707938716</v>
      </c>
      <c r="AK341" s="28">
        <f t="shared" si="216"/>
        <v>89.823905545017951</v>
      </c>
      <c r="AL341" s="29">
        <f t="shared" si="217"/>
        <v>-6.5260203155677772</v>
      </c>
      <c r="AM341" s="28">
        <f t="shared" si="218"/>
        <v>-61.852959361737156</v>
      </c>
      <c r="AN341" s="28">
        <f t="shared" si="219"/>
        <v>11.971673081214085</v>
      </c>
      <c r="AO341" s="28">
        <f t="shared" si="220"/>
        <v>-62.029017079257748</v>
      </c>
      <c r="AP341">
        <f t="shared" si="236"/>
        <v>23.609121289162623</v>
      </c>
      <c r="AQ341">
        <f t="shared" si="237"/>
        <v>-23.521825181113627</v>
      </c>
      <c r="AR341" s="28">
        <f t="shared" si="221"/>
        <v>-20.113929647789135</v>
      </c>
      <c r="AS341" s="30">
        <f t="shared" si="222"/>
        <v>-227.91120479846856</v>
      </c>
      <c r="AT341" s="28">
        <f t="shared" si="223"/>
        <v>0.23256513803432702</v>
      </c>
      <c r="AU341" s="28">
        <f t="shared" si="224"/>
        <v>13.199668813632718</v>
      </c>
      <c r="AV341" s="29">
        <f t="shared" si="225"/>
        <v>-1.0616690524438283E-3</v>
      </c>
      <c r="AW341" s="28">
        <f t="shared" si="226"/>
        <v>-0.89581062340130435</v>
      </c>
      <c r="AX341" s="31">
        <f t="shared" si="227"/>
        <v>0.23150346898188318</v>
      </c>
      <c r="AY341" s="28">
        <f t="shared" si="228"/>
        <v>12.303858190231413</v>
      </c>
      <c r="AZ341" s="8">
        <f t="shared" si="229"/>
        <v>-19.88242617880725</v>
      </c>
      <c r="BA341" s="8">
        <f t="shared" si="230"/>
        <v>-215.60734660823715</v>
      </c>
      <c r="BB341" s="8">
        <f t="shared" si="231"/>
        <v>-35.607346608237151</v>
      </c>
      <c r="BD341" s="32">
        <f t="shared" si="232"/>
        <v>-20</v>
      </c>
      <c r="BE341" s="32">
        <f t="shared" si="233"/>
        <v>-216</v>
      </c>
      <c r="BF341" s="32">
        <f t="shared" si="234"/>
        <v>-36</v>
      </c>
    </row>
    <row r="342" spans="22:58" x14ac:dyDescent="0.2">
      <c r="V342" s="27">
        <v>4.3800000000000301</v>
      </c>
      <c r="W342" s="32">
        <f t="shared" si="204"/>
        <v>239883.29190196586</v>
      </c>
      <c r="X342">
        <f t="shared" si="238"/>
        <v>4.8607609737258892</v>
      </c>
      <c r="Y342" s="28">
        <f t="shared" si="205"/>
        <v>-53.933893719517876</v>
      </c>
      <c r="Z342" s="28">
        <f t="shared" si="206"/>
        <v>-89.884806429689363</v>
      </c>
      <c r="AA342" s="28">
        <f t="shared" si="207"/>
        <v>16.855164857266995</v>
      </c>
      <c r="AB342" s="28">
        <f t="shared" si="208"/>
        <v>-81.742111597112299</v>
      </c>
      <c r="AC342" s="28">
        <f t="shared" si="209"/>
        <v>4.2765336892124778E-2</v>
      </c>
      <c r="AD342" s="28">
        <f t="shared" si="210"/>
        <v>5.6809372134561862</v>
      </c>
      <c r="AE342" s="28">
        <f t="shared" si="211"/>
        <v>-32.175202551632871</v>
      </c>
      <c r="AF342" s="28">
        <f t="shared" si="212"/>
        <v>-165.94598081334547</v>
      </c>
      <c r="AG342" s="28">
        <f t="shared" si="235"/>
        <v>92.110410468749379</v>
      </c>
      <c r="AH342" s="28">
        <f t="shared" si="213"/>
        <v>-124.06026977990615</v>
      </c>
      <c r="AI342" s="28">
        <f t="shared" si="214"/>
        <v>-89.99996409878527</v>
      </c>
      <c r="AJ342" s="28">
        <f t="shared" si="215"/>
        <v>50.447550861592276</v>
      </c>
      <c r="AK342" s="28">
        <f t="shared" si="216"/>
        <v>89.827913919800864</v>
      </c>
      <c r="AL342" s="29">
        <f t="shared" si="217"/>
        <v>-6.6823033151004694</v>
      </c>
      <c r="AM342" s="28">
        <f t="shared" si="218"/>
        <v>-62.398189405519005</v>
      </c>
      <c r="AN342" s="28">
        <f t="shared" si="219"/>
        <v>11.815388235335035</v>
      </c>
      <c r="AO342" s="28">
        <f t="shared" si="220"/>
        <v>-62.570239584503412</v>
      </c>
      <c r="AP342">
        <f t="shared" si="236"/>
        <v>23.609121289162623</v>
      </c>
      <c r="AQ342">
        <f t="shared" si="237"/>
        <v>-23.521825181113627</v>
      </c>
      <c r="AR342" s="28">
        <f t="shared" si="221"/>
        <v>-20.27251820824884</v>
      </c>
      <c r="AS342" s="30">
        <f t="shared" si="222"/>
        <v>-228.51622039784888</v>
      </c>
      <c r="AT342" s="28">
        <f t="shared" si="223"/>
        <v>0.24322420631916031</v>
      </c>
      <c r="AU342" s="28">
        <f t="shared" si="224"/>
        <v>13.496002216918734</v>
      </c>
      <c r="AV342" s="29">
        <f t="shared" si="225"/>
        <v>-1.1116975700161474E-3</v>
      </c>
      <c r="AW342" s="28">
        <f t="shared" si="226"/>
        <v>-0.91667321334314067</v>
      </c>
      <c r="AX342" s="31">
        <f t="shared" si="227"/>
        <v>0.24211250874914417</v>
      </c>
      <c r="AY342" s="28">
        <f t="shared" si="228"/>
        <v>12.579329003575594</v>
      </c>
      <c r="AZ342" s="8">
        <f t="shared" si="229"/>
        <v>-20.030405699499696</v>
      </c>
      <c r="BA342" s="8">
        <f t="shared" si="230"/>
        <v>-215.93689139427329</v>
      </c>
      <c r="BB342" s="8">
        <f t="shared" si="231"/>
        <v>-35.936891394273289</v>
      </c>
      <c r="BD342" s="32">
        <f t="shared" si="232"/>
        <v>-20</v>
      </c>
      <c r="BE342" s="32">
        <f t="shared" si="233"/>
        <v>-216</v>
      </c>
      <c r="BF342" s="32">
        <f t="shared" si="234"/>
        <v>-36</v>
      </c>
    </row>
    <row r="343" spans="22:58" x14ac:dyDescent="0.2">
      <c r="V343" s="27">
        <v>4.3900000000000299</v>
      </c>
      <c r="W343" s="32">
        <f t="shared" si="204"/>
        <v>245470.89156852019</v>
      </c>
      <c r="X343">
        <f t="shared" si="238"/>
        <v>4.8607609737258892</v>
      </c>
      <c r="Y343" s="28">
        <f t="shared" si="205"/>
        <v>-54.133892929423375</v>
      </c>
      <c r="Z343" s="28">
        <f t="shared" si="206"/>
        <v>-89.887428548651087</v>
      </c>
      <c r="AA343" s="28">
        <f t="shared" si="207"/>
        <v>17.051130692999831</v>
      </c>
      <c r="AB343" s="28">
        <f t="shared" si="208"/>
        <v>-81.927578193809651</v>
      </c>
      <c r="AC343" s="28">
        <f t="shared" si="209"/>
        <v>4.4770451430568556E-2</v>
      </c>
      <c r="AD343" s="28">
        <f t="shared" si="210"/>
        <v>5.8123674563548331</v>
      </c>
      <c r="AE343" s="28">
        <f t="shared" si="211"/>
        <v>-32.177230811267094</v>
      </c>
      <c r="AF343" s="28">
        <f t="shared" si="212"/>
        <v>-166.00263928610593</v>
      </c>
      <c r="AG343" s="28">
        <f t="shared" si="235"/>
        <v>92.110410468749379</v>
      </c>
      <c r="AH343" s="28">
        <f t="shared" si="213"/>
        <v>-124.26026977990608</v>
      </c>
      <c r="AI343" s="28">
        <f t="shared" si="214"/>
        <v>-89.999964915996685</v>
      </c>
      <c r="AJ343" s="28">
        <f t="shared" si="215"/>
        <v>50.647549098344378</v>
      </c>
      <c r="AK343" s="28">
        <f t="shared" si="216"/>
        <v>89.831831054461972</v>
      </c>
      <c r="AL343" s="29">
        <f t="shared" si="217"/>
        <v>-6.8401390488032625</v>
      </c>
      <c r="AM343" s="28">
        <f t="shared" si="218"/>
        <v>-62.936302638453682</v>
      </c>
      <c r="AN343" s="28">
        <f t="shared" si="219"/>
        <v>11.657550738384412</v>
      </c>
      <c r="AO343" s="28">
        <f t="shared" si="220"/>
        <v>-63.104436499988395</v>
      </c>
      <c r="AP343">
        <f t="shared" si="236"/>
        <v>23.609121289162623</v>
      </c>
      <c r="AQ343">
        <f t="shared" si="237"/>
        <v>-23.521825181113627</v>
      </c>
      <c r="AR343" s="28">
        <f t="shared" si="221"/>
        <v>-20.432383964833686</v>
      </c>
      <c r="AS343" s="30">
        <f t="shared" si="222"/>
        <v>-229.10707578609433</v>
      </c>
      <c r="AT343" s="28">
        <f t="shared" si="223"/>
        <v>0.25435765236437002</v>
      </c>
      <c r="AU343" s="28">
        <f t="shared" si="224"/>
        <v>13.79847831648496</v>
      </c>
      <c r="AV343" s="29">
        <f t="shared" si="225"/>
        <v>-1.1640832413039779E-3</v>
      </c>
      <c r="AW343" s="28">
        <f t="shared" si="226"/>
        <v>-0.93802150373728543</v>
      </c>
      <c r="AX343" s="31">
        <f t="shared" si="227"/>
        <v>0.25319356912306606</v>
      </c>
      <c r="AY343" s="28">
        <f t="shared" si="228"/>
        <v>12.860456812747675</v>
      </c>
      <c r="AZ343" s="8">
        <f t="shared" si="229"/>
        <v>-20.17919039571062</v>
      </c>
      <c r="BA343" s="8">
        <f t="shared" si="230"/>
        <v>-216.24661897334664</v>
      </c>
      <c r="BB343" s="8">
        <f t="shared" si="231"/>
        <v>-36.246618973346642</v>
      </c>
      <c r="BD343" s="32">
        <f t="shared" si="232"/>
        <v>-20</v>
      </c>
      <c r="BE343" s="32">
        <f t="shared" si="233"/>
        <v>-216</v>
      </c>
      <c r="BF343" s="32">
        <f t="shared" si="234"/>
        <v>-36</v>
      </c>
    </row>
    <row r="344" spans="22:58" x14ac:dyDescent="0.2">
      <c r="V344" s="27">
        <v>4.4000000000000297</v>
      </c>
      <c r="W344" s="32">
        <f t="shared" si="204"/>
        <v>251188.64315097555</v>
      </c>
      <c r="X344">
        <f t="shared" si="238"/>
        <v>4.8607609737258892</v>
      </c>
      <c r="Y344" s="28">
        <f t="shared" si="205"/>
        <v>-54.333892174888845</v>
      </c>
      <c r="Z344" s="28">
        <f t="shared" si="206"/>
        <v>-89.889990981353918</v>
      </c>
      <c r="AA344" s="28">
        <f t="shared" si="207"/>
        <v>17.24727459473263</v>
      </c>
      <c r="AB344" s="28">
        <f t="shared" si="208"/>
        <v>-82.108987759281462</v>
      </c>
      <c r="AC344" s="28">
        <f t="shared" si="209"/>
        <v>4.6869072355389944E-2</v>
      </c>
      <c r="AD344" s="28">
        <f t="shared" si="210"/>
        <v>5.9467955814104023</v>
      </c>
      <c r="AE344" s="28">
        <f t="shared" si="211"/>
        <v>-32.178987534074935</v>
      </c>
      <c r="AF344" s="28">
        <f t="shared" si="212"/>
        <v>-166.05218315922497</v>
      </c>
      <c r="AG344" s="28">
        <f t="shared" si="235"/>
        <v>92.110410468749379</v>
      </c>
      <c r="AH344" s="28">
        <f t="shared" si="213"/>
        <v>-124.460269779906</v>
      </c>
      <c r="AI344" s="28">
        <f t="shared" si="214"/>
        <v>-89.999965714606091</v>
      </c>
      <c r="AJ344" s="28">
        <f t="shared" si="215"/>
        <v>50.84754741445505</v>
      </c>
      <c r="AK344" s="28">
        <f t="shared" si="216"/>
        <v>89.835659025771349</v>
      </c>
      <c r="AL344" s="29">
        <f t="shared" si="217"/>
        <v>-6.9994867136181016</v>
      </c>
      <c r="AM344" s="28">
        <f t="shared" si="218"/>
        <v>-63.467204602709749</v>
      </c>
      <c r="AN344" s="28">
        <f t="shared" si="219"/>
        <v>11.498201389680329</v>
      </c>
      <c r="AO344" s="28">
        <f t="shared" si="220"/>
        <v>-63.631511291544491</v>
      </c>
      <c r="AP344">
        <f t="shared" si="236"/>
        <v>23.609121289162623</v>
      </c>
      <c r="AQ344">
        <f t="shared" si="237"/>
        <v>-23.521825181113627</v>
      </c>
      <c r="AR344" s="28">
        <f t="shared" si="221"/>
        <v>-20.59349003634561</v>
      </c>
      <c r="AS344" s="30">
        <f t="shared" si="222"/>
        <v>-229.68369445076945</v>
      </c>
      <c r="AT344" s="28">
        <f t="shared" si="223"/>
        <v>0.26598529146743827</v>
      </c>
      <c r="AU344" s="28">
        <f t="shared" si="224"/>
        <v>14.107190019768989</v>
      </c>
      <c r="AV344" s="29">
        <f t="shared" si="225"/>
        <v>-1.2189370959676039E-3</v>
      </c>
      <c r="AW344" s="28">
        <f t="shared" si="226"/>
        <v>-0.9598667900061435</v>
      </c>
      <c r="AX344" s="31">
        <f t="shared" si="227"/>
        <v>0.26476635437147067</v>
      </c>
      <c r="AY344" s="28">
        <f t="shared" si="228"/>
        <v>13.147323229762845</v>
      </c>
      <c r="AZ344" s="8">
        <f t="shared" si="229"/>
        <v>-20.328723681974139</v>
      </c>
      <c r="BA344" s="8">
        <f t="shared" si="230"/>
        <v>-216.53637122100662</v>
      </c>
      <c r="BB344" s="8">
        <f t="shared" si="231"/>
        <v>-36.536371221006618</v>
      </c>
      <c r="BD344" s="32">
        <f t="shared" si="232"/>
        <v>-20</v>
      </c>
      <c r="BE344" s="32">
        <f t="shared" si="233"/>
        <v>-217</v>
      </c>
      <c r="BF344" s="32">
        <f t="shared" si="234"/>
        <v>-37</v>
      </c>
    </row>
    <row r="345" spans="22:58" x14ac:dyDescent="0.2">
      <c r="V345" s="27">
        <v>4.4100000000000303</v>
      </c>
      <c r="W345" s="32">
        <f t="shared" si="204"/>
        <v>257039.57827690477</v>
      </c>
      <c r="X345">
        <f t="shared" si="238"/>
        <v>4.8607609737258892</v>
      </c>
      <c r="Y345" s="28">
        <f t="shared" si="205"/>
        <v>-54.533891454313867</v>
      </c>
      <c r="Z345" s="28">
        <f t="shared" si="206"/>
        <v>-89.892495086392543</v>
      </c>
      <c r="AA345" s="28">
        <f t="shared" si="207"/>
        <v>17.4435888505724</v>
      </c>
      <c r="AB345" s="28">
        <f t="shared" si="208"/>
        <v>-82.286421922915935</v>
      </c>
      <c r="AC345" s="28">
        <f t="shared" si="209"/>
        <v>4.9065511855680838E-2</v>
      </c>
      <c r="AD345" s="28">
        <f t="shared" si="210"/>
        <v>6.0842869410456846</v>
      </c>
      <c r="AE345" s="28">
        <f t="shared" si="211"/>
        <v>-32.180476118159895</v>
      </c>
      <c r="AF345" s="28">
        <f t="shared" si="212"/>
        <v>-166.09463006826277</v>
      </c>
      <c r="AG345" s="28">
        <f t="shared" si="235"/>
        <v>92.110410468749379</v>
      </c>
      <c r="AH345" s="28">
        <f t="shared" si="213"/>
        <v>-124.66026977990595</v>
      </c>
      <c r="AI345" s="28">
        <f t="shared" si="214"/>
        <v>-89.999966495036944</v>
      </c>
      <c r="AJ345" s="28">
        <f t="shared" si="215"/>
        <v>51.047545806352623</v>
      </c>
      <c r="AK345" s="28">
        <f t="shared" si="216"/>
        <v>89.839399863233311</v>
      </c>
      <c r="AL345" s="29">
        <f t="shared" si="217"/>
        <v>-7.1603055540176488</v>
      </c>
      <c r="AM345" s="28">
        <f t="shared" si="218"/>
        <v>-63.990812076996782</v>
      </c>
      <c r="AN345" s="28">
        <f t="shared" si="219"/>
        <v>11.337380941178408</v>
      </c>
      <c r="AO345" s="28">
        <f t="shared" si="220"/>
        <v>-64.151378708800422</v>
      </c>
      <c r="AP345">
        <f t="shared" si="236"/>
        <v>23.609121289162623</v>
      </c>
      <c r="AQ345">
        <f t="shared" si="237"/>
        <v>-23.521825181113627</v>
      </c>
      <c r="AR345" s="28">
        <f t="shared" si="221"/>
        <v>-20.75579906893249</v>
      </c>
      <c r="AS345" s="30">
        <f t="shared" si="222"/>
        <v>-230.2460087770632</v>
      </c>
      <c r="AT345" s="28">
        <f t="shared" si="223"/>
        <v>0.27812764943592982</v>
      </c>
      <c r="AU345" s="28">
        <f t="shared" si="224"/>
        <v>14.422229281528589</v>
      </c>
      <c r="AV345" s="29">
        <f t="shared" si="225"/>
        <v>-1.2763753905831398E-3</v>
      </c>
      <c r="AW345" s="28">
        <f t="shared" si="226"/>
        <v>-0.9822206293901502</v>
      </c>
      <c r="AX345" s="31">
        <f t="shared" si="227"/>
        <v>0.27685127404534671</v>
      </c>
      <c r="AY345" s="28">
        <f t="shared" si="228"/>
        <v>13.440008652138438</v>
      </c>
      <c r="AZ345" s="8">
        <f t="shared" si="229"/>
        <v>-20.478947794887144</v>
      </c>
      <c r="BA345" s="8">
        <f t="shared" si="230"/>
        <v>-216.80600012492476</v>
      </c>
      <c r="BB345" s="8">
        <f t="shared" si="231"/>
        <v>-36.806000124924765</v>
      </c>
      <c r="BD345" s="32">
        <f t="shared" si="232"/>
        <v>-20</v>
      </c>
      <c r="BE345" s="32">
        <f t="shared" si="233"/>
        <v>-217</v>
      </c>
      <c r="BF345" s="32">
        <f t="shared" si="234"/>
        <v>-37</v>
      </c>
    </row>
    <row r="346" spans="22:58" x14ac:dyDescent="0.2">
      <c r="V346" s="27">
        <v>4.4200000000000301</v>
      </c>
      <c r="W346" s="32">
        <f t="shared" si="204"/>
        <v>263026.79918955651</v>
      </c>
      <c r="X346">
        <f t="shared" si="238"/>
        <v>4.8607609737258892</v>
      </c>
      <c r="Y346" s="28">
        <f t="shared" si="205"/>
        <v>-54.733890766169957</v>
      </c>
      <c r="Z346" s="28">
        <f t="shared" si="206"/>
        <v>-89.894942191438304</v>
      </c>
      <c r="AA346" s="28">
        <f t="shared" si="207"/>
        <v>17.640066069830713</v>
      </c>
      <c r="AB346" s="28">
        <f t="shared" si="208"/>
        <v>-82.45996114240603</v>
      </c>
      <c r="AC346" s="28">
        <f t="shared" si="209"/>
        <v>5.1364276371840864E-2</v>
      </c>
      <c r="AD346" s="28">
        <f t="shared" si="210"/>
        <v>6.2249080976469271</v>
      </c>
      <c r="AE346" s="28">
        <f t="shared" si="211"/>
        <v>-32.18169944624151</v>
      </c>
      <c r="AF346" s="28">
        <f t="shared" si="212"/>
        <v>-166.1299952361974</v>
      </c>
      <c r="AG346" s="28">
        <f t="shared" si="235"/>
        <v>92.110410468749379</v>
      </c>
      <c r="AH346" s="28">
        <f t="shared" si="213"/>
        <v>-124.86026977990585</v>
      </c>
      <c r="AI346" s="28">
        <f t="shared" si="214"/>
        <v>-89.99996725770302</v>
      </c>
      <c r="AJ346" s="28">
        <f t="shared" si="215"/>
        <v>51.24754427062615</v>
      </c>
      <c r="AK346" s="28">
        <f t="shared" si="216"/>
        <v>89.843055550161722</v>
      </c>
      <c r="AL346" s="29">
        <f t="shared" si="217"/>
        <v>-7.3225549435294459</v>
      </c>
      <c r="AM346" s="28">
        <f t="shared" si="218"/>
        <v>-64.507052795921396</v>
      </c>
      <c r="AN346" s="28">
        <f t="shared" si="219"/>
        <v>11.175130015940233</v>
      </c>
      <c r="AO346" s="28">
        <f t="shared" si="220"/>
        <v>-64.663964503462694</v>
      </c>
      <c r="AP346">
        <f t="shared" si="236"/>
        <v>23.609121289162623</v>
      </c>
      <c r="AQ346">
        <f t="shared" si="237"/>
        <v>-23.521825181113627</v>
      </c>
      <c r="AR346" s="28">
        <f t="shared" si="221"/>
        <v>-20.91927332225228</v>
      </c>
      <c r="AS346" s="30">
        <f t="shared" si="222"/>
        <v>-230.7939597396601</v>
      </c>
      <c r="AT346" s="28">
        <f t="shared" si="223"/>
        <v>0.29080597749154474</v>
      </c>
      <c r="AU346" s="28">
        <f t="shared" si="224"/>
        <v>14.743686910345547</v>
      </c>
      <c r="AV346" s="29">
        <f t="shared" si="225"/>
        <v>-1.3365198544324211E-3</v>
      </c>
      <c r="AW346" s="28">
        <f t="shared" si="226"/>
        <v>-1.0050948469543977</v>
      </c>
      <c r="AX346" s="31">
        <f t="shared" si="227"/>
        <v>0.28946945763711235</v>
      </c>
      <c r="AY346" s="28">
        <f t="shared" si="228"/>
        <v>13.738592063391149</v>
      </c>
      <c r="AZ346" s="8">
        <f t="shared" si="229"/>
        <v>-20.62980386461517</v>
      </c>
      <c r="BA346" s="8">
        <f t="shared" si="230"/>
        <v>-217.05536767626896</v>
      </c>
      <c r="BB346" s="8">
        <f t="shared" si="231"/>
        <v>-37.055367676268958</v>
      </c>
      <c r="BD346" s="32">
        <f t="shared" si="232"/>
        <v>-21</v>
      </c>
      <c r="BE346" s="32">
        <f t="shared" si="233"/>
        <v>-217</v>
      </c>
      <c r="BF346" s="32">
        <f t="shared" si="234"/>
        <v>-37</v>
      </c>
    </row>
    <row r="347" spans="22:58" x14ac:dyDescent="0.2">
      <c r="V347" s="27">
        <v>4.4300000000000299</v>
      </c>
      <c r="W347" s="32">
        <f t="shared" si="204"/>
        <v>269153.48039271031</v>
      </c>
      <c r="X347">
        <f t="shared" si="238"/>
        <v>4.8607609737258892</v>
      </c>
      <c r="Y347" s="28">
        <f t="shared" si="205"/>
        <v>-54.933890108997538</v>
      </c>
      <c r="Z347" s="28">
        <f t="shared" si="206"/>
        <v>-89.897333593942989</v>
      </c>
      <c r="AA347" s="28">
        <f t="shared" si="207"/>
        <v>17.836699170754343</v>
      </c>
      <c r="AB347" s="28">
        <f t="shared" si="208"/>
        <v>-82.629684687676146</v>
      </c>
      <c r="AC347" s="28">
        <f t="shared" si="209"/>
        <v>5.3770074906839854E-2</v>
      </c>
      <c r="AD347" s="28">
        <f t="shared" si="210"/>
        <v>6.3687268303600844</v>
      </c>
      <c r="AE347" s="28">
        <f t="shared" si="211"/>
        <v>-32.18265988961047</v>
      </c>
      <c r="AF347" s="28">
        <f t="shared" si="212"/>
        <v>-166.15829145125903</v>
      </c>
      <c r="AG347" s="28">
        <f t="shared" si="235"/>
        <v>92.110410468749379</v>
      </c>
      <c r="AH347" s="28">
        <f t="shared" si="213"/>
        <v>-125.06026977990579</v>
      </c>
      <c r="AI347" s="28">
        <f t="shared" si="214"/>
        <v>-89.999968003008689</v>
      </c>
      <c r="AJ347" s="28">
        <f t="shared" si="215"/>
        <v>51.447542804018255</v>
      </c>
      <c r="AK347" s="28">
        <f t="shared" si="216"/>
        <v>89.846628024731075</v>
      </c>
      <c r="AL347" s="29">
        <f t="shared" si="217"/>
        <v>-7.4861944614395606</v>
      </c>
      <c r="AM347" s="28">
        <f t="shared" si="218"/>
        <v>-65.015865145436962</v>
      </c>
      <c r="AN347" s="28">
        <f t="shared" si="219"/>
        <v>11.011489031422279</v>
      </c>
      <c r="AO347" s="28">
        <f t="shared" si="220"/>
        <v>-65.169205123714576</v>
      </c>
      <c r="AP347">
        <f t="shared" si="236"/>
        <v>23.609121289162623</v>
      </c>
      <c r="AQ347">
        <f t="shared" si="237"/>
        <v>-23.521825181113627</v>
      </c>
      <c r="AR347" s="28">
        <f t="shared" si="221"/>
        <v>-21.083874750139195</v>
      </c>
      <c r="AS347" s="30">
        <f t="shared" si="222"/>
        <v>-231.32749657497362</v>
      </c>
      <c r="AT347" s="28">
        <f t="shared" si="223"/>
        <v>0.30404226647385924</v>
      </c>
      <c r="AU347" s="28">
        <f t="shared" si="224"/>
        <v>15.071652363725683</v>
      </c>
      <c r="AV347" s="29">
        <f t="shared" si="225"/>
        <v>-1.3994979468137788E-3</v>
      </c>
      <c r="AW347" s="28">
        <f t="shared" si="226"/>
        <v>-1.0285015417286447</v>
      </c>
      <c r="AX347" s="31">
        <f t="shared" si="227"/>
        <v>0.30264276852704547</v>
      </c>
      <c r="AY347" s="28">
        <f t="shared" si="228"/>
        <v>14.043150821997038</v>
      </c>
      <c r="AZ347" s="8">
        <f t="shared" si="229"/>
        <v>-20.781231981612148</v>
      </c>
      <c r="BA347" s="8">
        <f t="shared" si="230"/>
        <v>-217.28434575297658</v>
      </c>
      <c r="BB347" s="8">
        <f t="shared" si="231"/>
        <v>-37.284345752976577</v>
      </c>
      <c r="BD347" s="32">
        <f t="shared" si="232"/>
        <v>-21</v>
      </c>
      <c r="BE347" s="32">
        <f t="shared" si="233"/>
        <v>-217</v>
      </c>
      <c r="BF347" s="32">
        <f t="shared" si="234"/>
        <v>-37</v>
      </c>
    </row>
    <row r="348" spans="22:58" x14ac:dyDescent="0.2">
      <c r="V348" s="27">
        <v>4.4400000000000297</v>
      </c>
      <c r="W348" s="32">
        <f t="shared" si="204"/>
        <v>275422.87033383577</v>
      </c>
      <c r="X348">
        <f t="shared" si="238"/>
        <v>4.8607609737258892</v>
      </c>
      <c r="Y348" s="28">
        <f t="shared" si="205"/>
        <v>-55.133889481402662</v>
      </c>
      <c r="Z348" s="28">
        <f t="shared" si="206"/>
        <v>-89.899670561826483</v>
      </c>
      <c r="AA348" s="28">
        <f t="shared" si="207"/>
        <v>18.033481368626742</v>
      </c>
      <c r="AB348" s="28">
        <f t="shared" si="208"/>
        <v>-82.795670627706983</v>
      </c>
      <c r="AC348" s="28">
        <f t="shared" si="209"/>
        <v>5.6287827651035849E-2</v>
      </c>
      <c r="AD348" s="28">
        <f t="shared" si="210"/>
        <v>6.5158121406278733</v>
      </c>
      <c r="AE348" s="28">
        <f t="shared" si="211"/>
        <v>-32.183359311399002</v>
      </c>
      <c r="AF348" s="28">
        <f t="shared" si="212"/>
        <v>-166.17952904890558</v>
      </c>
      <c r="AG348" s="28">
        <f t="shared" si="235"/>
        <v>92.110410468749379</v>
      </c>
      <c r="AH348" s="28">
        <f t="shared" si="213"/>
        <v>-125.26026977990574</v>
      </c>
      <c r="AI348" s="28">
        <f t="shared" si="214"/>
        <v>-89.999968731349142</v>
      </c>
      <c r="AJ348" s="28">
        <f t="shared" si="215"/>
        <v>51.647541403418124</v>
      </c>
      <c r="AK348" s="28">
        <f t="shared" si="216"/>
        <v>89.850119181003478</v>
      </c>
      <c r="AL348" s="29">
        <f t="shared" si="217"/>
        <v>-7.6511839645863571</v>
      </c>
      <c r="AM348" s="28">
        <f t="shared" si="218"/>
        <v>-65.517197837476274</v>
      </c>
      <c r="AN348" s="28">
        <f t="shared" si="219"/>
        <v>10.846498127675405</v>
      </c>
      <c r="AO348" s="28">
        <f t="shared" si="220"/>
        <v>-65.667047387821938</v>
      </c>
      <c r="AP348">
        <f t="shared" si="236"/>
        <v>23.609121289162623</v>
      </c>
      <c r="AQ348">
        <f t="shared" si="237"/>
        <v>-23.521825181113627</v>
      </c>
      <c r="AR348" s="28">
        <f t="shared" si="221"/>
        <v>-21.249565075674603</v>
      </c>
      <c r="AS348" s="30">
        <f t="shared" si="222"/>
        <v>-231.8465764367275</v>
      </c>
      <c r="AT348" s="28">
        <f t="shared" si="223"/>
        <v>0.31785926022414362</v>
      </c>
      <c r="AU348" s="28">
        <f t="shared" si="224"/>
        <v>15.406213531544363</v>
      </c>
      <c r="AV348" s="29">
        <f t="shared" si="225"/>
        <v>-1.4654431264283976E-3</v>
      </c>
      <c r="AW348" s="28">
        <f t="shared" si="226"/>
        <v>-1.0524530929832774</v>
      </c>
      <c r="AX348" s="31">
        <f t="shared" si="227"/>
        <v>0.31639381709771525</v>
      </c>
      <c r="AY348" s="28">
        <f t="shared" si="228"/>
        <v>14.353760438561086</v>
      </c>
      <c r="AZ348" s="8">
        <f t="shared" si="229"/>
        <v>-20.933171258576888</v>
      </c>
      <c r="BA348" s="8">
        <f t="shared" si="230"/>
        <v>-217.49281599816641</v>
      </c>
      <c r="BB348" s="8">
        <f t="shared" si="231"/>
        <v>-37.492815998166407</v>
      </c>
      <c r="BD348" s="32">
        <f t="shared" si="232"/>
        <v>-21</v>
      </c>
      <c r="BE348" s="32">
        <f t="shared" si="233"/>
        <v>-217</v>
      </c>
      <c r="BF348" s="32">
        <f t="shared" si="234"/>
        <v>-37</v>
      </c>
    </row>
    <row r="349" spans="22:58" x14ac:dyDescent="0.2">
      <c r="V349" s="27">
        <v>4.4500000000000304</v>
      </c>
      <c r="W349" s="32">
        <f t="shared" si="204"/>
        <v>281838.2931264654</v>
      </c>
      <c r="X349">
        <f t="shared" si="238"/>
        <v>4.8607609737258892</v>
      </c>
      <c r="Y349" s="28">
        <f t="shared" si="205"/>
        <v>-55.333888882054126</v>
      </c>
      <c r="Z349" s="28">
        <f t="shared" si="206"/>
        <v>-89.901954334148982</v>
      </c>
      <c r="AA349" s="28">
        <f t="shared" si="207"/>
        <v>18.230406164238719</v>
      </c>
      <c r="AB349" s="28">
        <f t="shared" si="208"/>
        <v>-82.95799582005688</v>
      </c>
      <c r="AC349" s="28">
        <f t="shared" si="209"/>
        <v>5.8922674928276936E-2</v>
      </c>
      <c r="AD349" s="28">
        <f t="shared" si="210"/>
        <v>6.6662342563504735</v>
      </c>
      <c r="AE349" s="28">
        <f t="shared" si="211"/>
        <v>-32.183799069161246</v>
      </c>
      <c r="AF349" s="28">
        <f t="shared" si="212"/>
        <v>-166.19371589785541</v>
      </c>
      <c r="AG349" s="28">
        <f t="shared" si="235"/>
        <v>92.110410468749379</v>
      </c>
      <c r="AH349" s="28">
        <f t="shared" si="213"/>
        <v>-125.46026977990567</v>
      </c>
      <c r="AI349" s="28">
        <f t="shared" si="214"/>
        <v>-89.999969443110515</v>
      </c>
      <c r="AJ349" s="28">
        <f t="shared" si="215"/>
        <v>51.847540065854986</v>
      </c>
      <c r="AK349" s="28">
        <f t="shared" si="216"/>
        <v>89.85353086993247</v>
      </c>
      <c r="AL349" s="29">
        <f t="shared" si="217"/>
        <v>-7.8174836541979351</v>
      </c>
      <c r="AM349" s="28">
        <f t="shared" si="218"/>
        <v>-66.011009566779407</v>
      </c>
      <c r="AN349" s="28">
        <f t="shared" si="219"/>
        <v>10.680197100500756</v>
      </c>
      <c r="AO349" s="28">
        <f t="shared" si="220"/>
        <v>-66.157448139957452</v>
      </c>
      <c r="AP349">
        <f t="shared" si="236"/>
        <v>23.609121289162623</v>
      </c>
      <c r="AQ349">
        <f t="shared" si="237"/>
        <v>-23.521825181113627</v>
      </c>
      <c r="AR349" s="28">
        <f t="shared" si="221"/>
        <v>-21.416305860611494</v>
      </c>
      <c r="AS349" s="30">
        <f t="shared" si="222"/>
        <v>-232.35116403781285</v>
      </c>
      <c r="AT349" s="28">
        <f t="shared" si="223"/>
        <v>0.33228046802136202</v>
      </c>
      <c r="AU349" s="28">
        <f t="shared" si="224"/>
        <v>15.747456507624953</v>
      </c>
      <c r="AV349" s="29">
        <f t="shared" si="225"/>
        <v>-1.5344951333848746E-3</v>
      </c>
      <c r="AW349" s="28">
        <f t="shared" si="226"/>
        <v>-1.0769621666439593</v>
      </c>
      <c r="AX349" s="31">
        <f t="shared" si="227"/>
        <v>0.33074597288797714</v>
      </c>
      <c r="AY349" s="28">
        <f t="shared" si="228"/>
        <v>14.670494340980994</v>
      </c>
      <c r="AZ349" s="8">
        <f t="shared" si="229"/>
        <v>-21.085559887723516</v>
      </c>
      <c r="BA349" s="8">
        <f t="shared" si="230"/>
        <v>-217.68066969683184</v>
      </c>
      <c r="BB349" s="8">
        <f t="shared" si="231"/>
        <v>-37.680669696831842</v>
      </c>
      <c r="BD349" s="32">
        <f t="shared" si="232"/>
        <v>-21</v>
      </c>
      <c r="BE349" s="32">
        <f t="shared" si="233"/>
        <v>-218</v>
      </c>
      <c r="BF349" s="32">
        <f t="shared" si="234"/>
        <v>-38</v>
      </c>
    </row>
    <row r="350" spans="22:58" x14ac:dyDescent="0.2">
      <c r="V350" s="27">
        <v>4.4600000000000302</v>
      </c>
      <c r="W350" s="32">
        <f t="shared" si="204"/>
        <v>288403.1503126811</v>
      </c>
      <c r="X350">
        <f t="shared" si="238"/>
        <v>4.8607609737258892</v>
      </c>
      <c r="Y350" s="28">
        <f t="shared" si="205"/>
        <v>-55.533888309680634</v>
      </c>
      <c r="Z350" s="28">
        <f t="shared" si="206"/>
        <v>-89.904186121767765</v>
      </c>
      <c r="AA350" s="28">
        <f t="shared" si="207"/>
        <v>18.427467332724731</v>
      </c>
      <c r="AB350" s="28">
        <f t="shared" si="208"/>
        <v>-83.116735902887612</v>
      </c>
      <c r="AC350" s="28">
        <f t="shared" si="209"/>
        <v>6.1679986470738822E-2</v>
      </c>
      <c r="AD350" s="28">
        <f t="shared" si="210"/>
        <v>6.8200646345445284</v>
      </c>
      <c r="AE350" s="28">
        <f t="shared" si="211"/>
        <v>-32.183980016759278</v>
      </c>
      <c r="AF350" s="28">
        <f t="shared" si="212"/>
        <v>-166.20085739011083</v>
      </c>
      <c r="AG350" s="28">
        <f t="shared" si="235"/>
        <v>92.110410468749379</v>
      </c>
      <c r="AH350" s="28">
        <f t="shared" si="213"/>
        <v>-125.66026977990563</v>
      </c>
      <c r="AI350" s="28">
        <f t="shared" si="214"/>
        <v>-89.99997013867025</v>
      </c>
      <c r="AJ350" s="28">
        <f t="shared" si="215"/>
        <v>52.047538788491693</v>
      </c>
      <c r="AK350" s="28">
        <f t="shared" si="216"/>
        <v>89.856864900343837</v>
      </c>
      <c r="AL350" s="29">
        <f t="shared" si="217"/>
        <v>-7.9850541377646476</v>
      </c>
      <c r="AM350" s="28">
        <f t="shared" si="218"/>
        <v>-66.497268652824417</v>
      </c>
      <c r="AN350" s="28">
        <f t="shared" si="219"/>
        <v>10.512625339570791</v>
      </c>
      <c r="AO350" s="28">
        <f t="shared" si="220"/>
        <v>-66.64037389115083</v>
      </c>
      <c r="AP350">
        <f t="shared" si="236"/>
        <v>23.609121289162623</v>
      </c>
      <c r="AQ350">
        <f t="shared" si="237"/>
        <v>-23.521825181113627</v>
      </c>
      <c r="AR350" s="28">
        <f t="shared" si="221"/>
        <v>-21.584058569139493</v>
      </c>
      <c r="AS350" s="30">
        <f t="shared" si="222"/>
        <v>-232.84123128126166</v>
      </c>
      <c r="AT350" s="28">
        <f t="shared" si="223"/>
        <v>0.34733017593397414</v>
      </c>
      <c r="AU350" s="28">
        <f t="shared" si="224"/>
        <v>16.095465349278555</v>
      </c>
      <c r="AV350" s="29">
        <f t="shared" si="225"/>
        <v>-1.6068002844403777E-3</v>
      </c>
      <c r="AW350" s="28">
        <f t="shared" si="226"/>
        <v>-1.1020417218476108</v>
      </c>
      <c r="AX350" s="31">
        <f t="shared" si="227"/>
        <v>0.34572337564953376</v>
      </c>
      <c r="AY350" s="28">
        <f t="shared" si="228"/>
        <v>14.993423627430944</v>
      </c>
      <c r="AZ350" s="8">
        <f t="shared" si="229"/>
        <v>-21.238335193489959</v>
      </c>
      <c r="BA350" s="8">
        <f t="shared" si="230"/>
        <v>-217.8478076538307</v>
      </c>
      <c r="BB350" s="8">
        <f t="shared" si="231"/>
        <v>-37.847807653830699</v>
      </c>
      <c r="BD350" s="32">
        <f t="shared" si="232"/>
        <v>-21</v>
      </c>
      <c r="BE350" s="32">
        <f t="shared" si="233"/>
        <v>-218</v>
      </c>
      <c r="BF350" s="32">
        <f t="shared" si="234"/>
        <v>-38</v>
      </c>
    </row>
    <row r="351" spans="22:58" x14ac:dyDescent="0.2">
      <c r="V351" s="27">
        <v>4.4700000000000299</v>
      </c>
      <c r="W351" s="32">
        <f t="shared" si="204"/>
        <v>295120.922666659</v>
      </c>
      <c r="X351">
        <f t="shared" si="238"/>
        <v>4.8607609737258892</v>
      </c>
      <c r="Y351" s="28">
        <f t="shared" si="205"/>
        <v>-55.733887763068111</v>
      </c>
      <c r="Z351" s="28">
        <f t="shared" si="206"/>
        <v>-89.906367107979051</v>
      </c>
      <c r="AA351" s="28">
        <f t="shared" si="207"/>
        <v>18.624658912761017</v>
      </c>
      <c r="AB351" s="28">
        <f t="shared" si="208"/>
        <v>-83.271965289313314</v>
      </c>
      <c r="AC351" s="28">
        <f t="shared" si="209"/>
        <v>6.456537102963579E-2</v>
      </c>
      <c r="AD351" s="28">
        <f t="shared" si="210"/>
        <v>6.977375962367689</v>
      </c>
      <c r="AE351" s="28">
        <f t="shared" si="211"/>
        <v>-32.183902505551565</v>
      </c>
      <c r="AF351" s="28">
        <f t="shared" si="212"/>
        <v>-166.20095643492468</v>
      </c>
      <c r="AG351" s="28">
        <f t="shared" si="235"/>
        <v>92.110410468749379</v>
      </c>
      <c r="AH351" s="28">
        <f t="shared" si="213"/>
        <v>-125.86026977990556</v>
      </c>
      <c r="AI351" s="28">
        <f t="shared" si="214"/>
        <v>-89.999970818397102</v>
      </c>
      <c r="AJ351" s="28">
        <f t="shared" si="215"/>
        <v>52.247537568618867</v>
      </c>
      <c r="AK351" s="28">
        <f t="shared" si="216"/>
        <v>89.860123039894262</v>
      </c>
      <c r="AL351" s="29">
        <f t="shared" si="217"/>
        <v>-8.1538564859740585</v>
      </c>
      <c r="AM351" s="28">
        <f t="shared" si="218"/>
        <v>-66.975952669649573</v>
      </c>
      <c r="AN351" s="28">
        <f t="shared" si="219"/>
        <v>10.343821771488622</v>
      </c>
      <c r="AO351" s="28">
        <f t="shared" si="220"/>
        <v>-67.115800448152413</v>
      </c>
      <c r="AP351">
        <f t="shared" si="236"/>
        <v>23.609121289162623</v>
      </c>
      <c r="AQ351">
        <f t="shared" si="237"/>
        <v>-23.521825181113627</v>
      </c>
      <c r="AR351" s="28">
        <f t="shared" si="221"/>
        <v>-21.752784626013948</v>
      </c>
      <c r="AS351" s="30">
        <f t="shared" si="222"/>
        <v>-233.31675688307709</v>
      </c>
      <c r="AT351" s="28">
        <f t="shared" si="223"/>
        <v>0.3630334569427599</v>
      </c>
      <c r="AU351" s="28">
        <f t="shared" si="224"/>
        <v>16.450321824683424</v>
      </c>
      <c r="AV351" s="29">
        <f t="shared" si="225"/>
        <v>-1.6825117820693824E-3</v>
      </c>
      <c r="AW351" s="28">
        <f t="shared" si="226"/>
        <v>-1.1277050176424759</v>
      </c>
      <c r="AX351" s="31">
        <f t="shared" si="227"/>
        <v>0.3613509451606905</v>
      </c>
      <c r="AY351" s="28">
        <f t="shared" si="228"/>
        <v>15.322616807040948</v>
      </c>
      <c r="AZ351" s="8">
        <f t="shared" si="229"/>
        <v>-21.391433680853257</v>
      </c>
      <c r="BA351" s="8">
        <f t="shared" si="230"/>
        <v>-217.99414007603613</v>
      </c>
      <c r="BB351" s="8">
        <f t="shared" si="231"/>
        <v>-37.994140076036132</v>
      </c>
      <c r="BD351" s="32">
        <f t="shared" si="232"/>
        <v>-21</v>
      </c>
      <c r="BE351" s="32">
        <f t="shared" si="233"/>
        <v>-218</v>
      </c>
      <c r="BF351" s="32">
        <f t="shared" si="234"/>
        <v>-38</v>
      </c>
    </row>
    <row r="352" spans="22:58" x14ac:dyDescent="0.2">
      <c r="V352" s="27">
        <v>4.4800000000000297</v>
      </c>
      <c r="W352" s="32">
        <f t="shared" si="204"/>
        <v>301995.1720402225</v>
      </c>
      <c r="X352">
        <f t="shared" si="238"/>
        <v>4.8607609737258892</v>
      </c>
      <c r="Y352" s="28">
        <f t="shared" si="205"/>
        <v>-55.93388724105715</v>
      </c>
      <c r="Z352" s="28">
        <f t="shared" si="206"/>
        <v>-89.908498449145313</v>
      </c>
      <c r="AA352" s="28">
        <f t="shared" si="207"/>
        <v>18.821975196120526</v>
      </c>
      <c r="AB352" s="28">
        <f t="shared" si="208"/>
        <v>-83.423757163900319</v>
      </c>
      <c r="AC352" s="28">
        <f t="shared" si="209"/>
        <v>6.7584686328568733E-2</v>
      </c>
      <c r="AD352" s="28">
        <f t="shared" si="210"/>
        <v>7.1382421563673786</v>
      </c>
      <c r="AE352" s="28">
        <f t="shared" si="211"/>
        <v>-32.18356638488217</v>
      </c>
      <c r="AF352" s="28">
        <f t="shared" si="212"/>
        <v>-166.19401345667825</v>
      </c>
      <c r="AG352" s="28">
        <f t="shared" si="235"/>
        <v>92.110410468749379</v>
      </c>
      <c r="AH352" s="28">
        <f t="shared" si="213"/>
        <v>-126.06026977990551</v>
      </c>
      <c r="AI352" s="28">
        <f t="shared" si="214"/>
        <v>-89.999971482651475</v>
      </c>
      <c r="AJ352" s="28">
        <f t="shared" si="215"/>
        <v>52.447536403649053</v>
      </c>
      <c r="AK352" s="28">
        <f t="shared" si="216"/>
        <v>89.86330701600815</v>
      </c>
      <c r="AL352" s="29">
        <f t="shared" si="217"/>
        <v>-8.3238522847674812</v>
      </c>
      <c r="AM352" s="28">
        <f t="shared" si="218"/>
        <v>-67.447048066220034</v>
      </c>
      <c r="AN352" s="28">
        <f t="shared" si="219"/>
        <v>10.17382480772544</v>
      </c>
      <c r="AO352" s="28">
        <f t="shared" si="220"/>
        <v>-67.583712532863359</v>
      </c>
      <c r="AP352">
        <f t="shared" si="236"/>
        <v>23.609121289162623</v>
      </c>
      <c r="AQ352">
        <f t="shared" si="237"/>
        <v>-23.521825181113627</v>
      </c>
      <c r="AR352" s="28">
        <f t="shared" si="221"/>
        <v>-21.922445469107736</v>
      </c>
      <c r="AS352" s="30">
        <f t="shared" si="222"/>
        <v>-233.77772598954161</v>
      </c>
      <c r="AT352" s="28">
        <f t="shared" si="223"/>
        <v>0.37941617968146457</v>
      </c>
      <c r="AU352" s="28">
        <f t="shared" si="224"/>
        <v>16.812105148037304</v>
      </c>
      <c r="AV352" s="29">
        <f t="shared" si="225"/>
        <v>-1.7617900380065938E-3</v>
      </c>
      <c r="AW352" s="28">
        <f t="shared" si="226"/>
        <v>-1.1539656198349888</v>
      </c>
      <c r="AX352" s="31">
        <f t="shared" si="227"/>
        <v>0.37765438964345799</v>
      </c>
      <c r="AY352" s="28">
        <f t="shared" si="228"/>
        <v>15.658139528202316</v>
      </c>
      <c r="AZ352" s="8">
        <f t="shared" si="229"/>
        <v>-21.544791079464279</v>
      </c>
      <c r="BA352" s="8">
        <f t="shared" si="230"/>
        <v>-218.11958646133928</v>
      </c>
      <c r="BB352" s="8">
        <f t="shared" si="231"/>
        <v>-38.119586461339281</v>
      </c>
      <c r="BD352" s="32">
        <f t="shared" si="232"/>
        <v>-22</v>
      </c>
      <c r="BE352" s="32">
        <f t="shared" si="233"/>
        <v>-218</v>
      </c>
      <c r="BF352" s="32">
        <f t="shared" si="234"/>
        <v>-38</v>
      </c>
    </row>
    <row r="353" spans="22:58" x14ac:dyDescent="0.2">
      <c r="V353" s="27">
        <v>4.4900000000000304</v>
      </c>
      <c r="W353" s="32">
        <f t="shared" si="204"/>
        <v>309029.54325138091</v>
      </c>
      <c r="X353">
        <f t="shared" si="238"/>
        <v>4.8607609737258892</v>
      </c>
      <c r="Y353" s="28">
        <f t="shared" si="205"/>
        <v>-56.133886742540504</v>
      </c>
      <c r="Z353" s="28">
        <f t="shared" si="206"/>
        <v>-89.910581275308218</v>
      </c>
      <c r="AA353" s="28">
        <f t="shared" si="207"/>
        <v>19.019410717579103</v>
      </c>
      <c r="AB353" s="28">
        <f t="shared" si="208"/>
        <v>-83.572183481155676</v>
      </c>
      <c r="AC353" s="28">
        <f t="shared" si="209"/>
        <v>7.0744049365821779E-2</v>
      </c>
      <c r="AD353" s="28">
        <f t="shared" si="210"/>
        <v>7.3027383598039668</v>
      </c>
      <c r="AE353" s="28">
        <f t="shared" si="211"/>
        <v>-32.182971001869696</v>
      </c>
      <c r="AF353" s="28">
        <f t="shared" si="212"/>
        <v>-166.18002639665994</v>
      </c>
      <c r="AG353" s="28">
        <f t="shared" si="235"/>
        <v>92.110410468749379</v>
      </c>
      <c r="AH353" s="28">
        <f t="shared" si="213"/>
        <v>-126.26026977990547</v>
      </c>
      <c r="AI353" s="28">
        <f t="shared" si="214"/>
        <v>-89.999972131785569</v>
      </c>
      <c r="AJ353" s="28">
        <f t="shared" si="215"/>
        <v>52.64753529111124</v>
      </c>
      <c r="AK353" s="28">
        <f t="shared" si="216"/>
        <v>89.866418516793061</v>
      </c>
      <c r="AL353" s="29">
        <f t="shared" si="217"/>
        <v>-8.4950036826058088</v>
      </c>
      <c r="AM353" s="28">
        <f t="shared" si="218"/>
        <v>-67.91054977984399</v>
      </c>
      <c r="AN353" s="28">
        <f t="shared" si="219"/>
        <v>10.002672297349338</v>
      </c>
      <c r="AO353" s="28">
        <f t="shared" si="220"/>
        <v>-68.044103394836498</v>
      </c>
      <c r="AP353">
        <f t="shared" si="236"/>
        <v>23.609121289162623</v>
      </c>
      <c r="AQ353">
        <f t="shared" si="237"/>
        <v>-23.521825181113627</v>
      </c>
      <c r="AR353" s="28">
        <f t="shared" si="221"/>
        <v>-22.093002596471361</v>
      </c>
      <c r="AS353" s="30">
        <f t="shared" si="222"/>
        <v>-234.22412979149644</v>
      </c>
      <c r="AT353" s="28">
        <f t="shared" si="223"/>
        <v>0.39650501563391305</v>
      </c>
      <c r="AU353" s="28">
        <f t="shared" si="224"/>
        <v>17.180891702479311</v>
      </c>
      <c r="AV353" s="29">
        <f t="shared" si="225"/>
        <v>-1.8448030119740326E-3</v>
      </c>
      <c r="AW353" s="28">
        <f t="shared" si="226"/>
        <v>-1.1808374079861996</v>
      </c>
      <c r="AX353" s="31">
        <f t="shared" si="227"/>
        <v>0.39466021262193901</v>
      </c>
      <c r="AY353" s="28">
        <f t="shared" si="228"/>
        <v>16.000054294493111</v>
      </c>
      <c r="AZ353" s="8">
        <f t="shared" si="229"/>
        <v>-21.698342383849422</v>
      </c>
      <c r="BA353" s="8">
        <f t="shared" si="230"/>
        <v>-218.22407549700333</v>
      </c>
      <c r="BB353" s="8">
        <f t="shared" si="231"/>
        <v>-38.224075497003327</v>
      </c>
      <c r="BD353" s="32">
        <f t="shared" si="232"/>
        <v>-22</v>
      </c>
      <c r="BE353" s="32">
        <f t="shared" si="233"/>
        <v>-218</v>
      </c>
      <c r="BF353" s="32">
        <f t="shared" si="234"/>
        <v>-38</v>
      </c>
    </row>
    <row r="354" spans="22:58" x14ac:dyDescent="0.2">
      <c r="V354" s="27">
        <v>4.5000000000000302</v>
      </c>
      <c r="W354" s="32">
        <f t="shared" si="204"/>
        <v>316227.76601686032</v>
      </c>
      <c r="X354">
        <f t="shared" si="238"/>
        <v>4.8607609737258892</v>
      </c>
      <c r="Y354" s="28">
        <f t="shared" si="205"/>
        <v>-56.333886266460745</v>
      </c>
      <c r="Z354" s="28">
        <f t="shared" si="206"/>
        <v>-89.912616690787772</v>
      </c>
      <c r="AA354" s="28">
        <f t="shared" si="207"/>
        <v>19.216960245166991</v>
      </c>
      <c r="AB354" s="28">
        <f t="shared" si="208"/>
        <v>-83.717314965850946</v>
      </c>
      <c r="AC354" s="28">
        <f t="shared" si="209"/>
        <v>7.4049847071333094E-2</v>
      </c>
      <c r="AD354" s="28">
        <f t="shared" si="210"/>
        <v>7.4709409378897318</v>
      </c>
      <c r="AE354" s="28">
        <f t="shared" si="211"/>
        <v>-32.182115200496526</v>
      </c>
      <c r="AF354" s="28">
        <f t="shared" si="212"/>
        <v>-166.15899071874898</v>
      </c>
      <c r="AG354" s="28">
        <f t="shared" si="235"/>
        <v>92.110410468749379</v>
      </c>
      <c r="AH354" s="28">
        <f t="shared" si="213"/>
        <v>-126.46026977990543</v>
      </c>
      <c r="AI354" s="28">
        <f t="shared" si="214"/>
        <v>-89.999972766143586</v>
      </c>
      <c r="AJ354" s="28">
        <f t="shared" si="215"/>
        <v>52.8475342286456</v>
      </c>
      <c r="AK354" s="28">
        <f t="shared" si="216"/>
        <v>89.869459191934439</v>
      </c>
      <c r="AL354" s="29">
        <f t="shared" si="217"/>
        <v>-8.6672734330577921</v>
      </c>
      <c r="AM354" s="28">
        <f t="shared" si="218"/>
        <v>-68.366460844988453</v>
      </c>
      <c r="AN354" s="28">
        <f t="shared" si="219"/>
        <v>9.8304014844317553</v>
      </c>
      <c r="AO354" s="28">
        <f t="shared" si="220"/>
        <v>-68.496974419197599</v>
      </c>
      <c r="AP354">
        <f t="shared" si="236"/>
        <v>23.609121289162623</v>
      </c>
      <c r="AQ354">
        <f t="shared" si="237"/>
        <v>-23.521825181113627</v>
      </c>
      <c r="AR354" s="28">
        <f t="shared" si="221"/>
        <v>-22.264417608015776</v>
      </c>
      <c r="AS354" s="30">
        <f t="shared" si="222"/>
        <v>-234.65596513794657</v>
      </c>
      <c r="AT354" s="28">
        <f t="shared" si="223"/>
        <v>0.41432744461819054</v>
      </c>
      <c r="AU354" s="28">
        <f t="shared" si="224"/>
        <v>17.556754750848921</v>
      </c>
      <c r="AV354" s="29">
        <f t="shared" si="225"/>
        <v>-1.9317265662268258E-3</v>
      </c>
      <c r="AW354" s="28">
        <f t="shared" si="226"/>
        <v>-1.2083345825605585</v>
      </c>
      <c r="AX354" s="31">
        <f t="shared" si="227"/>
        <v>0.41239571805196373</v>
      </c>
      <c r="AY354" s="28">
        <f t="shared" si="228"/>
        <v>16.348420168288364</v>
      </c>
      <c r="AZ354" s="8">
        <f t="shared" si="229"/>
        <v>-21.852021889963812</v>
      </c>
      <c r="BA354" s="8">
        <f t="shared" si="230"/>
        <v>-218.30754496965821</v>
      </c>
      <c r="BB354" s="8">
        <f t="shared" si="231"/>
        <v>-38.30754496965821</v>
      </c>
      <c r="BD354" s="32">
        <f t="shared" si="232"/>
        <v>-22</v>
      </c>
      <c r="BE354" s="32">
        <f t="shared" si="233"/>
        <v>-218</v>
      </c>
      <c r="BF354" s="32">
        <f t="shared" si="234"/>
        <v>-38</v>
      </c>
    </row>
    <row r="355" spans="22:58" x14ac:dyDescent="0.2">
      <c r="V355" s="27">
        <v>4.51000000000003</v>
      </c>
      <c r="W355" s="32">
        <f t="shared" si="204"/>
        <v>323593.6569296511</v>
      </c>
      <c r="X355">
        <f t="shared" si="238"/>
        <v>4.8607609737258892</v>
      </c>
      <c r="Y355" s="28">
        <f t="shared" si="205"/>
        <v>-56.533885811808055</v>
      </c>
      <c r="Z355" s="28">
        <f t="shared" si="206"/>
        <v>-89.914605774767608</v>
      </c>
      <c r="AA355" s="28">
        <f t="shared" si="207"/>
        <v>19.414618770759077</v>
      </c>
      <c r="AB355" s="28">
        <f t="shared" si="208"/>
        <v>-83.859221115036718</v>
      </c>
      <c r="AC355" s="28">
        <f t="shared" si="209"/>
        <v>7.7508747323530802E-2</v>
      </c>
      <c r="AD355" s="28">
        <f t="shared" si="210"/>
        <v>7.642927470775577</v>
      </c>
      <c r="AE355" s="28">
        <f t="shared" si="211"/>
        <v>-32.180997319999562</v>
      </c>
      <c r="AF355" s="28">
        <f t="shared" si="212"/>
        <v>-166.13089941902874</v>
      </c>
      <c r="AG355" s="28">
        <f t="shared" si="235"/>
        <v>92.110410468749379</v>
      </c>
      <c r="AH355" s="28">
        <f t="shared" si="213"/>
        <v>-126.66026977990539</v>
      </c>
      <c r="AI355" s="28">
        <f t="shared" si="214"/>
        <v>-89.999973386061839</v>
      </c>
      <c r="AJ355" s="28">
        <f t="shared" si="215"/>
        <v>53.047533213998534</v>
      </c>
      <c r="AK355" s="28">
        <f t="shared" si="216"/>
        <v>89.872430653569964</v>
      </c>
      <c r="AL355" s="29">
        <f t="shared" si="217"/>
        <v>-8.8406249328455715</v>
      </c>
      <c r="AM355" s="28">
        <f t="shared" si="218"/>
        <v>-68.814791999680907</v>
      </c>
      <c r="AN355" s="28">
        <f t="shared" si="219"/>
        <v>9.6570489699969499</v>
      </c>
      <c r="AO355" s="28">
        <f t="shared" si="220"/>
        <v>-68.942334732172782</v>
      </c>
      <c r="AP355">
        <f t="shared" si="236"/>
        <v>23.609121289162623</v>
      </c>
      <c r="AQ355">
        <f t="shared" si="237"/>
        <v>-23.521825181113627</v>
      </c>
      <c r="AR355" s="28">
        <f t="shared" si="221"/>
        <v>-22.436652241953617</v>
      </c>
      <c r="AS355" s="30">
        <f t="shared" si="222"/>
        <v>-235.07323415120152</v>
      </c>
      <c r="AT355" s="28">
        <f t="shared" si="223"/>
        <v>0.43291175838101792</v>
      </c>
      <c r="AU355" s="28">
        <f t="shared" si="224"/>
        <v>17.939764134427904</v>
      </c>
      <c r="AV355" s="29">
        <f t="shared" si="225"/>
        <v>-2.0227448367315186E-3</v>
      </c>
      <c r="AW355" s="28">
        <f t="shared" si="226"/>
        <v>-1.2364716722298417</v>
      </c>
      <c r="AX355" s="31">
        <f t="shared" si="227"/>
        <v>0.43088901354428638</v>
      </c>
      <c r="AY355" s="28">
        <f t="shared" si="228"/>
        <v>16.703292462198061</v>
      </c>
      <c r="AZ355" s="8">
        <f t="shared" si="229"/>
        <v>-22.005763228409329</v>
      </c>
      <c r="BA355" s="8">
        <f t="shared" si="230"/>
        <v>-218.36994168900347</v>
      </c>
      <c r="BB355" s="8">
        <f t="shared" si="231"/>
        <v>-38.369941689003468</v>
      </c>
      <c r="BD355" s="32">
        <f t="shared" si="232"/>
        <v>-22</v>
      </c>
      <c r="BE355" s="32">
        <f t="shared" si="233"/>
        <v>-218</v>
      </c>
      <c r="BF355" s="32">
        <f t="shared" si="234"/>
        <v>-38</v>
      </c>
    </row>
    <row r="356" spans="22:58" x14ac:dyDescent="0.2">
      <c r="V356" s="27">
        <v>4.5200000000000298</v>
      </c>
      <c r="W356" s="32">
        <f t="shared" si="204"/>
        <v>331131.1214826139</v>
      </c>
      <c r="X356">
        <f t="shared" si="238"/>
        <v>4.8607609737258892</v>
      </c>
      <c r="Y356" s="28">
        <f t="shared" si="205"/>
        <v>-56.733885377618037</v>
      </c>
      <c r="Z356" s="28">
        <f t="shared" si="206"/>
        <v>-89.916549581867216</v>
      </c>
      <c r="AA356" s="28">
        <f t="shared" si="207"/>
        <v>19.612381500996637</v>
      </c>
      <c r="AB356" s="28">
        <f t="shared" si="208"/>
        <v>-83.997970201611338</v>
      </c>
      <c r="AC356" s="28">
        <f t="shared" si="209"/>
        <v>8.1127710330352404E-2</v>
      </c>
      <c r="AD356" s="28">
        <f t="shared" si="210"/>
        <v>7.8187767441077503</v>
      </c>
      <c r="AE356" s="28">
        <f t="shared" si="211"/>
        <v>-32.179615192565166</v>
      </c>
      <c r="AF356" s="28">
        <f t="shared" si="212"/>
        <v>-166.09574303937083</v>
      </c>
      <c r="AG356" s="28">
        <f t="shared" si="235"/>
        <v>92.110410468749379</v>
      </c>
      <c r="AH356" s="28">
        <f t="shared" si="213"/>
        <v>-126.86026977990534</v>
      </c>
      <c r="AI356" s="28">
        <f t="shared" si="214"/>
        <v>-89.999973991869041</v>
      </c>
      <c r="AJ356" s="28">
        <f t="shared" si="215"/>
        <v>53.247532245017894</v>
      </c>
      <c r="AK356" s="28">
        <f t="shared" si="216"/>
        <v>89.875334477143937</v>
      </c>
      <c r="AL356" s="29">
        <f t="shared" si="217"/>
        <v>-9.0150222555007549</v>
      </c>
      <c r="AM356" s="28">
        <f t="shared" si="218"/>
        <v>-69.255561291516642</v>
      </c>
      <c r="AN356" s="28">
        <f t="shared" si="219"/>
        <v>9.4826506783611801</v>
      </c>
      <c r="AO356" s="28">
        <f t="shared" si="220"/>
        <v>-69.380200806241746</v>
      </c>
      <c r="AP356">
        <f t="shared" si="236"/>
        <v>23.609121289162623</v>
      </c>
      <c r="AQ356">
        <f t="shared" si="237"/>
        <v>-23.521825181113627</v>
      </c>
      <c r="AR356" s="28">
        <f t="shared" si="221"/>
        <v>-22.609668406154988</v>
      </c>
      <c r="AS356" s="30">
        <f t="shared" si="222"/>
        <v>-235.47594384561256</v>
      </c>
      <c r="AT356" s="28">
        <f t="shared" si="223"/>
        <v>0.45228706211827041</v>
      </c>
      <c r="AU356" s="28">
        <f t="shared" si="224"/>
        <v>18.329985959897808</v>
      </c>
      <c r="AV356" s="29">
        <f t="shared" si="225"/>
        <v>-2.118050621713493E-3</v>
      </c>
      <c r="AW356" s="28">
        <f t="shared" si="226"/>
        <v>-1.2652635413350064</v>
      </c>
      <c r="AX356" s="31">
        <f t="shared" si="227"/>
        <v>0.45016901149655691</v>
      </c>
      <c r="AY356" s="28">
        <f t="shared" si="228"/>
        <v>17.064722418562802</v>
      </c>
      <c r="AZ356" s="8">
        <f t="shared" si="229"/>
        <v>-22.159499394658432</v>
      </c>
      <c r="BA356" s="8">
        <f t="shared" si="230"/>
        <v>-218.41122142704975</v>
      </c>
      <c r="BB356" s="8">
        <f t="shared" si="231"/>
        <v>-38.411221427049753</v>
      </c>
      <c r="BD356" s="32">
        <f t="shared" si="232"/>
        <v>-22</v>
      </c>
      <c r="BE356" s="32">
        <f t="shared" si="233"/>
        <v>-218</v>
      </c>
      <c r="BF356" s="32">
        <f t="shared" si="234"/>
        <v>-38</v>
      </c>
    </row>
    <row r="357" spans="22:58" x14ac:dyDescent="0.2">
      <c r="V357" s="27">
        <v>4.5300000000000296</v>
      </c>
      <c r="W357" s="32">
        <f t="shared" si="204"/>
        <v>338844.15613922582</v>
      </c>
      <c r="X357">
        <f t="shared" si="238"/>
        <v>4.8607609737258892</v>
      </c>
      <c r="Y357" s="28">
        <f t="shared" si="205"/>
        <v>-56.933884962969771</v>
      </c>
      <c r="Z357" s="28">
        <f t="shared" si="206"/>
        <v>-89.918449142700922</v>
      </c>
      <c r="AA357" s="28">
        <f t="shared" si="207"/>
        <v>19.810243848533574</v>
      </c>
      <c r="AB357" s="28">
        <f t="shared" si="208"/>
        <v>-84.133629279316025</v>
      </c>
      <c r="AC357" s="28">
        <f t="shared" si="209"/>
        <v>8.4914000378085663E-2</v>
      </c>
      <c r="AD357" s="28">
        <f t="shared" si="210"/>
        <v>7.9985687369670835</v>
      </c>
      <c r="AE357" s="28">
        <f t="shared" si="211"/>
        <v>-32.177966140332224</v>
      </c>
      <c r="AF357" s="28">
        <f t="shared" si="212"/>
        <v>-166.05350968504987</v>
      </c>
      <c r="AG357" s="28">
        <f t="shared" si="235"/>
        <v>92.110410468749379</v>
      </c>
      <c r="AH357" s="28">
        <f t="shared" si="213"/>
        <v>-127.0602697799053</v>
      </c>
      <c r="AI357" s="28">
        <f t="shared" si="214"/>
        <v>-89.999974583886384</v>
      </c>
      <c r="AJ357" s="28">
        <f t="shared" si="215"/>
        <v>53.447531319648355</v>
      </c>
      <c r="AK357" s="28">
        <f t="shared" si="216"/>
        <v>89.878172202242325</v>
      </c>
      <c r="AL357" s="29">
        <f t="shared" si="217"/>
        <v>-9.1904301808001083</v>
      </c>
      <c r="AM357" s="28">
        <f t="shared" si="218"/>
        <v>-69.68879368512448</v>
      </c>
      <c r="AN357" s="28">
        <f t="shared" si="219"/>
        <v>9.3072418276923283</v>
      </c>
      <c r="AO357" s="28">
        <f t="shared" si="220"/>
        <v>-69.810596066768539</v>
      </c>
      <c r="AP357">
        <f t="shared" si="236"/>
        <v>23.609121289162623</v>
      </c>
      <c r="AQ357">
        <f t="shared" si="237"/>
        <v>-23.521825181113627</v>
      </c>
      <c r="AR357" s="28">
        <f t="shared" si="221"/>
        <v>-22.783428204590898</v>
      </c>
      <c r="AS357" s="30">
        <f t="shared" si="222"/>
        <v>-235.86410575181841</v>
      </c>
      <c r="AT357" s="28">
        <f t="shared" si="223"/>
        <v>0.47248327373127286</v>
      </c>
      <c r="AU357" s="28">
        <f t="shared" si="224"/>
        <v>18.727482274841478</v>
      </c>
      <c r="AV357" s="29">
        <f t="shared" si="225"/>
        <v>-2.217845788356427E-3</v>
      </c>
      <c r="AW357" s="28">
        <f t="shared" si="226"/>
        <v>-1.2947253975088151</v>
      </c>
      <c r="AX357" s="31">
        <f t="shared" si="227"/>
        <v>0.47026542794291643</v>
      </c>
      <c r="AY357" s="28">
        <f t="shared" si="228"/>
        <v>17.432756877332661</v>
      </c>
      <c r="AZ357" s="8">
        <f t="shared" si="229"/>
        <v>-22.313162776647982</v>
      </c>
      <c r="BA357" s="8">
        <f t="shared" si="230"/>
        <v>-218.43134887448576</v>
      </c>
      <c r="BB357" s="8">
        <f t="shared" si="231"/>
        <v>-38.431348874485764</v>
      </c>
      <c r="BD357" s="32">
        <f t="shared" si="232"/>
        <v>-22</v>
      </c>
      <c r="BE357" s="32">
        <f t="shared" si="233"/>
        <v>-218</v>
      </c>
      <c r="BF357" s="32">
        <f t="shared" si="234"/>
        <v>-38</v>
      </c>
    </row>
    <row r="358" spans="22:58" x14ac:dyDescent="0.2">
      <c r="V358" s="27">
        <v>4.5400000000000302</v>
      </c>
      <c r="W358" s="32">
        <f t="shared" si="204"/>
        <v>346736.85045255604</v>
      </c>
      <c r="X358">
        <f t="shared" si="238"/>
        <v>4.8607609737258892</v>
      </c>
      <c r="Y358" s="28">
        <f t="shared" si="205"/>
        <v>-57.133884566983724</v>
      </c>
      <c r="Z358" s="28">
        <f t="shared" si="206"/>
        <v>-89.920305464424317</v>
      </c>
      <c r="AA358" s="28">
        <f t="shared" si="207"/>
        <v>20.008201423599196</v>
      </c>
      <c r="AB358" s="28">
        <f t="shared" si="208"/>
        <v>-84.266264189035482</v>
      </c>
      <c r="AC358" s="28">
        <f t="shared" si="209"/>
        <v>8.8875197950583545E-2</v>
      </c>
      <c r="AD358" s="28">
        <f t="shared" si="210"/>
        <v>8.182384606992759</v>
      </c>
      <c r="AE358" s="28">
        <f t="shared" si="211"/>
        <v>-32.176046971708054</v>
      </c>
      <c r="AF358" s="28">
        <f t="shared" si="212"/>
        <v>-166.00418504646703</v>
      </c>
      <c r="AG358" s="28">
        <f t="shared" si="235"/>
        <v>92.110410468749379</v>
      </c>
      <c r="AH358" s="28">
        <f t="shared" si="213"/>
        <v>-127.26026977990527</v>
      </c>
      <c r="AI358" s="28">
        <f t="shared" si="214"/>
        <v>-89.999975162427745</v>
      </c>
      <c r="AJ358" s="28">
        <f t="shared" si="215"/>
        <v>53.647530435927152</v>
      </c>
      <c r="AK358" s="28">
        <f t="shared" si="216"/>
        <v>89.880945333408874</v>
      </c>
      <c r="AL358" s="29">
        <f t="shared" si="217"/>
        <v>-9.3668142201622135</v>
      </c>
      <c r="AM358" s="28">
        <f t="shared" si="218"/>
        <v>-70.114520672774802</v>
      </c>
      <c r="AN358" s="28">
        <f t="shared" si="219"/>
        <v>9.1308569046090451</v>
      </c>
      <c r="AO358" s="28">
        <f t="shared" si="220"/>
        <v>-70.233550501793673</v>
      </c>
      <c r="AP358">
        <f t="shared" si="236"/>
        <v>23.609121289162623</v>
      </c>
      <c r="AQ358">
        <f t="shared" si="237"/>
        <v>-23.521825181113627</v>
      </c>
      <c r="AR358" s="28">
        <f t="shared" si="221"/>
        <v>-22.957893959050011</v>
      </c>
      <c r="AS358" s="30">
        <f t="shared" si="222"/>
        <v>-236.2377355482607</v>
      </c>
      <c r="AT358" s="28">
        <f t="shared" si="223"/>
        <v>0.49353112062278964</v>
      </c>
      <c r="AU358" s="28">
        <f t="shared" si="224"/>
        <v>19.132310732220322</v>
      </c>
      <c r="AV358" s="29">
        <f t="shared" si="225"/>
        <v>-2.3223416985439014E-3</v>
      </c>
      <c r="AW358" s="28">
        <f t="shared" si="226"/>
        <v>-1.3248727994620106</v>
      </c>
      <c r="AX358" s="31">
        <f t="shared" si="227"/>
        <v>0.49120877892424575</v>
      </c>
      <c r="AY358" s="28">
        <f t="shared" si="228"/>
        <v>17.807437932758312</v>
      </c>
      <c r="AZ358" s="8">
        <f t="shared" si="229"/>
        <v>-22.466685180125765</v>
      </c>
      <c r="BA358" s="8">
        <f t="shared" si="230"/>
        <v>-218.43029761550238</v>
      </c>
      <c r="BB358" s="8">
        <f t="shared" si="231"/>
        <v>-38.430297615502383</v>
      </c>
      <c r="BD358" s="32">
        <f t="shared" si="232"/>
        <v>-22</v>
      </c>
      <c r="BE358" s="32">
        <f t="shared" si="233"/>
        <v>-218</v>
      </c>
      <c r="BF358" s="32">
        <f t="shared" si="234"/>
        <v>-38</v>
      </c>
    </row>
    <row r="359" spans="22:58" x14ac:dyDescent="0.2">
      <c r="V359" s="27">
        <v>4.55000000000003</v>
      </c>
      <c r="W359" s="32">
        <f t="shared" si="204"/>
        <v>354813.38923360041</v>
      </c>
      <c r="X359">
        <f t="shared" si="238"/>
        <v>4.8607609737258892</v>
      </c>
      <c r="Y359" s="28">
        <f t="shared" si="205"/>
        <v>-57.333884188819944</v>
      </c>
      <c r="Z359" s="28">
        <f t="shared" si="206"/>
        <v>-89.922119531268166</v>
      </c>
      <c r="AA359" s="28">
        <f t="shared" si="207"/>
        <v>20.206250025869984</v>
      </c>
      <c r="AB359" s="28">
        <f t="shared" si="208"/>
        <v>-84.395939566290878</v>
      </c>
      <c r="AC359" s="28">
        <f t="shared" si="209"/>
        <v>9.3019212220371225E-2</v>
      </c>
      <c r="AD359" s="28">
        <f t="shared" si="210"/>
        <v>8.3703066724822648</v>
      </c>
      <c r="AE359" s="28">
        <f t="shared" si="211"/>
        <v>-32.173853977003702</v>
      </c>
      <c r="AF359" s="28">
        <f t="shared" si="212"/>
        <v>-165.9477524250768</v>
      </c>
      <c r="AG359" s="28">
        <f t="shared" si="235"/>
        <v>92.110410468749379</v>
      </c>
      <c r="AH359" s="28">
        <f t="shared" si="213"/>
        <v>-127.46026977990523</v>
      </c>
      <c r="AI359" s="28">
        <f t="shared" si="214"/>
        <v>-89.999975727799921</v>
      </c>
      <c r="AJ359" s="28">
        <f t="shared" si="215"/>
        <v>53.847529591979765</v>
      </c>
      <c r="AK359" s="28">
        <f t="shared" si="216"/>
        <v>89.883655340942397</v>
      </c>
      <c r="AL359" s="29">
        <f t="shared" si="217"/>
        <v>-9.5441406381963745</v>
      </c>
      <c r="AM359" s="28">
        <f t="shared" si="218"/>
        <v>-70.532779889649319</v>
      </c>
      <c r="AN359" s="28">
        <f t="shared" si="219"/>
        <v>8.9535296426275366</v>
      </c>
      <c r="AO359" s="28">
        <f t="shared" si="220"/>
        <v>-70.649100276506843</v>
      </c>
      <c r="AP359">
        <f t="shared" si="236"/>
        <v>23.609121289162623</v>
      </c>
      <c r="AQ359">
        <f t="shared" si="237"/>
        <v>-23.521825181113627</v>
      </c>
      <c r="AR359" s="28">
        <f t="shared" si="221"/>
        <v>-23.13302822632717</v>
      </c>
      <c r="AS359" s="30">
        <f t="shared" si="222"/>
        <v>-236.59685270158366</v>
      </c>
      <c r="AT359" s="28">
        <f t="shared" si="223"/>
        <v>0.51546213383207329</v>
      </c>
      <c r="AU359" s="28">
        <f t="shared" si="224"/>
        <v>19.544524244372298</v>
      </c>
      <c r="AV359" s="29">
        <f t="shared" si="225"/>
        <v>-2.431759654504575E-3</v>
      </c>
      <c r="AW359" s="28">
        <f t="shared" si="226"/>
        <v>-1.3557216649358814</v>
      </c>
      <c r="AX359" s="31">
        <f t="shared" si="227"/>
        <v>0.51303037417756869</v>
      </c>
      <c r="AY359" s="28">
        <f t="shared" si="228"/>
        <v>18.188802579436416</v>
      </c>
      <c r="AZ359" s="8">
        <f t="shared" si="229"/>
        <v>-22.619997852149602</v>
      </c>
      <c r="BA359" s="8">
        <f t="shared" si="230"/>
        <v>-218.40805012214724</v>
      </c>
      <c r="BB359" s="8">
        <f t="shared" si="231"/>
        <v>-38.408050122147245</v>
      </c>
      <c r="BD359" s="32">
        <f t="shared" si="232"/>
        <v>-23</v>
      </c>
      <c r="BE359" s="32">
        <f t="shared" si="233"/>
        <v>-218</v>
      </c>
      <c r="BF359" s="32">
        <f t="shared" si="234"/>
        <v>-38</v>
      </c>
    </row>
    <row r="360" spans="22:58" x14ac:dyDescent="0.2">
      <c r="V360" s="27">
        <v>4.5600000000000298</v>
      </c>
      <c r="W360" s="32">
        <f t="shared" si="204"/>
        <v>363078.05477012682</v>
      </c>
      <c r="X360">
        <f t="shared" si="238"/>
        <v>4.8607609737258892</v>
      </c>
      <c r="Y360" s="28">
        <f t="shared" si="205"/>
        <v>-57.533883827676306</v>
      </c>
      <c r="Z360" s="28">
        <f t="shared" si="206"/>
        <v>-89.92389230506015</v>
      </c>
      <c r="AA360" s="28">
        <f t="shared" si="207"/>
        <v>20.404385636642299</v>
      </c>
      <c r="AB360" s="28">
        <f t="shared" si="208"/>
        <v>-84.522718849819313</v>
      </c>
      <c r="AC360" s="28">
        <f t="shared" si="209"/>
        <v>9.7354293911975157E-2</v>
      </c>
      <c r="AD360" s="28">
        <f t="shared" si="210"/>
        <v>8.5624183912483751</v>
      </c>
      <c r="AE360" s="28">
        <f t="shared" si="211"/>
        <v>-32.171382923396138</v>
      </c>
      <c r="AF360" s="28">
        <f t="shared" si="212"/>
        <v>-165.88419276363109</v>
      </c>
      <c r="AG360" s="28">
        <f t="shared" si="235"/>
        <v>92.110410468749379</v>
      </c>
      <c r="AH360" s="28">
        <f t="shared" si="213"/>
        <v>-127.66026977990519</v>
      </c>
      <c r="AI360" s="28">
        <f t="shared" si="214"/>
        <v>-89.999976280302647</v>
      </c>
      <c r="AJ360" s="28">
        <f t="shared" si="215"/>
        <v>54.047528786016123</v>
      </c>
      <c r="AK360" s="28">
        <f t="shared" si="216"/>
        <v>89.886303661676237</v>
      </c>
      <c r="AL360" s="29">
        <f t="shared" si="217"/>
        <v>-9.7223764706023967</v>
      </c>
      <c r="AM360" s="28">
        <f t="shared" si="218"/>
        <v>-70.943614735129998</v>
      </c>
      <c r="AN360" s="28">
        <f t="shared" si="219"/>
        <v>8.7752930042579127</v>
      </c>
      <c r="AO360" s="28">
        <f t="shared" si="220"/>
        <v>-71.057287353756408</v>
      </c>
      <c r="AP360">
        <f t="shared" si="236"/>
        <v>23.609121289162623</v>
      </c>
      <c r="AQ360">
        <f t="shared" si="237"/>
        <v>-23.521825181113627</v>
      </c>
      <c r="AR360" s="28">
        <f t="shared" si="221"/>
        <v>-23.308793811089231</v>
      </c>
      <c r="AS360" s="30">
        <f t="shared" si="222"/>
        <v>-236.9414801173875</v>
      </c>
      <c r="AT360" s="28">
        <f t="shared" si="223"/>
        <v>0.5383086393048151</v>
      </c>
      <c r="AU360" s="28">
        <f t="shared" si="224"/>
        <v>19.964170627196463</v>
      </c>
      <c r="AV360" s="29">
        <f t="shared" si="225"/>
        <v>-2.5463313652747768E-3</v>
      </c>
      <c r="AW360" s="28">
        <f t="shared" si="226"/>
        <v>-1.3872882788240368</v>
      </c>
      <c r="AX360" s="31">
        <f t="shared" si="227"/>
        <v>0.53576230793954027</v>
      </c>
      <c r="AY360" s="28">
        <f t="shared" si="228"/>
        <v>18.576882348372425</v>
      </c>
      <c r="AZ360" s="8">
        <f t="shared" si="229"/>
        <v>-22.773031503149692</v>
      </c>
      <c r="BA360" s="8">
        <f t="shared" si="230"/>
        <v>-218.36459776901506</v>
      </c>
      <c r="BB360" s="8">
        <f t="shared" si="231"/>
        <v>-38.364597769015063</v>
      </c>
      <c r="BD360" s="32">
        <f t="shared" si="232"/>
        <v>-23</v>
      </c>
      <c r="BE360" s="32">
        <f t="shared" si="233"/>
        <v>-218</v>
      </c>
      <c r="BF360" s="32">
        <f t="shared" si="234"/>
        <v>-38</v>
      </c>
    </row>
    <row r="361" spans="22:58" x14ac:dyDescent="0.2">
      <c r="V361" s="27">
        <v>4.5700000000000296</v>
      </c>
      <c r="W361" s="32">
        <f t="shared" ref="W361:W424" si="239">10*10^V361</f>
        <v>371535.22909719788</v>
      </c>
      <c r="X361">
        <f t="shared" si="238"/>
        <v>4.8607609737258892</v>
      </c>
      <c r="Y361" s="28">
        <f t="shared" ref="Y361:Y424" si="240">20*LOG(1/SQRT((W361/fp)^2+1))</f>
        <v>-57.733883482786759</v>
      </c>
      <c r="Z361" s="28">
        <f t="shared" ref="Z361:Z424" si="241">-180/PI()*ATAN(W361/fp)</f>
        <v>-89.925624725734821</v>
      </c>
      <c r="AA361" s="28">
        <f t="shared" ref="AA361:AA424" si="242">20*LOG(SQRT((W361/fzRHP)^2+1))</f>
        <v>20.602604411297705</v>
      </c>
      <c r="AB361" s="28">
        <f t="shared" ref="AB361:AB424" si="243">-180/PI()*ATAN(W361/fzRHP)</f>
        <v>-84.646664291139473</v>
      </c>
      <c r="AC361" s="28">
        <f t="shared" ref="AC361:AC424" si="244">20*LOG(SQRT((W361/fzESR)^2+1))</f>
        <v>0.1018890485363462</v>
      </c>
      <c r="AD361" s="28">
        <f t="shared" ref="AD361:AD424" si="245">180/PI()*ATAN(W361/fzESR)</f>
        <v>8.7588043360025942</v>
      </c>
      <c r="AE361" s="28">
        <f t="shared" ref="AE361:AE424" si="246">X361+Y361+AA361+AC361</f>
        <v>-32.168629049226823</v>
      </c>
      <c r="AF361" s="28">
        <f t="shared" ref="AF361:AF424" si="247">Z361+AB361+AD361</f>
        <v>-165.81348468087171</v>
      </c>
      <c r="AG361" s="28">
        <f t="shared" si="235"/>
        <v>92.110410468749379</v>
      </c>
      <c r="AH361" s="28">
        <f t="shared" ref="AH361:AH424" si="248">20*LOG(1/SQRT((W361/fp_comp1)^2+1))</f>
        <v>-127.86026977990514</v>
      </c>
      <c r="AI361" s="28">
        <f t="shared" ref="AI361:AI424" si="249">-180/PI()*ATAN(W361/fp_comp1)</f>
        <v>-89.999976820228881</v>
      </c>
      <c r="AJ361" s="28">
        <f t="shared" ref="AJ361:AJ424" si="250">20*LOG(SQRT((W361/fz_comp)^2+1))</f>
        <v>54.247528016326655</v>
      </c>
      <c r="AK361" s="28">
        <f t="shared" ref="AK361:AK424" si="251">180/PI()*ATAN(W361/fz_comp)</f>
        <v>89.888891699739816</v>
      </c>
      <c r="AL361" s="29">
        <f t="shared" ref="AL361:AL424" si="252">20*LOG(1/SQRT((W361/fp_comp2)^2+1))</f>
        <v>-9.9014895386242756</v>
      </c>
      <c r="AM361" s="28">
        <f t="shared" ref="AM361:AM424" si="253">-180/PI()*ATAN(W361/fp_comp2)</f>
        <v>-71.347074001307618</v>
      </c>
      <c r="AN361" s="28">
        <f t="shared" ref="AN361:AN424" si="254">AG361+AH361+AJ361+AL361</f>
        <v>8.5961791665466194</v>
      </c>
      <c r="AO361" s="28">
        <f t="shared" ref="AO361:AO424" si="255">AI361+AK361+AM361</f>
        <v>-71.458159121796683</v>
      </c>
      <c r="AP361">
        <f t="shared" si="236"/>
        <v>23.609121289162623</v>
      </c>
      <c r="AQ361">
        <f t="shared" si="237"/>
        <v>-23.521825181113627</v>
      </c>
      <c r="AR361" s="28">
        <f t="shared" ref="AR361:AR424" si="256">AE361+AN361+AP361+AQ361</f>
        <v>-23.485153774631208</v>
      </c>
      <c r="AS361" s="30">
        <f t="shared" ref="AS361:AS424" si="257">AF361+AO361</f>
        <v>-237.27164380266839</v>
      </c>
      <c r="AT361" s="28">
        <f t="shared" ref="AT361:AT424" si="258">20*LOG(SQRT((W361/fz_ff)^2+1))</f>
        <v>0.56210374609168479</v>
      </c>
      <c r="AU361" s="28">
        <f t="shared" ref="AU361:AU424" si="259">180/PI()*ATAN(W361/fz_ff)</f>
        <v>20.39129223531895</v>
      </c>
      <c r="AV361" s="29">
        <f t="shared" ref="AV361:AV424" si="260">20*LOG(1/SQRT((W361/fp_ff)^2+1))</f>
        <v>-2.6662994349526351E-3</v>
      </c>
      <c r="AW361" s="28">
        <f t="shared" ref="AW361:AW424" si="261">-180/PI()*ATAN(W361/fp_ff)</f>
        <v>-1.4195893014661474</v>
      </c>
      <c r="AX361" s="31">
        <f t="shared" ref="AX361:AX424" si="262">AT361+AV361</f>
        <v>0.55943744665673212</v>
      </c>
      <c r="AY361" s="28">
        <f t="shared" ref="AY361:AY424" si="263">AU361+AW361</f>
        <v>18.971702933852804</v>
      </c>
      <c r="AZ361" s="8">
        <f t="shared" ref="AZ361:AZ424" si="264">AR361+AX361</f>
        <v>-22.925716327974474</v>
      </c>
      <c r="BA361" s="8">
        <f t="shared" ref="BA361:BA424" si="265">AS361+AY361</f>
        <v>-218.29994086881558</v>
      </c>
      <c r="BB361" s="8">
        <f t="shared" ref="BB361:BB424" si="266">BA361+180</f>
        <v>-38.299940868815582</v>
      </c>
      <c r="BD361" s="32">
        <f t="shared" ref="BD361:BD424" si="267">ROUND(AZ361,0)</f>
        <v>-23</v>
      </c>
      <c r="BE361" s="32">
        <f t="shared" ref="BE361:BE424" si="268">ROUND(BA361,0)</f>
        <v>-218</v>
      </c>
      <c r="BF361" s="32">
        <f t="shared" ref="BF361:BF424" si="269">ROUND(BB361,0)</f>
        <v>-38</v>
      </c>
    </row>
    <row r="362" spans="22:58" x14ac:dyDescent="0.2">
      <c r="V362" s="27">
        <v>4.5800000000000303</v>
      </c>
      <c r="W362" s="32">
        <f t="shared" si="239"/>
        <v>380189.39632058778</v>
      </c>
      <c r="X362">
        <f t="shared" si="238"/>
        <v>4.8607609737258892</v>
      </c>
      <c r="Y362" s="28">
        <f t="shared" si="240"/>
        <v>-57.933883153419814</v>
      </c>
      <c r="Z362" s="28">
        <f t="shared" si="241"/>
        <v>-89.927317711831876</v>
      </c>
      <c r="AA362" s="28">
        <f t="shared" si="242"/>
        <v>20.800902672053049</v>
      </c>
      <c r="AB362" s="28">
        <f t="shared" si="243"/>
        <v>-84.767836965011114</v>
      </c>
      <c r="AC362" s="28">
        <f t="shared" si="244"/>
        <v>0.10663244999380331</v>
      </c>
      <c r="AD362" s="28">
        <f t="shared" si="245"/>
        <v>8.9595501660238686</v>
      </c>
      <c r="AE362" s="28">
        <f t="shared" si="246"/>
        <v>-32.165587057647073</v>
      </c>
      <c r="AF362" s="28">
        <f t="shared" si="247"/>
        <v>-165.73560451081914</v>
      </c>
      <c r="AG362" s="28">
        <f t="shared" si="235"/>
        <v>92.110410468749379</v>
      </c>
      <c r="AH362" s="28">
        <f t="shared" si="248"/>
        <v>-128.06026977990513</v>
      </c>
      <c r="AI362" s="28">
        <f t="shared" si="249"/>
        <v>-89.999977347864885</v>
      </c>
      <c r="AJ362" s="28">
        <f t="shared" si="250"/>
        <v>54.447527281278838</v>
      </c>
      <c r="AK362" s="28">
        <f t="shared" si="251"/>
        <v>89.891420827302909</v>
      </c>
      <c r="AL362" s="29">
        <f t="shared" si="252"/>
        <v>-10.081448460264282</v>
      </c>
      <c r="AM362" s="28">
        <f t="shared" si="253"/>
        <v>-71.7432115097604</v>
      </c>
      <c r="AN362" s="28">
        <f t="shared" si="254"/>
        <v>8.4162195098588075</v>
      </c>
      <c r="AO362" s="28">
        <f t="shared" si="255"/>
        <v>-71.851768030322376</v>
      </c>
      <c r="AP362">
        <f t="shared" si="236"/>
        <v>23.609121289162623</v>
      </c>
      <c r="AQ362">
        <f t="shared" si="237"/>
        <v>-23.521825181113627</v>
      </c>
      <c r="AR362" s="28">
        <f t="shared" si="256"/>
        <v>-23.662071439739272</v>
      </c>
      <c r="AS362" s="30">
        <f t="shared" si="257"/>
        <v>-237.58737254114152</v>
      </c>
      <c r="AT362" s="28">
        <f t="shared" si="258"/>
        <v>0.58688133126858533</v>
      </c>
      <c r="AU362" s="28">
        <f t="shared" si="259"/>
        <v>20.825925589173639</v>
      </c>
      <c r="AV362" s="29">
        <f t="shared" si="260"/>
        <v>-2.7919178737570742E-3</v>
      </c>
      <c r="AW362" s="28">
        <f t="shared" si="261"/>
        <v>-1.4526417771164952</v>
      </c>
      <c r="AX362" s="31">
        <f t="shared" si="262"/>
        <v>0.58408941339482823</v>
      </c>
      <c r="AY362" s="28">
        <f t="shared" si="263"/>
        <v>19.373283812057146</v>
      </c>
      <c r="AZ362" s="8">
        <f t="shared" si="264"/>
        <v>-23.077982026344444</v>
      </c>
      <c r="BA362" s="8">
        <f t="shared" si="265"/>
        <v>-218.21408872908438</v>
      </c>
      <c r="BB362" s="8">
        <f t="shared" si="266"/>
        <v>-38.214088729084381</v>
      </c>
      <c r="BD362" s="32">
        <f t="shared" si="267"/>
        <v>-23</v>
      </c>
      <c r="BE362" s="32">
        <f t="shared" si="268"/>
        <v>-218</v>
      </c>
      <c r="BF362" s="32">
        <f t="shared" si="269"/>
        <v>-38</v>
      </c>
    </row>
    <row r="363" spans="22:58" x14ac:dyDescent="0.2">
      <c r="V363" s="27">
        <v>4.5900000000000301</v>
      </c>
      <c r="W363" s="32">
        <f t="shared" si="239"/>
        <v>389045.14499430778</v>
      </c>
      <c r="X363">
        <f t="shared" si="238"/>
        <v>4.8607609737258892</v>
      </c>
      <c r="Y363" s="28">
        <f t="shared" si="240"/>
        <v>-58.133882838876772</v>
      </c>
      <c r="Z363" s="28">
        <f t="shared" si="241"/>
        <v>-89.928972160983108</v>
      </c>
      <c r="AA363" s="28">
        <f t="shared" si="242"/>
        <v>20.999276900986636</v>
      </c>
      <c r="AB363" s="28">
        <f t="shared" si="243"/>
        <v>-84.886296780700263</v>
      </c>
      <c r="AC363" s="28">
        <f t="shared" si="244"/>
        <v>0.11159385454111787</v>
      </c>
      <c r="AD363" s="28">
        <f t="shared" si="245"/>
        <v>9.164742594859197</v>
      </c>
      <c r="AE363" s="28">
        <f t="shared" si="246"/>
        <v>-32.162251109623128</v>
      </c>
      <c r="AF363" s="28">
        <f t="shared" si="247"/>
        <v>-165.65052634682417</v>
      </c>
      <c r="AG363" s="28">
        <f t="shared" si="235"/>
        <v>92.110410468749379</v>
      </c>
      <c r="AH363" s="28">
        <f t="shared" si="248"/>
        <v>-128.26026977990509</v>
      </c>
      <c r="AI363" s="28">
        <f t="shared" si="249"/>
        <v>-89.999977863490429</v>
      </c>
      <c r="AJ363" s="28">
        <f t="shared" si="250"/>
        <v>54.647526579313478</v>
      </c>
      <c r="AK363" s="28">
        <f t="shared" si="251"/>
        <v>89.893892385302962</v>
      </c>
      <c r="AL363" s="29">
        <f t="shared" si="252"/>
        <v>-10.26222265846387</v>
      </c>
      <c r="AM363" s="28">
        <f t="shared" si="253"/>
        <v>-72.13208575750906</v>
      </c>
      <c r="AN363" s="28">
        <f t="shared" si="254"/>
        <v>8.2354446096939</v>
      </c>
      <c r="AO363" s="28">
        <f t="shared" si="255"/>
        <v>-72.238171235696527</v>
      </c>
      <c r="AP363">
        <f t="shared" si="236"/>
        <v>23.609121289162623</v>
      </c>
      <c r="AQ363">
        <f t="shared" si="237"/>
        <v>-23.521825181113627</v>
      </c>
      <c r="AR363" s="28">
        <f t="shared" si="256"/>
        <v>-23.839510391880232</v>
      </c>
      <c r="AS363" s="30">
        <f t="shared" si="257"/>
        <v>-237.88869758252071</v>
      </c>
      <c r="AT363" s="28">
        <f t="shared" si="258"/>
        <v>0.61267602137284904</v>
      </c>
      <c r="AU363" s="28">
        <f t="shared" si="259"/>
        <v>21.268100995074501</v>
      </c>
      <c r="AV363" s="29">
        <f t="shared" si="260"/>
        <v>-2.9234526329327574E-3</v>
      </c>
      <c r="AW363" s="28">
        <f t="shared" si="261"/>
        <v>-1.4864631425900179</v>
      </c>
      <c r="AX363" s="31">
        <f t="shared" si="262"/>
        <v>0.60975256873991623</v>
      </c>
      <c r="AY363" s="28">
        <f t="shared" si="263"/>
        <v>19.781637852484483</v>
      </c>
      <c r="AZ363" s="8">
        <f t="shared" si="264"/>
        <v>-23.229757823140314</v>
      </c>
      <c r="BA363" s="8">
        <f t="shared" si="265"/>
        <v>-218.10705973003621</v>
      </c>
      <c r="BB363" s="8">
        <f t="shared" si="266"/>
        <v>-38.107059730036212</v>
      </c>
      <c r="BD363" s="32">
        <f t="shared" si="267"/>
        <v>-23</v>
      </c>
      <c r="BE363" s="32">
        <f t="shared" si="268"/>
        <v>-218</v>
      </c>
      <c r="BF363" s="32">
        <f t="shared" si="269"/>
        <v>-38</v>
      </c>
    </row>
    <row r="364" spans="22:58" x14ac:dyDescent="0.2">
      <c r="V364" s="27">
        <v>4.6000000000000298</v>
      </c>
      <c r="W364" s="32">
        <f t="shared" si="239"/>
        <v>398107.17055352498</v>
      </c>
      <c r="X364">
        <f t="shared" si="238"/>
        <v>4.8607609737258892</v>
      </c>
      <c r="Y364" s="28">
        <f t="shared" si="240"/>
        <v>-58.333882538490485</v>
      </c>
      <c r="Z364" s="28">
        <f t="shared" si="241"/>
        <v>-89.930588950388341</v>
      </c>
      <c r="AA364" s="28">
        <f t="shared" si="242"/>
        <v>21.197723733332822</v>
      </c>
      <c r="AB364" s="28">
        <f t="shared" si="243"/>
        <v>-85.002102493969261</v>
      </c>
      <c r="AC364" s="28">
        <f t="shared" si="244"/>
        <v>0.11678301511659825</v>
      </c>
      <c r="AD364" s="28">
        <f t="shared" si="245"/>
        <v>9.3744693537923123</v>
      </c>
      <c r="AE364" s="28">
        <f t="shared" si="246"/>
        <v>-32.158614816315179</v>
      </c>
      <c r="AF364" s="28">
        <f t="shared" si="247"/>
        <v>-165.55822209056529</v>
      </c>
      <c r="AG364" s="28">
        <f t="shared" si="235"/>
        <v>92.110410468749379</v>
      </c>
      <c r="AH364" s="28">
        <f t="shared" si="248"/>
        <v>-128.46026977990508</v>
      </c>
      <c r="AI364" s="28">
        <f t="shared" si="249"/>
        <v>-89.999978367378915</v>
      </c>
      <c r="AJ364" s="28">
        <f t="shared" si="250"/>
        <v>54.847525908941662</v>
      </c>
      <c r="AK364" s="28">
        <f t="shared" si="251"/>
        <v>89.896307684155929</v>
      </c>
      <c r="AL364" s="29">
        <f t="shared" si="252"/>
        <v>-10.443782366457995</v>
      </c>
      <c r="AM364" s="28">
        <f t="shared" si="253"/>
        <v>-72.513759572919241</v>
      </c>
      <c r="AN364" s="28">
        <f t="shared" si="254"/>
        <v>8.0538842313279702</v>
      </c>
      <c r="AO364" s="28">
        <f t="shared" si="255"/>
        <v>-72.617430256142228</v>
      </c>
      <c r="AP364">
        <f t="shared" si="236"/>
        <v>23.609121289162623</v>
      </c>
      <c r="AQ364">
        <f t="shared" si="237"/>
        <v>-23.521825181113627</v>
      </c>
      <c r="AR364" s="28">
        <f t="shared" si="256"/>
        <v>-24.017434476938213</v>
      </c>
      <c r="AS364" s="30">
        <f t="shared" si="257"/>
        <v>-238.17565234670752</v>
      </c>
      <c r="AT364" s="28">
        <f t="shared" si="258"/>
        <v>0.639523170152827</v>
      </c>
      <c r="AU364" s="28">
        <f t="shared" si="259"/>
        <v>21.717842159510248</v>
      </c>
      <c r="AV364" s="29">
        <f t="shared" si="260"/>
        <v>-3.0611821646163223E-3</v>
      </c>
      <c r="AW364" s="28">
        <f t="shared" si="261"/>
        <v>-1.521071236088684</v>
      </c>
      <c r="AX364" s="31">
        <f t="shared" si="262"/>
        <v>0.63646198798821063</v>
      </c>
      <c r="AY364" s="28">
        <f t="shared" si="263"/>
        <v>20.196770923421564</v>
      </c>
      <c r="AZ364" s="8">
        <f t="shared" si="264"/>
        <v>-23.380972488950004</v>
      </c>
      <c r="BA364" s="8">
        <f t="shared" si="265"/>
        <v>-217.97888142328597</v>
      </c>
      <c r="BB364" s="8">
        <f t="shared" si="266"/>
        <v>-37.978881423285969</v>
      </c>
      <c r="BD364" s="32">
        <f t="shared" si="267"/>
        <v>-23</v>
      </c>
      <c r="BE364" s="32">
        <f t="shared" si="268"/>
        <v>-218</v>
      </c>
      <c r="BF364" s="32">
        <f t="shared" si="269"/>
        <v>-38</v>
      </c>
    </row>
    <row r="365" spans="22:58" x14ac:dyDescent="0.2">
      <c r="V365" s="27">
        <v>4.6100000000000296</v>
      </c>
      <c r="W365" s="32">
        <f t="shared" si="239"/>
        <v>407380.27780414105</v>
      </c>
      <c r="X365">
        <f t="shared" si="238"/>
        <v>4.8607609737258892</v>
      </c>
      <c r="Y365" s="28">
        <f t="shared" si="240"/>
        <v>-58.533882251623794</v>
      </c>
      <c r="Z365" s="28">
        <f t="shared" si="241"/>
        <v>-89.932168937280366</v>
      </c>
      <c r="AA365" s="28">
        <f t="shared" si="242"/>
        <v>21.396239951036293</v>
      </c>
      <c r="AB365" s="28">
        <f t="shared" si="243"/>
        <v>-85.115311719715152</v>
      </c>
      <c r="AC365" s="28">
        <f t="shared" si="244"/>
        <v>0.12221009601477287</v>
      </c>
      <c r="AD365" s="28">
        <f t="shared" si="245"/>
        <v>9.5888191508039942</v>
      </c>
      <c r="AE365" s="28">
        <f t="shared" si="246"/>
        <v>-32.154671230846837</v>
      </c>
      <c r="AF365" s="28">
        <f t="shared" si="247"/>
        <v>-165.4586615061915</v>
      </c>
      <c r="AG365" s="28">
        <f t="shared" si="235"/>
        <v>92.110410468749379</v>
      </c>
      <c r="AH365" s="28">
        <f t="shared" si="248"/>
        <v>-128.66026977990504</v>
      </c>
      <c r="AI365" s="28">
        <f t="shared" si="249"/>
        <v>-89.999978859797494</v>
      </c>
      <c r="AJ365" s="28">
        <f t="shared" si="250"/>
        <v>55.047525268741452</v>
      </c>
      <c r="AK365" s="28">
        <f t="shared" si="251"/>
        <v>89.898668004450897</v>
      </c>
      <c r="AL365" s="29">
        <f t="shared" si="252"/>
        <v>-10.62609863050595</v>
      </c>
      <c r="AM365" s="28">
        <f t="shared" si="253"/>
        <v>-72.888299782193428</v>
      </c>
      <c r="AN365" s="28">
        <f t="shared" si="254"/>
        <v>7.8715673270798447</v>
      </c>
      <c r="AO365" s="28">
        <f t="shared" si="255"/>
        <v>-72.989610637540025</v>
      </c>
      <c r="AP365">
        <f t="shared" si="236"/>
        <v>23.609121289162623</v>
      </c>
      <c r="AQ365">
        <f t="shared" si="237"/>
        <v>-23.521825181113627</v>
      </c>
      <c r="AR365" s="28">
        <f t="shared" si="256"/>
        <v>-24.195807795717997</v>
      </c>
      <c r="AS365" s="30">
        <f t="shared" si="257"/>
        <v>-238.44827214373151</v>
      </c>
      <c r="AT365" s="28">
        <f t="shared" si="258"/>
        <v>0.66745883243349335</v>
      </c>
      <c r="AU365" s="28">
        <f t="shared" si="259"/>
        <v>22.175165799047249</v>
      </c>
      <c r="AV365" s="29">
        <f t="shared" si="260"/>
        <v>-3.2053980078063744E-3</v>
      </c>
      <c r="AW365" s="28">
        <f t="shared" si="261"/>
        <v>-1.5564843062107996</v>
      </c>
      <c r="AX365" s="31">
        <f t="shared" si="262"/>
        <v>0.66425343442568696</v>
      </c>
      <c r="AY365" s="28">
        <f t="shared" si="263"/>
        <v>20.618681492836451</v>
      </c>
      <c r="AZ365" s="8">
        <f t="shared" si="264"/>
        <v>-23.531554361292308</v>
      </c>
      <c r="BA365" s="8">
        <f t="shared" si="265"/>
        <v>-217.82959065089506</v>
      </c>
      <c r="BB365" s="8">
        <f t="shared" si="266"/>
        <v>-37.829590650895057</v>
      </c>
      <c r="BD365" s="32">
        <f t="shared" si="267"/>
        <v>-24</v>
      </c>
      <c r="BE365" s="32">
        <f t="shared" si="268"/>
        <v>-218</v>
      </c>
      <c r="BF365" s="32">
        <f t="shared" si="269"/>
        <v>-38</v>
      </c>
    </row>
    <row r="366" spans="22:58" x14ac:dyDescent="0.2">
      <c r="V366" s="27">
        <v>4.6200000000000303</v>
      </c>
      <c r="W366" s="32">
        <f t="shared" si="239"/>
        <v>416869.38347036514</v>
      </c>
      <c r="X366">
        <f t="shared" si="238"/>
        <v>4.8607609737258892</v>
      </c>
      <c r="Y366" s="28">
        <f t="shared" si="240"/>
        <v>-58.733881977668219</v>
      </c>
      <c r="Z366" s="28">
        <f t="shared" si="241"/>
        <v>-89.933712959379591</v>
      </c>
      <c r="AA366" s="28">
        <f t="shared" si="242"/>
        <v>21.594822476558157</v>
      </c>
      <c r="AB366" s="28">
        <f t="shared" si="243"/>
        <v>-85.225980945185398</v>
      </c>
      <c r="AC366" s="28">
        <f t="shared" si="244"/>
        <v>0.12788568790009916</v>
      </c>
      <c r="AD366" s="28">
        <f t="shared" si="245"/>
        <v>9.8078816247369414</v>
      </c>
      <c r="AE366" s="28">
        <f t="shared" si="246"/>
        <v>-32.150412839484076</v>
      </c>
      <c r="AF366" s="28">
        <f t="shared" si="247"/>
        <v>-165.35181227982804</v>
      </c>
      <c r="AG366" s="28">
        <f t="shared" si="235"/>
        <v>92.110410468749379</v>
      </c>
      <c r="AH366" s="28">
        <f t="shared" si="248"/>
        <v>-128.86026977990502</v>
      </c>
      <c r="AI366" s="28">
        <f t="shared" si="249"/>
        <v>-89.999979341007247</v>
      </c>
      <c r="AJ366" s="28">
        <f t="shared" si="250"/>
        <v>55.247524657354923</v>
      </c>
      <c r="AK366" s="28">
        <f t="shared" si="251"/>
        <v>89.90097459762886</v>
      </c>
      <c r="AL366" s="29">
        <f t="shared" si="252"/>
        <v>-10.80914331019887</v>
      </c>
      <c r="AM366" s="28">
        <f t="shared" si="253"/>
        <v>-73.255776886975639</v>
      </c>
      <c r="AN366" s="28">
        <f t="shared" si="254"/>
        <v>7.688522036000407</v>
      </c>
      <c r="AO366" s="28">
        <f t="shared" si="255"/>
        <v>-73.354781630354026</v>
      </c>
      <c r="AP366">
        <f t="shared" si="236"/>
        <v>23.609121289162623</v>
      </c>
      <c r="AQ366">
        <f t="shared" si="237"/>
        <v>-23.521825181113627</v>
      </c>
      <c r="AR366" s="28">
        <f t="shared" si="256"/>
        <v>-24.374594695434673</v>
      </c>
      <c r="AS366" s="30">
        <f t="shared" si="257"/>
        <v>-238.70659391018205</v>
      </c>
      <c r="AT366" s="28">
        <f t="shared" si="258"/>
        <v>0.69651973390845734</v>
      </c>
      <c r="AU366" s="28">
        <f t="shared" si="259"/>
        <v>22.640081247391119</v>
      </c>
      <c r="AV366" s="29">
        <f t="shared" si="260"/>
        <v>-3.3564054016398878E-3</v>
      </c>
      <c r="AW366" s="28">
        <f t="shared" si="261"/>
        <v>-1.5927210211459639</v>
      </c>
      <c r="AX366" s="31">
        <f t="shared" si="262"/>
        <v>0.6931633285068175</v>
      </c>
      <c r="AY366" s="28">
        <f t="shared" si="263"/>
        <v>21.047360226245157</v>
      </c>
      <c r="AZ366" s="8">
        <f t="shared" si="264"/>
        <v>-23.681431366927857</v>
      </c>
      <c r="BA366" s="8">
        <f t="shared" si="265"/>
        <v>-217.65923368393689</v>
      </c>
      <c r="BB366" s="8">
        <f t="shared" si="266"/>
        <v>-37.65923368393689</v>
      </c>
      <c r="BD366" s="32">
        <f t="shared" si="267"/>
        <v>-24</v>
      </c>
      <c r="BE366" s="32">
        <f t="shared" si="268"/>
        <v>-218</v>
      </c>
      <c r="BF366" s="32">
        <f t="shared" si="269"/>
        <v>-38</v>
      </c>
    </row>
    <row r="367" spans="22:58" x14ac:dyDescent="0.2">
      <c r="V367" s="27">
        <v>4.6300000000000301</v>
      </c>
      <c r="W367" s="32">
        <f t="shared" si="239"/>
        <v>426579.51880162227</v>
      </c>
      <c r="X367">
        <f t="shared" si="238"/>
        <v>4.8607609737258892</v>
      </c>
      <c r="Y367" s="28">
        <f t="shared" si="240"/>
        <v>-58.933881716042634</v>
      </c>
      <c r="Z367" s="28">
        <f t="shared" si="241"/>
        <v>-89.935221835337941</v>
      </c>
      <c r="AA367" s="28">
        <f t="shared" si="242"/>
        <v>21.793468366925627</v>
      </c>
      <c r="AB367" s="28">
        <f t="shared" si="243"/>
        <v>-85.334165543704742</v>
      </c>
      <c r="AC367" s="28">
        <f t="shared" si="244"/>
        <v>0.13382082314653876</v>
      </c>
      <c r="AD367" s="28">
        <f t="shared" si="245"/>
        <v>10.031747294366372</v>
      </c>
      <c r="AE367" s="28">
        <f t="shared" si="246"/>
        <v>-32.145831552244587</v>
      </c>
      <c r="AF367" s="28">
        <f t="shared" si="247"/>
        <v>-165.23764008467631</v>
      </c>
      <c r="AG367" s="28">
        <f t="shared" si="235"/>
        <v>92.110410468749379</v>
      </c>
      <c r="AH367" s="28">
        <f t="shared" si="248"/>
        <v>-129.06026977990498</v>
      </c>
      <c r="AI367" s="28">
        <f t="shared" si="249"/>
        <v>-89.999979811263344</v>
      </c>
      <c r="AJ367" s="28">
        <f t="shared" si="250"/>
        <v>55.447524073485212</v>
      </c>
      <c r="AK367" s="28">
        <f t="shared" si="251"/>
        <v>89.903228686646116</v>
      </c>
      <c r="AL367" s="29">
        <f t="shared" si="252"/>
        <v>-10.992889076538784</v>
      </c>
      <c r="AM367" s="28">
        <f t="shared" si="253"/>
        <v>-73.616264753480891</v>
      </c>
      <c r="AN367" s="28">
        <f t="shared" si="254"/>
        <v>7.5047756857908219</v>
      </c>
      <c r="AO367" s="28">
        <f t="shared" si="255"/>
        <v>-73.713015878098119</v>
      </c>
      <c r="AP367">
        <f t="shared" si="236"/>
        <v>23.609121289162623</v>
      </c>
      <c r="AQ367">
        <f t="shared" si="237"/>
        <v>-23.521825181113627</v>
      </c>
      <c r="AR367" s="28">
        <f t="shared" si="256"/>
        <v>-24.55375975840477</v>
      </c>
      <c r="AS367" s="30">
        <f t="shared" si="257"/>
        <v>-238.95065596277442</v>
      </c>
      <c r="AT367" s="28">
        <f t="shared" si="258"/>
        <v>0.72674323667904095</v>
      </c>
      <c r="AU367" s="28">
        <f t="shared" si="259"/>
        <v>23.112590061322056</v>
      </c>
      <c r="AV367" s="29">
        <f t="shared" si="260"/>
        <v>-3.514523927240892E-3</v>
      </c>
      <c r="AW367" s="28">
        <f t="shared" si="261"/>
        <v>-1.6298004780582369</v>
      </c>
      <c r="AX367" s="31">
        <f t="shared" si="262"/>
        <v>0.72322871275180001</v>
      </c>
      <c r="AY367" s="28">
        <f t="shared" si="263"/>
        <v>21.48278958326382</v>
      </c>
      <c r="AZ367" s="8">
        <f t="shared" si="264"/>
        <v>-23.830531045652968</v>
      </c>
      <c r="BA367" s="8">
        <f t="shared" si="265"/>
        <v>-217.46786637951061</v>
      </c>
      <c r="BB367" s="8">
        <f t="shared" si="266"/>
        <v>-37.46786637951061</v>
      </c>
      <c r="BD367" s="32">
        <f t="shared" si="267"/>
        <v>-24</v>
      </c>
      <c r="BE367" s="32">
        <f t="shared" si="268"/>
        <v>-217</v>
      </c>
      <c r="BF367" s="32">
        <f t="shared" si="269"/>
        <v>-37</v>
      </c>
    </row>
    <row r="368" spans="22:58" x14ac:dyDescent="0.2">
      <c r="V368" s="27">
        <v>4.6400000000000299</v>
      </c>
      <c r="W368" s="32">
        <f t="shared" si="239"/>
        <v>436515.83224019624</v>
      </c>
      <c r="X368">
        <f t="shared" si="238"/>
        <v>4.8607609737258892</v>
      </c>
      <c r="Y368" s="28">
        <f t="shared" si="240"/>
        <v>-59.133881466192136</v>
      </c>
      <c r="Z368" s="28">
        <f t="shared" si="241"/>
        <v>-89.936696365173077</v>
      </c>
      <c r="AA368" s="28">
        <f t="shared" si="242"/>
        <v>21.992174808017616</v>
      </c>
      <c r="AB368" s="28">
        <f t="shared" si="243"/>
        <v>-85.439919788851697</v>
      </c>
      <c r="AC368" s="28">
        <f t="shared" si="244"/>
        <v>0.1400269914870462</v>
      </c>
      <c r="AD368" s="28">
        <f t="shared" si="245"/>
        <v>10.260507502066929</v>
      </c>
      <c r="AE368" s="28">
        <f t="shared" si="246"/>
        <v>-32.140918692961584</v>
      </c>
      <c r="AF368" s="28">
        <f t="shared" si="247"/>
        <v>-165.11610865195783</v>
      </c>
      <c r="AG368" s="28">
        <f t="shared" si="235"/>
        <v>92.110410468749379</v>
      </c>
      <c r="AH368" s="28">
        <f t="shared" si="248"/>
        <v>-129.26026977990495</v>
      </c>
      <c r="AI368" s="28">
        <f t="shared" si="249"/>
        <v>-89.999980270815087</v>
      </c>
      <c r="AJ368" s="28">
        <f t="shared" si="250"/>
        <v>55.647523515893909</v>
      </c>
      <c r="AK368" s="28">
        <f t="shared" si="251"/>
        <v>89.905431466622574</v>
      </c>
      <c r="AL368" s="29">
        <f t="shared" si="252"/>
        <v>-11.17730940797885</v>
      </c>
      <c r="AM368" s="28">
        <f t="shared" si="253"/>
        <v>-73.969840313459756</v>
      </c>
      <c r="AN368" s="28">
        <f t="shared" si="254"/>
        <v>7.3203547967594922</v>
      </c>
      <c r="AO368" s="28">
        <f t="shared" si="255"/>
        <v>-74.064389117652269</v>
      </c>
      <c r="AP368">
        <f t="shared" si="236"/>
        <v>23.609121289162623</v>
      </c>
      <c r="AQ368">
        <f t="shared" si="237"/>
        <v>-23.521825181113627</v>
      </c>
      <c r="AR368" s="28">
        <f t="shared" si="256"/>
        <v>-24.733267788153096</v>
      </c>
      <c r="AS368" s="30">
        <f t="shared" si="257"/>
        <v>-239.1804977696101</v>
      </c>
      <c r="AT368" s="28">
        <f t="shared" si="258"/>
        <v>0.75816730037418623</v>
      </c>
      <c r="AU368" s="28">
        <f t="shared" si="259"/>
        <v>23.592685627388118</v>
      </c>
      <c r="AV368" s="29">
        <f t="shared" si="260"/>
        <v>-3.680088179443832E-3</v>
      </c>
      <c r="AW368" s="28">
        <f t="shared" si="261"/>
        <v>-1.6677422126601313</v>
      </c>
      <c r="AX368" s="31">
        <f t="shared" si="262"/>
        <v>0.75448721219474235</v>
      </c>
      <c r="AY368" s="28">
        <f t="shared" si="263"/>
        <v>21.924943414727988</v>
      </c>
      <c r="AZ368" s="8">
        <f t="shared" si="264"/>
        <v>-23.978780575958353</v>
      </c>
      <c r="BA368" s="8">
        <f t="shared" si="265"/>
        <v>-217.25555435488212</v>
      </c>
      <c r="BB368" s="8">
        <f t="shared" si="266"/>
        <v>-37.255554354882122</v>
      </c>
      <c r="BD368" s="32">
        <f t="shared" si="267"/>
        <v>-24</v>
      </c>
      <c r="BE368" s="32">
        <f t="shared" si="268"/>
        <v>-217</v>
      </c>
      <c r="BF368" s="32">
        <f t="shared" si="269"/>
        <v>-37</v>
      </c>
    </row>
    <row r="369" spans="22:58" x14ac:dyDescent="0.2">
      <c r="V369" s="27">
        <v>4.6500000000000297</v>
      </c>
      <c r="W369" s="32">
        <f t="shared" si="239"/>
        <v>446683.59215099411</v>
      </c>
      <c r="X369">
        <f t="shared" si="238"/>
        <v>4.8607609737258892</v>
      </c>
      <c r="Y369" s="28">
        <f t="shared" si="240"/>
        <v>-59.333881227586758</v>
      </c>
      <c r="Z369" s="28">
        <f t="shared" si="241"/>
        <v>-89.938137330692399</v>
      </c>
      <c r="AA369" s="28">
        <f t="shared" si="242"/>
        <v>22.19093910907775</v>
      </c>
      <c r="AB369" s="28">
        <f t="shared" si="243"/>
        <v>-85.543296869026932</v>
      </c>
      <c r="AC369" s="28">
        <f t="shared" si="244"/>
        <v>0.14651615595402273</v>
      </c>
      <c r="AD369" s="28">
        <f t="shared" si="245"/>
        <v>10.49425435175478</v>
      </c>
      <c r="AE369" s="28">
        <f t="shared" si="246"/>
        <v>-32.135664988829099</v>
      </c>
      <c r="AF369" s="28">
        <f t="shared" si="247"/>
        <v>-164.98717984796454</v>
      </c>
      <c r="AG369" s="28">
        <f t="shared" si="235"/>
        <v>92.110410468749379</v>
      </c>
      <c r="AH369" s="28">
        <f t="shared" si="248"/>
        <v>-129.46026977990493</v>
      </c>
      <c r="AI369" s="28">
        <f t="shared" si="249"/>
        <v>-89.999980719906162</v>
      </c>
      <c r="AJ369" s="28">
        <f t="shared" si="250"/>
        <v>55.847522983398278</v>
      </c>
      <c r="AK369" s="28">
        <f t="shared" si="251"/>
        <v>89.907584105475308</v>
      </c>
      <c r="AL369" s="29">
        <f t="shared" si="252"/>
        <v>-11.362378584606933</v>
      </c>
      <c r="AM369" s="28">
        <f t="shared" si="253"/>
        <v>-74.316583277212686</v>
      </c>
      <c r="AN369" s="28">
        <f t="shared" si="254"/>
        <v>7.1352850876357898</v>
      </c>
      <c r="AO369" s="28">
        <f t="shared" si="255"/>
        <v>-74.40897989164354</v>
      </c>
      <c r="AP369">
        <f t="shared" si="236"/>
        <v>23.609121289162623</v>
      </c>
      <c r="AQ369">
        <f t="shared" si="237"/>
        <v>-23.521825181113627</v>
      </c>
      <c r="AR369" s="28">
        <f t="shared" si="256"/>
        <v>-24.913083793144313</v>
      </c>
      <c r="AS369" s="30">
        <f t="shared" si="257"/>
        <v>-239.39615973960809</v>
      </c>
      <c r="AT369" s="28">
        <f t="shared" si="258"/>
        <v>0.79083043870093739</v>
      </c>
      <c r="AU369" s="28">
        <f t="shared" si="259"/>
        <v>24.080352771406474</v>
      </c>
      <c r="AV369" s="29">
        <f t="shared" si="260"/>
        <v>-3.8534484697895889E-3</v>
      </c>
      <c r="AW369" s="28">
        <f t="shared" si="261"/>
        <v>-1.7065662089797886</v>
      </c>
      <c r="AX369" s="31">
        <f t="shared" si="262"/>
        <v>0.78697699023114775</v>
      </c>
      <c r="AY369" s="28">
        <f t="shared" si="263"/>
        <v>22.373786562426687</v>
      </c>
      <c r="AZ369" s="8">
        <f t="shared" si="264"/>
        <v>-24.126106802913167</v>
      </c>
      <c r="BA369" s="8">
        <f t="shared" si="265"/>
        <v>-217.02237317718141</v>
      </c>
      <c r="BB369" s="8">
        <f t="shared" si="266"/>
        <v>-37.022373177181407</v>
      </c>
      <c r="BD369" s="32">
        <f t="shared" si="267"/>
        <v>-24</v>
      </c>
      <c r="BE369" s="32">
        <f t="shared" si="268"/>
        <v>-217</v>
      </c>
      <c r="BF369" s="32">
        <f t="shared" si="269"/>
        <v>-37</v>
      </c>
    </row>
    <row r="370" spans="22:58" x14ac:dyDescent="0.2">
      <c r="V370" s="27">
        <v>4.6600000000000303</v>
      </c>
      <c r="W370" s="32">
        <f t="shared" si="239"/>
        <v>457088.18961490749</v>
      </c>
      <c r="X370">
        <f t="shared" si="238"/>
        <v>4.8607609737258892</v>
      </c>
      <c r="Y370" s="28">
        <f t="shared" si="240"/>
        <v>-59.533880999720388</v>
      </c>
      <c r="Z370" s="28">
        <f t="shared" si="241"/>
        <v>-89.939545495907637</v>
      </c>
      <c r="AA370" s="28">
        <f t="shared" si="242"/>
        <v>22.389758697447743</v>
      </c>
      <c r="AB370" s="28">
        <f t="shared" si="243"/>
        <v>-85.644348902360719</v>
      </c>
      <c r="AC370" s="28">
        <f t="shared" si="244"/>
        <v>0.15330076908849266</v>
      </c>
      <c r="AD370" s="28">
        <f t="shared" si="245"/>
        <v>10.733080640774832</v>
      </c>
      <c r="AE370" s="28">
        <f t="shared" si="246"/>
        <v>-32.130060559458265</v>
      </c>
      <c r="AF370" s="28">
        <f t="shared" si="247"/>
        <v>-164.85081375749351</v>
      </c>
      <c r="AG370" s="28">
        <f t="shared" si="235"/>
        <v>92.110410468749379</v>
      </c>
      <c r="AH370" s="28">
        <f t="shared" si="248"/>
        <v>-129.66026977990492</v>
      </c>
      <c r="AI370" s="28">
        <f t="shared" si="249"/>
        <v>-89.999981158774673</v>
      </c>
      <c r="AJ370" s="28">
        <f t="shared" si="250"/>
        <v>56.047522474868856</v>
      </c>
      <c r="AK370" s="28">
        <f t="shared" si="251"/>
        <v>89.90968774453755</v>
      </c>
      <c r="AL370" s="29">
        <f t="shared" si="252"/>
        <v>-11.548071680648617</v>
      </c>
      <c r="AM370" s="28">
        <f t="shared" si="253"/>
        <v>-74.656575858786368</v>
      </c>
      <c r="AN370" s="28">
        <f t="shared" si="254"/>
        <v>6.9495914830646957</v>
      </c>
      <c r="AO370" s="28">
        <f t="shared" si="255"/>
        <v>-74.746869273023492</v>
      </c>
      <c r="AP370">
        <f t="shared" si="236"/>
        <v>23.609121289162623</v>
      </c>
      <c r="AQ370">
        <f t="shared" si="237"/>
        <v>-23.521825181113627</v>
      </c>
      <c r="AR370" s="28">
        <f t="shared" si="256"/>
        <v>-25.093172968344575</v>
      </c>
      <c r="AS370" s="30">
        <f t="shared" si="257"/>
        <v>-239.597683030517</v>
      </c>
      <c r="AT370" s="28">
        <f t="shared" si="258"/>
        <v>0.82477167129451923</v>
      </c>
      <c r="AU370" s="28">
        <f t="shared" si="259"/>
        <v>24.575567372991202</v>
      </c>
      <c r="AV370" s="29">
        <f t="shared" si="260"/>
        <v>-4.0349715621838134E-3</v>
      </c>
      <c r="AW370" s="28">
        <f t="shared" si="261"/>
        <v>-1.7462929093238484</v>
      </c>
      <c r="AX370" s="31">
        <f t="shared" si="262"/>
        <v>0.82073669973233543</v>
      </c>
      <c r="AY370" s="28">
        <f t="shared" si="263"/>
        <v>22.829274463667353</v>
      </c>
      <c r="AZ370" s="8">
        <f t="shared" si="264"/>
        <v>-24.272436268612239</v>
      </c>
      <c r="BA370" s="8">
        <f t="shared" si="265"/>
        <v>-216.76840856684964</v>
      </c>
      <c r="BB370" s="8">
        <f t="shared" si="266"/>
        <v>-36.768408566849644</v>
      </c>
      <c r="BD370" s="32">
        <f t="shared" si="267"/>
        <v>-24</v>
      </c>
      <c r="BE370" s="32">
        <f t="shared" si="268"/>
        <v>-217</v>
      </c>
      <c r="BF370" s="32">
        <f t="shared" si="269"/>
        <v>-37</v>
      </c>
    </row>
    <row r="371" spans="22:58" x14ac:dyDescent="0.2">
      <c r="V371" s="27">
        <v>4.6700000000000301</v>
      </c>
      <c r="W371" s="32">
        <f t="shared" si="239"/>
        <v>467735.14128723129</v>
      </c>
      <c r="X371">
        <f t="shared" si="238"/>
        <v>4.8607609737258892</v>
      </c>
      <c r="Y371" s="28">
        <f t="shared" si="240"/>
        <v>-59.733880782109665</v>
      </c>
      <c r="Z371" s="28">
        <f t="shared" si="241"/>
        <v>-89.940921607439762</v>
      </c>
      <c r="AA371" s="28">
        <f t="shared" si="242"/>
        <v>22.588631113512989</v>
      </c>
      <c r="AB371" s="28">
        <f t="shared" si="243"/>
        <v>-85.743126951909616</v>
      </c>
      <c r="AC371" s="28">
        <f t="shared" si="244"/>
        <v>0.16039378939214693</v>
      </c>
      <c r="AD371" s="28">
        <f t="shared" si="245"/>
        <v>10.977079785392128</v>
      </c>
      <c r="AE371" s="28">
        <f t="shared" si="246"/>
        <v>-32.124094905478643</v>
      </c>
      <c r="AF371" s="28">
        <f t="shared" si="247"/>
        <v>-164.70696877395724</v>
      </c>
      <c r="AG371" s="28">
        <f t="shared" si="235"/>
        <v>92.110410468749379</v>
      </c>
      <c r="AH371" s="28">
        <f t="shared" si="248"/>
        <v>-129.86026977990488</v>
      </c>
      <c r="AI371" s="28">
        <f t="shared" si="249"/>
        <v>-89.999981587653323</v>
      </c>
      <c r="AJ371" s="28">
        <f t="shared" si="250"/>
        <v>56.247521989226954</v>
      </c>
      <c r="AK371" s="28">
        <f t="shared" si="251"/>
        <v>89.911743499163919</v>
      </c>
      <c r="AL371" s="29">
        <f t="shared" si="252"/>
        <v>-11.734364555457192</v>
      </c>
      <c r="AM371" s="28">
        <f t="shared" si="253"/>
        <v>-74.989902513404459</v>
      </c>
      <c r="AN371" s="28">
        <f t="shared" si="254"/>
        <v>6.7632981226142572</v>
      </c>
      <c r="AO371" s="28">
        <f t="shared" si="255"/>
        <v>-75.078140601893864</v>
      </c>
      <c r="AP371">
        <f t="shared" si="236"/>
        <v>23.609121289162623</v>
      </c>
      <c r="AQ371">
        <f t="shared" si="237"/>
        <v>-23.521825181113627</v>
      </c>
      <c r="AR371" s="28">
        <f t="shared" si="256"/>
        <v>-25.273500674815388</v>
      </c>
      <c r="AS371" s="30">
        <f t="shared" si="257"/>
        <v>-239.78510937585111</v>
      </c>
      <c r="AT371" s="28">
        <f t="shared" si="258"/>
        <v>0.86003047075944772</v>
      </c>
      <c r="AU371" s="28">
        <f t="shared" si="259"/>
        <v>25.078295987485639</v>
      </c>
      <c r="AV371" s="29">
        <f t="shared" si="260"/>
        <v>-4.2250414427632667E-3</v>
      </c>
      <c r="AW371" s="28">
        <f t="shared" si="261"/>
        <v>-1.7869432244382204</v>
      </c>
      <c r="AX371" s="31">
        <f t="shared" si="262"/>
        <v>0.85580542931668446</v>
      </c>
      <c r="AY371" s="28">
        <f t="shared" si="263"/>
        <v>23.291352763047417</v>
      </c>
      <c r="AZ371" s="8">
        <f t="shared" si="264"/>
        <v>-24.417695245498702</v>
      </c>
      <c r="BA371" s="8">
        <f t="shared" si="265"/>
        <v>-216.49375661280368</v>
      </c>
      <c r="BB371" s="8">
        <f t="shared" si="266"/>
        <v>-36.493756612803679</v>
      </c>
      <c r="BD371" s="32">
        <f t="shared" si="267"/>
        <v>-24</v>
      </c>
      <c r="BE371" s="32">
        <f t="shared" si="268"/>
        <v>-216</v>
      </c>
      <c r="BF371" s="32">
        <f t="shared" si="269"/>
        <v>-36</v>
      </c>
    </row>
    <row r="372" spans="22:58" x14ac:dyDescent="0.2">
      <c r="V372" s="27">
        <v>4.6800000000000299</v>
      </c>
      <c r="W372" s="32">
        <f t="shared" si="239"/>
        <v>478630.09232267219</v>
      </c>
      <c r="X372">
        <f t="shared" si="238"/>
        <v>4.8607609737258892</v>
      </c>
      <c r="Y372" s="28">
        <f t="shared" si="240"/>
        <v>-59.933880574293035</v>
      </c>
      <c r="Z372" s="28">
        <f t="shared" si="241"/>
        <v>-89.942266394915023</v>
      </c>
      <c r="AA372" s="28">
        <f t="shared" si="242"/>
        <v>22.787554005853291</v>
      </c>
      <c r="AB372" s="28">
        <f t="shared" si="243"/>
        <v>-85.839681041096583</v>
      </c>
      <c r="AC372" s="28">
        <f t="shared" si="244"/>
        <v>0.16780869799260156</v>
      </c>
      <c r="AD372" s="28">
        <f t="shared" si="245"/>
        <v>11.226345739538564</v>
      </c>
      <c r="AE372" s="28">
        <f t="shared" si="246"/>
        <v>-32.117756896721254</v>
      </c>
      <c r="AF372" s="28">
        <f t="shared" si="247"/>
        <v>-164.55560169647302</v>
      </c>
      <c r="AG372" s="28">
        <f t="shared" si="235"/>
        <v>92.110410468749379</v>
      </c>
      <c r="AH372" s="28">
        <f t="shared" si="248"/>
        <v>-130.06026977990487</v>
      </c>
      <c r="AI372" s="28">
        <f t="shared" si="249"/>
        <v>-89.999982006769514</v>
      </c>
      <c r="AJ372" s="28">
        <f t="shared" si="250"/>
        <v>56.44752152544249</v>
      </c>
      <c r="AK372" s="28">
        <f t="shared" si="251"/>
        <v>89.913752459321529</v>
      </c>
      <c r="AL372" s="29">
        <f t="shared" si="252"/>
        <v>-11.921233843150755</v>
      </c>
      <c r="AM372" s="28">
        <f t="shared" si="253"/>
        <v>-75.316649687117717</v>
      </c>
      <c r="AN372" s="28">
        <f t="shared" si="254"/>
        <v>6.5764283711362417</v>
      </c>
      <c r="AO372" s="28">
        <f t="shared" si="255"/>
        <v>-75.402879234565702</v>
      </c>
      <c r="AP372">
        <f t="shared" si="236"/>
        <v>23.609121289162623</v>
      </c>
      <c r="AQ372">
        <f t="shared" si="237"/>
        <v>-23.521825181113627</v>
      </c>
      <c r="AR372" s="28">
        <f t="shared" si="256"/>
        <v>-25.454032417536016</v>
      </c>
      <c r="AS372" s="30">
        <f t="shared" si="257"/>
        <v>-239.95848093103871</v>
      </c>
      <c r="AT372" s="28">
        <f t="shared" si="258"/>
        <v>0.89664670481893682</v>
      </c>
      <c r="AU372" s="28">
        <f t="shared" si="259"/>
        <v>25.588495477833892</v>
      </c>
      <c r="AV372" s="29">
        <f t="shared" si="260"/>
        <v>-4.4240601255043296E-3</v>
      </c>
      <c r="AW372" s="28">
        <f t="shared" si="261"/>
        <v>-1.8285385438690227</v>
      </c>
      <c r="AX372" s="31">
        <f t="shared" si="262"/>
        <v>0.89222264469343249</v>
      </c>
      <c r="AY372" s="28">
        <f t="shared" si="263"/>
        <v>23.759956933964869</v>
      </c>
      <c r="AZ372" s="8">
        <f t="shared" si="264"/>
        <v>-24.561809772842583</v>
      </c>
      <c r="BA372" s="8">
        <f t="shared" si="265"/>
        <v>-216.19852399707383</v>
      </c>
      <c r="BB372" s="8">
        <f t="shared" si="266"/>
        <v>-36.198523997073835</v>
      </c>
      <c r="BD372" s="32">
        <f t="shared" si="267"/>
        <v>-25</v>
      </c>
      <c r="BE372" s="32">
        <f t="shared" si="268"/>
        <v>-216</v>
      </c>
      <c r="BF372" s="32">
        <f t="shared" si="269"/>
        <v>-36</v>
      </c>
    </row>
    <row r="373" spans="22:58" x14ac:dyDescent="0.2">
      <c r="V373" s="27">
        <v>4.6900000000000297</v>
      </c>
      <c r="W373" s="32">
        <f t="shared" si="239"/>
        <v>489778.81936847995</v>
      </c>
      <c r="X373">
        <f t="shared" si="238"/>
        <v>4.8607609737258892</v>
      </c>
      <c r="Y373" s="28">
        <f t="shared" si="240"/>
        <v>-60.133880375829662</v>
      </c>
      <c r="Z373" s="28">
        <f t="shared" si="241"/>
        <v>-89.943580571351575</v>
      </c>
      <c r="AA373" s="28">
        <f t="shared" si="242"/>
        <v>22.986525126591143</v>
      </c>
      <c r="AB373" s="28">
        <f t="shared" si="243"/>
        <v>-85.934060169352264</v>
      </c>
      <c r="AC373" s="28">
        <f t="shared" si="244"/>
        <v>0.17555951548795823</v>
      </c>
      <c r="AD373" s="28">
        <f t="shared" si="245"/>
        <v>11.480972906457305</v>
      </c>
      <c r="AE373" s="28">
        <f t="shared" si="246"/>
        <v>-32.111034760024666</v>
      </c>
      <c r="AF373" s="28">
        <f t="shared" si="247"/>
        <v>-164.39666783424653</v>
      </c>
      <c r="AG373" s="28">
        <f t="shared" si="235"/>
        <v>92.110410468749379</v>
      </c>
      <c r="AH373" s="28">
        <f t="shared" si="248"/>
        <v>-130.26026977990486</v>
      </c>
      <c r="AI373" s="28">
        <f t="shared" si="249"/>
        <v>-89.999982416345446</v>
      </c>
      <c r="AJ373" s="28">
        <f t="shared" si="250"/>
        <v>56.647521082531711</v>
      </c>
      <c r="AK373" s="28">
        <f t="shared" si="251"/>
        <v>89.915715690167886</v>
      </c>
      <c r="AL373" s="29">
        <f t="shared" si="252"/>
        <v>-12.108656941047773</v>
      </c>
      <c r="AM373" s="28">
        <f t="shared" si="253"/>
        <v>-75.636905578595858</v>
      </c>
      <c r="AN373" s="28">
        <f t="shared" si="254"/>
        <v>6.3890048303284566</v>
      </c>
      <c r="AO373" s="28">
        <f t="shared" si="255"/>
        <v>-75.721172304773418</v>
      </c>
      <c r="AP373">
        <f t="shared" si="236"/>
        <v>23.609121289162623</v>
      </c>
      <c r="AQ373">
        <f t="shared" si="237"/>
        <v>-23.521825181113627</v>
      </c>
      <c r="AR373" s="28">
        <f t="shared" si="256"/>
        <v>-25.634733821647213</v>
      </c>
      <c r="AS373" s="30">
        <f t="shared" si="257"/>
        <v>-240.11784013901996</v>
      </c>
      <c r="AT373" s="28">
        <f t="shared" si="258"/>
        <v>0.93466057351906395</v>
      </c>
      <c r="AU373" s="28">
        <f t="shared" si="259"/>
        <v>26.106112659069691</v>
      </c>
      <c r="AV373" s="29">
        <f t="shared" si="260"/>
        <v>-4.6324484952230838E-3</v>
      </c>
      <c r="AW373" s="28">
        <f t="shared" si="261"/>
        <v>-1.8711007465256881</v>
      </c>
      <c r="AX373" s="31">
        <f t="shared" si="262"/>
        <v>0.93002812502384091</v>
      </c>
      <c r="AY373" s="28">
        <f t="shared" si="263"/>
        <v>24.235011912544003</v>
      </c>
      <c r="AZ373" s="8">
        <f t="shared" si="264"/>
        <v>-24.704705696623371</v>
      </c>
      <c r="BA373" s="8">
        <f t="shared" si="265"/>
        <v>-215.88282822647597</v>
      </c>
      <c r="BB373" s="8">
        <f t="shared" si="266"/>
        <v>-35.882828226475965</v>
      </c>
      <c r="BD373" s="32">
        <f t="shared" si="267"/>
        <v>-25</v>
      </c>
      <c r="BE373" s="32">
        <f t="shared" si="268"/>
        <v>-216</v>
      </c>
      <c r="BF373" s="32">
        <f t="shared" si="269"/>
        <v>-36</v>
      </c>
    </row>
    <row r="374" spans="22:58" x14ac:dyDescent="0.2">
      <c r="V374" s="27">
        <v>4.7000000000000304</v>
      </c>
      <c r="W374" s="32">
        <f t="shared" si="239"/>
        <v>501187.23362730764</v>
      </c>
      <c r="X374">
        <f t="shared" si="238"/>
        <v>4.8607609737258892</v>
      </c>
      <c r="Y374" s="28">
        <f t="shared" si="240"/>
        <v>-60.333880186298636</v>
      </c>
      <c r="Z374" s="28">
        <f t="shared" si="241"/>
        <v>-89.94486483353765</v>
      </c>
      <c r="AA374" s="28">
        <f t="shared" si="242"/>
        <v>23.185542326930619</v>
      </c>
      <c r="AB374" s="28">
        <f t="shared" si="243"/>
        <v>-86.026312327917765</v>
      </c>
      <c r="AC374" s="28">
        <f t="shared" si="244"/>
        <v>0.18366081893234076</v>
      </c>
      <c r="AD374" s="28">
        <f t="shared" si="245"/>
        <v>11.741056042881301</v>
      </c>
      <c r="AE374" s="28">
        <f t="shared" si="246"/>
        <v>-32.103916066709786</v>
      </c>
      <c r="AF374" s="28">
        <f t="shared" si="247"/>
        <v>-164.23012111857412</v>
      </c>
      <c r="AG374" s="28">
        <f t="shared" si="235"/>
        <v>92.110410468749379</v>
      </c>
      <c r="AH374" s="28">
        <f t="shared" si="248"/>
        <v>-130.46026977990485</v>
      </c>
      <c r="AI374" s="28">
        <f t="shared" si="249"/>
        <v>-89.99998281659829</v>
      </c>
      <c r="AJ374" s="28">
        <f t="shared" si="250"/>
        <v>56.847520659555173</v>
      </c>
      <c r="AK374" s="28">
        <f t="shared" si="251"/>
        <v>89.917634232615498</v>
      </c>
      <c r="AL374" s="29">
        <f t="shared" si="252"/>
        <v>-12.296611997044636</v>
      </c>
      <c r="AM374" s="28">
        <f t="shared" si="253"/>
        <v>-75.950759912929598</v>
      </c>
      <c r="AN374" s="28">
        <f t="shared" si="254"/>
        <v>6.2010493513550671</v>
      </c>
      <c r="AO374" s="28">
        <f t="shared" si="255"/>
        <v>-76.033108496912391</v>
      </c>
      <c r="AP374">
        <f t="shared" si="236"/>
        <v>23.609121289162623</v>
      </c>
      <c r="AQ374">
        <f t="shared" si="237"/>
        <v>-23.521825181113627</v>
      </c>
      <c r="AR374" s="28">
        <f t="shared" si="256"/>
        <v>-25.815570607305723</v>
      </c>
      <c r="AS374" s="30">
        <f t="shared" si="257"/>
        <v>-240.26322961548652</v>
      </c>
      <c r="AT374" s="28">
        <f t="shared" si="258"/>
        <v>0.97411254146691451</v>
      </c>
      <c r="AU374" s="28">
        <f t="shared" si="259"/>
        <v>26.631083958235543</v>
      </c>
      <c r="AV374" s="29">
        <f t="shared" si="260"/>
        <v>-4.8506471896519725E-3</v>
      </c>
      <c r="AW374" s="28">
        <f t="shared" si="261"/>
        <v>-1.914652211448252</v>
      </c>
      <c r="AX374" s="31">
        <f t="shared" si="262"/>
        <v>0.9692618942772625</v>
      </c>
      <c r="AY374" s="28">
        <f t="shared" si="263"/>
        <v>24.71643174678729</v>
      </c>
      <c r="AZ374" s="8">
        <f t="shared" si="264"/>
        <v>-24.84630871302846</v>
      </c>
      <c r="BA374" s="8">
        <f t="shared" si="265"/>
        <v>-215.54679786869923</v>
      </c>
      <c r="BB374" s="8">
        <f t="shared" si="266"/>
        <v>-35.54679786869923</v>
      </c>
      <c r="BD374" s="32">
        <f t="shared" si="267"/>
        <v>-25</v>
      </c>
      <c r="BE374" s="32">
        <f t="shared" si="268"/>
        <v>-216</v>
      </c>
      <c r="BF374" s="32">
        <f t="shared" si="269"/>
        <v>-36</v>
      </c>
    </row>
    <row r="375" spans="22:58" x14ac:dyDescent="0.2">
      <c r="V375" s="27">
        <v>4.7100000000000302</v>
      </c>
      <c r="W375" s="32">
        <f t="shared" si="239"/>
        <v>512861.383991401</v>
      </c>
      <c r="X375">
        <f t="shared" si="238"/>
        <v>4.8607609737258892</v>
      </c>
      <c r="Y375" s="28">
        <f t="shared" si="240"/>
        <v>-60.533880005297895</v>
      </c>
      <c r="Z375" s="28">
        <f t="shared" si="241"/>
        <v>-89.946119862400877</v>
      </c>
      <c r="AA375" s="28">
        <f t="shared" si="242"/>
        <v>23.384603552879689</v>
      </c>
      <c r="AB375" s="28">
        <f t="shared" si="243"/>
        <v>-86.116484515772754</v>
      </c>
      <c r="AC375" s="28">
        <f t="shared" si="244"/>
        <v>0.19212775891923412</v>
      </c>
      <c r="AD375" s="28">
        <f t="shared" si="245"/>
        <v>12.006690155375967</v>
      </c>
      <c r="AE375" s="28">
        <f t="shared" si="246"/>
        <v>-32.096387719773084</v>
      </c>
      <c r="AF375" s="28">
        <f t="shared" si="247"/>
        <v>-164.05591422279767</v>
      </c>
      <c r="AG375" s="28">
        <f t="shared" si="235"/>
        <v>92.110410468749379</v>
      </c>
      <c r="AH375" s="28">
        <f t="shared" si="248"/>
        <v>-130.66026977990481</v>
      </c>
      <c r="AI375" s="28">
        <f t="shared" si="249"/>
        <v>-89.999983207740257</v>
      </c>
      <c r="AJ375" s="28">
        <f t="shared" si="250"/>
        <v>57.047520255615673</v>
      </c>
      <c r="AK375" s="28">
        <f t="shared" si="251"/>
        <v>89.919509103883783</v>
      </c>
      <c r="AL375" s="29">
        <f t="shared" si="252"/>
        <v>-12.48507789606961</v>
      </c>
      <c r="AM375" s="28">
        <f t="shared" si="253"/>
        <v>-76.258303727263254</v>
      </c>
      <c r="AN375" s="28">
        <f t="shared" si="254"/>
        <v>6.0125830483906331</v>
      </c>
      <c r="AO375" s="28">
        <f t="shared" si="255"/>
        <v>-76.338777831119728</v>
      </c>
      <c r="AP375">
        <f t="shared" si="236"/>
        <v>23.609121289162623</v>
      </c>
      <c r="AQ375">
        <f t="shared" si="237"/>
        <v>-23.521825181113627</v>
      </c>
      <c r="AR375" s="28">
        <f t="shared" si="256"/>
        <v>-25.996508563333457</v>
      </c>
      <c r="AS375" s="30">
        <f t="shared" si="257"/>
        <v>-240.3946920539174</v>
      </c>
      <c r="AT375" s="28">
        <f t="shared" si="258"/>
        <v>1.015043265117844</v>
      </c>
      <c r="AU375" s="28">
        <f t="shared" si="259"/>
        <v>27.163335092659981</v>
      </c>
      <c r="AV375" s="29">
        <f t="shared" si="260"/>
        <v>-5.0791175224240105E-3</v>
      </c>
      <c r="AW375" s="28">
        <f t="shared" si="261"/>
        <v>-1.9592158287805239</v>
      </c>
      <c r="AX375" s="31">
        <f t="shared" si="262"/>
        <v>1.00996414759542</v>
      </c>
      <c r="AY375" s="28">
        <f t="shared" si="263"/>
        <v>25.204119263879456</v>
      </c>
      <c r="AZ375" s="8">
        <f t="shared" si="264"/>
        <v>-24.986544415738038</v>
      </c>
      <c r="BA375" s="8">
        <f t="shared" si="265"/>
        <v>-215.19057279003795</v>
      </c>
      <c r="BB375" s="8">
        <f t="shared" si="266"/>
        <v>-35.190572790037947</v>
      </c>
      <c r="BD375" s="32">
        <f t="shared" si="267"/>
        <v>-25</v>
      </c>
      <c r="BE375" s="32">
        <f t="shared" si="268"/>
        <v>-215</v>
      </c>
      <c r="BF375" s="32">
        <f t="shared" si="269"/>
        <v>-35</v>
      </c>
    </row>
    <row r="376" spans="22:58" x14ac:dyDescent="0.2">
      <c r="V376" s="27">
        <v>4.7200000000000299</v>
      </c>
      <c r="W376" s="32">
        <f t="shared" si="239"/>
        <v>524807.46024980955</v>
      </c>
      <c r="X376">
        <f t="shared" si="238"/>
        <v>4.8607609737258892</v>
      </c>
      <c r="Y376" s="28">
        <f t="shared" si="240"/>
        <v>-60.73387983244352</v>
      </c>
      <c r="Z376" s="28">
        <f t="shared" si="241"/>
        <v>-89.947346323369359</v>
      </c>
      <c r="AA376" s="28">
        <f t="shared" si="242"/>
        <v>23.583706841149528</v>
      </c>
      <c r="AB376" s="28">
        <f t="shared" si="243"/>
        <v>-86.204622755655635</v>
      </c>
      <c r="AC376" s="28">
        <f t="shared" si="244"/>
        <v>0.20097607671431877</v>
      </c>
      <c r="AD376" s="28">
        <f t="shared" si="245"/>
        <v>12.277970388473378</v>
      </c>
      <c r="AE376" s="28">
        <f t="shared" si="246"/>
        <v>-32.088435940853785</v>
      </c>
      <c r="AF376" s="28">
        <f t="shared" si="247"/>
        <v>-163.87399869055162</v>
      </c>
      <c r="AG376" s="28">
        <f t="shared" si="235"/>
        <v>92.110410468749379</v>
      </c>
      <c r="AH376" s="28">
        <f t="shared" si="248"/>
        <v>-130.8602697799048</v>
      </c>
      <c r="AI376" s="28">
        <f t="shared" si="249"/>
        <v>-89.999983589978754</v>
      </c>
      <c r="AJ376" s="28">
        <f t="shared" si="250"/>
        <v>57.247519869856411</v>
      </c>
      <c r="AK376" s="28">
        <f t="shared" si="251"/>
        <v>89.9213412980382</v>
      </c>
      <c r="AL376" s="29">
        <f t="shared" si="252"/>
        <v>-12.674034245740057</v>
      </c>
      <c r="AM376" s="28">
        <f t="shared" si="253"/>
        <v>-76.559629168037702</v>
      </c>
      <c r="AN376" s="28">
        <f t="shared" si="254"/>
        <v>5.8236263129609362</v>
      </c>
      <c r="AO376" s="28">
        <f t="shared" si="255"/>
        <v>-76.638271459978256</v>
      </c>
      <c r="AP376">
        <f t="shared" si="236"/>
        <v>23.609121289162623</v>
      </c>
      <c r="AQ376">
        <f t="shared" si="237"/>
        <v>-23.521825181113627</v>
      </c>
      <c r="AR376" s="28">
        <f t="shared" si="256"/>
        <v>-26.177513519843853</v>
      </c>
      <c r="AS376" s="30">
        <f t="shared" si="257"/>
        <v>-240.51227015052987</v>
      </c>
      <c r="AT376" s="28">
        <f t="shared" si="258"/>
        <v>1.0574935151664973</v>
      </c>
      <c r="AU376" s="28">
        <f t="shared" si="259"/>
        <v>27.702780769621807</v>
      </c>
      <c r="AV376" s="29">
        <f t="shared" si="260"/>
        <v>-5.3183424487356261E-3</v>
      </c>
      <c r="AW376" s="28">
        <f t="shared" si="261"/>
        <v>-2.0048150109508769</v>
      </c>
      <c r="AX376" s="31">
        <f t="shared" si="262"/>
        <v>1.0521751727177617</v>
      </c>
      <c r="AY376" s="28">
        <f t="shared" si="263"/>
        <v>25.697965758670929</v>
      </c>
      <c r="AZ376" s="8">
        <f t="shared" si="264"/>
        <v>-25.125338347126092</v>
      </c>
      <c r="BA376" s="8">
        <f t="shared" si="265"/>
        <v>-214.81430439185894</v>
      </c>
      <c r="BB376" s="8">
        <f t="shared" si="266"/>
        <v>-34.81430439185894</v>
      </c>
      <c r="BD376" s="32">
        <f t="shared" si="267"/>
        <v>-25</v>
      </c>
      <c r="BE376" s="32">
        <f t="shared" si="268"/>
        <v>-215</v>
      </c>
      <c r="BF376" s="32">
        <f t="shared" si="269"/>
        <v>-35</v>
      </c>
    </row>
    <row r="377" spans="22:58" x14ac:dyDescent="0.2">
      <c r="V377" s="27">
        <v>4.7300000000000297</v>
      </c>
      <c r="W377" s="32">
        <f t="shared" si="239"/>
        <v>537031.79637029045</v>
      </c>
      <c r="X377">
        <f t="shared" si="238"/>
        <v>4.8607609737258892</v>
      </c>
      <c r="Y377" s="28">
        <f t="shared" si="240"/>
        <v>-60.933879667368856</v>
      </c>
      <c r="Z377" s="28">
        <f t="shared" si="241"/>
        <v>-89.948544866724433</v>
      </c>
      <c r="AA377" s="28">
        <f t="shared" si="242"/>
        <v>23.7828503152239</v>
      </c>
      <c r="AB377" s="28">
        <f t="shared" si="243"/>
        <v>-86.290772110144303</v>
      </c>
      <c r="AC377" s="28">
        <f t="shared" si="244"/>
        <v>0.21022212138400317</v>
      </c>
      <c r="AD377" s="28">
        <f t="shared" si="245"/>
        <v>12.554991904222069</v>
      </c>
      <c r="AE377" s="28">
        <f t="shared" si="246"/>
        <v>-32.080046257035072</v>
      </c>
      <c r="AF377" s="28">
        <f t="shared" si="247"/>
        <v>-163.68432507264666</v>
      </c>
      <c r="AG377" s="28">
        <f t="shared" si="235"/>
        <v>92.110410468749379</v>
      </c>
      <c r="AH377" s="28">
        <f t="shared" si="248"/>
        <v>-131.06026977990479</v>
      </c>
      <c r="AI377" s="28">
        <f t="shared" si="249"/>
        <v>-89.999983963516442</v>
      </c>
      <c r="AJ377" s="28">
        <f t="shared" si="250"/>
        <v>57.447519501459141</v>
      </c>
      <c r="AK377" s="28">
        <f t="shared" si="251"/>
        <v>89.923131786517374</v>
      </c>
      <c r="AL377" s="29">
        <f t="shared" si="252"/>
        <v>-12.863461361340455</v>
      </c>
      <c r="AM377" s="28">
        <f t="shared" si="253"/>
        <v>-76.854829299587294</v>
      </c>
      <c r="AN377" s="28">
        <f t="shared" si="254"/>
        <v>5.6341988289632781</v>
      </c>
      <c r="AO377" s="28">
        <f t="shared" si="255"/>
        <v>-76.931681476586363</v>
      </c>
      <c r="AP377">
        <f t="shared" si="236"/>
        <v>23.609121289162623</v>
      </c>
      <c r="AQ377">
        <f t="shared" si="237"/>
        <v>-23.521825181113627</v>
      </c>
      <c r="AR377" s="28">
        <f t="shared" si="256"/>
        <v>-26.358551320022798</v>
      </c>
      <c r="AS377" s="30">
        <f t="shared" si="257"/>
        <v>-240.61600654923302</v>
      </c>
      <c r="AT377" s="28">
        <f t="shared" si="258"/>
        <v>1.1015040941384209</v>
      </c>
      <c r="AU377" s="28">
        <f t="shared" si="259"/>
        <v>28.249324410503334</v>
      </c>
      <c r="AV377" s="29">
        <f t="shared" si="260"/>
        <v>-5.5688275757431738E-3</v>
      </c>
      <c r="AW377" s="28">
        <f t="shared" si="261"/>
        <v>-2.0514737040619924</v>
      </c>
      <c r="AX377" s="31">
        <f t="shared" si="262"/>
        <v>1.0959352665626776</v>
      </c>
      <c r="AY377" s="28">
        <f t="shared" si="263"/>
        <v>26.197850706441344</v>
      </c>
      <c r="AZ377" s="8">
        <f t="shared" si="264"/>
        <v>-25.262616053460121</v>
      </c>
      <c r="BA377" s="8">
        <f t="shared" si="265"/>
        <v>-214.41815584279169</v>
      </c>
      <c r="BB377" s="8">
        <f t="shared" si="266"/>
        <v>-34.418155842791691</v>
      </c>
      <c r="BD377" s="32">
        <f t="shared" si="267"/>
        <v>-25</v>
      </c>
      <c r="BE377" s="32">
        <f t="shared" si="268"/>
        <v>-214</v>
      </c>
      <c r="BF377" s="32">
        <f t="shared" si="269"/>
        <v>-34</v>
      </c>
    </row>
    <row r="378" spans="22:58" x14ac:dyDescent="0.2">
      <c r="V378" s="27">
        <v>4.7400000000000304</v>
      </c>
      <c r="W378" s="32">
        <f t="shared" si="239"/>
        <v>549540.87385766313</v>
      </c>
      <c r="X378">
        <f t="shared" si="238"/>
        <v>4.8607609737258892</v>
      </c>
      <c r="Y378" s="28">
        <f t="shared" si="240"/>
        <v>-61.133879509723783</v>
      </c>
      <c r="Z378" s="28">
        <f t="shared" si="241"/>
        <v>-89.94971612794545</v>
      </c>
      <c r="AA378" s="28">
        <f t="shared" si="242"/>
        <v>23.982032181592217</v>
      </c>
      <c r="AB378" s="28">
        <f t="shared" si="243"/>
        <v>-86.374976697769668</v>
      </c>
      <c r="AC378" s="28">
        <f t="shared" si="244"/>
        <v>0.21988286686005024</v>
      </c>
      <c r="AD378" s="28">
        <f t="shared" si="245"/>
        <v>12.837849752777634</v>
      </c>
      <c r="AE378" s="28">
        <f t="shared" si="246"/>
        <v>-32.071203487545631</v>
      </c>
      <c r="AF378" s="28">
        <f t="shared" si="247"/>
        <v>-163.48684307293749</v>
      </c>
      <c r="AG378" s="28">
        <f t="shared" si="235"/>
        <v>92.110410468749379</v>
      </c>
      <c r="AH378" s="28">
        <f t="shared" si="248"/>
        <v>-131.26026977990477</v>
      </c>
      <c r="AI378" s="28">
        <f t="shared" si="249"/>
        <v>-89.999984328551378</v>
      </c>
      <c r="AJ378" s="28">
        <f t="shared" si="250"/>
        <v>57.647519149642442</v>
      </c>
      <c r="AK378" s="28">
        <f t="shared" si="251"/>
        <v>89.924881518647979</v>
      </c>
      <c r="AL378" s="29">
        <f t="shared" si="252"/>
        <v>-13.053340250231429</v>
      </c>
      <c r="AM378" s="28">
        <f t="shared" si="253"/>
        <v>-77.143997923805216</v>
      </c>
      <c r="AN378" s="28">
        <f t="shared" si="254"/>
        <v>5.4443195882556168</v>
      </c>
      <c r="AO378" s="28">
        <f t="shared" si="255"/>
        <v>-77.219100733708615</v>
      </c>
      <c r="AP378">
        <f t="shared" si="236"/>
        <v>23.609121289162623</v>
      </c>
      <c r="AQ378">
        <f t="shared" si="237"/>
        <v>-23.521825181113627</v>
      </c>
      <c r="AR378" s="28">
        <f t="shared" si="256"/>
        <v>-26.539587791241019</v>
      </c>
      <c r="AS378" s="30">
        <f t="shared" si="257"/>
        <v>-240.7059438066461</v>
      </c>
      <c r="AT378" s="28">
        <f t="shared" si="258"/>
        <v>1.1471157493246067</v>
      </c>
      <c r="AU378" s="28">
        <f t="shared" si="259"/>
        <v>28.802857902587522</v>
      </c>
      <c r="AV378" s="29">
        <f t="shared" si="260"/>
        <v>-5.831102219602563E-3</v>
      </c>
      <c r="AW378" s="28">
        <f t="shared" si="261"/>
        <v>-2.0992163994908521</v>
      </c>
      <c r="AX378" s="31">
        <f t="shared" si="262"/>
        <v>1.1412846471050042</v>
      </c>
      <c r="AY378" s="28">
        <f t="shared" si="263"/>
        <v>26.703641503096669</v>
      </c>
      <c r="AZ378" s="8">
        <f t="shared" si="264"/>
        <v>-25.398303144136015</v>
      </c>
      <c r="BA378" s="8">
        <f t="shared" si="265"/>
        <v>-214.00230230354944</v>
      </c>
      <c r="BB378" s="8">
        <f t="shared" si="266"/>
        <v>-34.002302303549442</v>
      </c>
      <c r="BD378" s="32">
        <f t="shared" si="267"/>
        <v>-25</v>
      </c>
      <c r="BE378" s="32">
        <f t="shared" si="268"/>
        <v>-214</v>
      </c>
      <c r="BF378" s="32">
        <f t="shared" si="269"/>
        <v>-34</v>
      </c>
    </row>
    <row r="379" spans="22:58" x14ac:dyDescent="0.2">
      <c r="V379" s="27">
        <v>4.7500000000000302</v>
      </c>
      <c r="W379" s="32">
        <f t="shared" si="239"/>
        <v>562341.32519038848</v>
      </c>
      <c r="X379">
        <f t="shared" si="238"/>
        <v>4.8607609737258892</v>
      </c>
      <c r="Y379" s="28">
        <f t="shared" si="240"/>
        <v>-61.333879359173899</v>
      </c>
      <c r="Z379" s="28">
        <f t="shared" si="241"/>
        <v>-89.950860728046692</v>
      </c>
      <c r="AA379" s="28">
        <f t="shared" si="242"/>
        <v>24.181250726140298</v>
      </c>
      <c r="AB379" s="28">
        <f t="shared" si="243"/>
        <v>-86.45727970913542</v>
      </c>
      <c r="AC379" s="28">
        <f t="shared" si="244"/>
        <v>0.2299759288745076</v>
      </c>
      <c r="AD379" s="28">
        <f t="shared" si="245"/>
        <v>13.126638733661302</v>
      </c>
      <c r="AE379" s="28">
        <f t="shared" si="246"/>
        <v>-32.061891730433203</v>
      </c>
      <c r="AF379" s="28">
        <f t="shared" si="247"/>
        <v>-163.2815017035208</v>
      </c>
      <c r="AG379" s="28">
        <f t="shared" si="235"/>
        <v>92.110410468749379</v>
      </c>
      <c r="AH379" s="28">
        <f t="shared" si="248"/>
        <v>-131.46026977990476</v>
      </c>
      <c r="AI379" s="28">
        <f t="shared" si="249"/>
        <v>-89.999984685277099</v>
      </c>
      <c r="AJ379" s="28">
        <f t="shared" si="250"/>
        <v>57.847518813660088</v>
      </c>
      <c r="AK379" s="28">
        <f t="shared" si="251"/>
        <v>89.926591422148093</v>
      </c>
      <c r="AL379" s="29">
        <f t="shared" si="252"/>
        <v>-13.243652595791524</v>
      </c>
      <c r="AM379" s="28">
        <f t="shared" si="253"/>
        <v>-77.427229410566596</v>
      </c>
      <c r="AN379" s="28">
        <f t="shared" si="254"/>
        <v>5.2540069067131796</v>
      </c>
      <c r="AO379" s="28">
        <f t="shared" si="255"/>
        <v>-77.500622673695602</v>
      </c>
      <c r="AP379">
        <f t="shared" si="236"/>
        <v>23.609121289162623</v>
      </c>
      <c r="AQ379">
        <f t="shared" si="237"/>
        <v>-23.521825181113627</v>
      </c>
      <c r="AR379" s="28">
        <f t="shared" si="256"/>
        <v>-26.720588715671028</v>
      </c>
      <c r="AS379" s="30">
        <f t="shared" si="257"/>
        <v>-240.78212437721641</v>
      </c>
      <c r="AT379" s="28">
        <f t="shared" si="258"/>
        <v>1.1943690812489296</v>
      </c>
      <c r="AU379" s="28">
        <f t="shared" si="259"/>
        <v>29.363261381674512</v>
      </c>
      <c r="AV379" s="29">
        <f t="shared" si="260"/>
        <v>-6.1057205113611689E-3</v>
      </c>
      <c r="AW379" s="28">
        <f t="shared" si="261"/>
        <v>-2.1480681456999702</v>
      </c>
      <c r="AX379" s="31">
        <f t="shared" si="262"/>
        <v>1.1882633607375683</v>
      </c>
      <c r="AY379" s="28">
        <f t="shared" si="263"/>
        <v>27.215193235974542</v>
      </c>
      <c r="AZ379" s="8">
        <f t="shared" si="264"/>
        <v>-25.532325354933459</v>
      </c>
      <c r="BA379" s="8">
        <f t="shared" si="265"/>
        <v>-213.56693114124187</v>
      </c>
      <c r="BB379" s="8">
        <f t="shared" si="266"/>
        <v>-33.566931141241866</v>
      </c>
      <c r="BD379" s="32">
        <f t="shared" si="267"/>
        <v>-26</v>
      </c>
      <c r="BE379" s="32">
        <f t="shared" si="268"/>
        <v>-214</v>
      </c>
      <c r="BF379" s="32">
        <f t="shared" si="269"/>
        <v>-34</v>
      </c>
    </row>
    <row r="380" spans="22:58" x14ac:dyDescent="0.2">
      <c r="V380" s="27">
        <v>4.76000000000003</v>
      </c>
      <c r="W380" s="32">
        <f t="shared" si="239"/>
        <v>575439.93733719713</v>
      </c>
      <c r="X380">
        <f t="shared" si="238"/>
        <v>4.8607609737258892</v>
      </c>
      <c r="Y380" s="28">
        <f t="shared" si="240"/>
        <v>-61.533879215399871</v>
      </c>
      <c r="Z380" s="28">
        <f t="shared" si="241"/>
        <v>-89.951979273906645</v>
      </c>
      <c r="AA380" s="28">
        <f t="shared" si="242"/>
        <v>24.380504310692416</v>
      </c>
      <c r="AB380" s="28">
        <f t="shared" si="243"/>
        <v>-86.537723423020168</v>
      </c>
      <c r="AC380" s="28">
        <f t="shared" si="244"/>
        <v>0.24051958169268747</v>
      </c>
      <c r="AD380" s="28">
        <f t="shared" si="245"/>
        <v>13.42145324731915</v>
      </c>
      <c r="AE380" s="28">
        <f t="shared" si="246"/>
        <v>-32.052094349288879</v>
      </c>
      <c r="AF380" s="28">
        <f t="shared" si="247"/>
        <v>-163.06824944960766</v>
      </c>
      <c r="AG380" s="28">
        <f t="shared" si="235"/>
        <v>92.110410468749379</v>
      </c>
      <c r="AH380" s="28">
        <f t="shared" si="248"/>
        <v>-131.66026977990472</v>
      </c>
      <c r="AI380" s="28">
        <f t="shared" si="249"/>
        <v>-89.999985033882751</v>
      </c>
      <c r="AJ380" s="28">
        <f t="shared" si="250"/>
        <v>58.047518492799398</v>
      </c>
      <c r="AK380" s="28">
        <f t="shared" si="251"/>
        <v>89.928262403619001</v>
      </c>
      <c r="AL380" s="29">
        <f t="shared" si="252"/>
        <v>-13.434380740985993</v>
      </c>
      <c r="AM380" s="28">
        <f t="shared" si="253"/>
        <v>-77.704618538579169</v>
      </c>
      <c r="AN380" s="28">
        <f t="shared" si="254"/>
        <v>5.0632784406580598</v>
      </c>
      <c r="AO380" s="28">
        <f t="shared" si="255"/>
        <v>-77.776341168842919</v>
      </c>
      <c r="AP380">
        <f t="shared" si="236"/>
        <v>23.609121289162623</v>
      </c>
      <c r="AQ380">
        <f t="shared" si="237"/>
        <v>-23.521825181113627</v>
      </c>
      <c r="AR380" s="28">
        <f t="shared" si="256"/>
        <v>-26.901519800581823</v>
      </c>
      <c r="AS380" s="30">
        <f t="shared" si="257"/>
        <v>-240.84459061845058</v>
      </c>
      <c r="AT380" s="28">
        <f t="shared" si="258"/>
        <v>1.2433044479084805</v>
      </c>
      <c r="AU380" s="28">
        <f t="shared" si="259"/>
        <v>29.930403048683374</v>
      </c>
      <c r="AV380" s="29">
        <f t="shared" si="260"/>
        <v>-6.3932625538353381E-3</v>
      </c>
      <c r="AW380" s="28">
        <f t="shared" si="261"/>
        <v>-2.1980545602606227</v>
      </c>
      <c r="AX380" s="31">
        <f t="shared" si="262"/>
        <v>1.2369111853546451</v>
      </c>
      <c r="AY380" s="28">
        <f t="shared" si="263"/>
        <v>27.732348488422751</v>
      </c>
      <c r="AZ380" s="8">
        <f t="shared" si="264"/>
        <v>-25.664608615227177</v>
      </c>
      <c r="BA380" s="8">
        <f t="shared" si="265"/>
        <v>-213.11224213002782</v>
      </c>
      <c r="BB380" s="8">
        <f t="shared" si="266"/>
        <v>-33.112242130027823</v>
      </c>
      <c r="BD380" s="32">
        <f t="shared" si="267"/>
        <v>-26</v>
      </c>
      <c r="BE380" s="32">
        <f t="shared" si="268"/>
        <v>-213</v>
      </c>
      <c r="BF380" s="32">
        <f t="shared" si="269"/>
        <v>-33</v>
      </c>
    </row>
    <row r="381" spans="22:58" x14ac:dyDescent="0.2">
      <c r="V381" s="27">
        <v>4.7700000000000298</v>
      </c>
      <c r="W381" s="32">
        <f t="shared" si="239"/>
        <v>588843.65535563009</v>
      </c>
      <c r="X381">
        <f t="shared" si="238"/>
        <v>4.8607609737258892</v>
      </c>
      <c r="Y381" s="28">
        <f t="shared" si="240"/>
        <v>-61.733879078096727</v>
      </c>
      <c r="Z381" s="28">
        <f t="shared" si="241"/>
        <v>-89.953072358589722</v>
      </c>
      <c r="AA381" s="28">
        <f t="shared" si="242"/>
        <v>24.579791369699073</v>
      </c>
      <c r="AB381" s="28">
        <f t="shared" si="243"/>
        <v>-86.616349222440221</v>
      </c>
      <c r="AC381" s="28">
        <f t="shared" si="244"/>
        <v>0.25153277456506939</v>
      </c>
      <c r="AD381" s="28">
        <f t="shared" si="245"/>
        <v>13.722387136622901</v>
      </c>
      <c r="AE381" s="28">
        <f t="shared" si="246"/>
        <v>-32.041793960106695</v>
      </c>
      <c r="AF381" s="28">
        <f t="shared" si="247"/>
        <v>-162.84703444440703</v>
      </c>
      <c r="AG381" s="28">
        <f t="shared" si="235"/>
        <v>92.110410468749379</v>
      </c>
      <c r="AH381" s="28">
        <f t="shared" si="248"/>
        <v>-131.86026977990474</v>
      </c>
      <c r="AI381" s="28">
        <f t="shared" si="249"/>
        <v>-89.999985374553162</v>
      </c>
      <c r="AJ381" s="28">
        <f t="shared" si="250"/>
        <v>58.247518186379807</v>
      </c>
      <c r="AK381" s="28">
        <f t="shared" si="251"/>
        <v>89.929895349025841</v>
      </c>
      <c r="AL381" s="29">
        <f t="shared" si="252"/>
        <v>-13.625507671649228</v>
      </c>
      <c r="AM381" s="28">
        <f t="shared" si="253"/>
        <v>-77.976260346314447</v>
      </c>
      <c r="AN381" s="28">
        <f t="shared" si="254"/>
        <v>4.8721512035752177</v>
      </c>
      <c r="AO381" s="28">
        <f t="shared" si="255"/>
        <v>-78.046350371841768</v>
      </c>
      <c r="AP381">
        <f t="shared" si="236"/>
        <v>23.609121289162623</v>
      </c>
      <c r="AQ381">
        <f t="shared" si="237"/>
        <v>-23.521825181113627</v>
      </c>
      <c r="AR381" s="28">
        <f t="shared" si="256"/>
        <v>-27.082346648482481</v>
      </c>
      <c r="AS381" s="30">
        <f t="shared" si="257"/>
        <v>-240.89338481624878</v>
      </c>
      <c r="AT381" s="28">
        <f t="shared" si="258"/>
        <v>1.2939618650782947</v>
      </c>
      <c r="AU381" s="28">
        <f t="shared" si="259"/>
        <v>30.504139023359478</v>
      </c>
      <c r="AV381" s="29">
        <f t="shared" si="260"/>
        <v>-6.6943356318145148E-3</v>
      </c>
      <c r="AW381" s="28">
        <f t="shared" si="261"/>
        <v>-2.2492018420885707</v>
      </c>
      <c r="AX381" s="31">
        <f t="shared" si="262"/>
        <v>1.2872675294464802</v>
      </c>
      <c r="AY381" s="28">
        <f t="shared" si="263"/>
        <v>28.254937181270908</v>
      </c>
      <c r="AZ381" s="8">
        <f t="shared" si="264"/>
        <v>-25.795079119036</v>
      </c>
      <c r="BA381" s="8">
        <f t="shared" si="265"/>
        <v>-212.63844763497787</v>
      </c>
      <c r="BB381" s="8">
        <f t="shared" si="266"/>
        <v>-32.638447634977865</v>
      </c>
      <c r="BD381" s="32">
        <f t="shared" si="267"/>
        <v>-26</v>
      </c>
      <c r="BE381" s="32">
        <f t="shared" si="268"/>
        <v>-213</v>
      </c>
      <c r="BF381" s="32">
        <f t="shared" si="269"/>
        <v>-33</v>
      </c>
    </row>
    <row r="382" spans="22:58" x14ac:dyDescent="0.2">
      <c r="V382" s="27">
        <v>4.7800000000000402</v>
      </c>
      <c r="W382" s="32">
        <f t="shared" si="239"/>
        <v>602559.58607441373</v>
      </c>
      <c r="X382">
        <f t="shared" si="238"/>
        <v>4.8607609737258892</v>
      </c>
      <c r="Y382" s="28">
        <f t="shared" si="240"/>
        <v>-61.933878946973451</v>
      </c>
      <c r="Z382" s="28">
        <f t="shared" si="241"/>
        <v>-89.95414056166068</v>
      </c>
      <c r="AA382" s="28">
        <f t="shared" si="242"/>
        <v>24.779110407064803</v>
      </c>
      <c r="AB382" s="28">
        <f t="shared" si="243"/>
        <v>-86.693197610652533</v>
      </c>
      <c r="AC382" s="28">
        <f t="shared" si="244"/>
        <v>0.26303514781191406</v>
      </c>
      <c r="AD382" s="28">
        <f t="shared" si="245"/>
        <v>14.029533517965245</v>
      </c>
      <c r="AE382" s="28">
        <f t="shared" si="246"/>
        <v>-32.030972418370844</v>
      </c>
      <c r="AF382" s="28">
        <f t="shared" si="247"/>
        <v>-162.61780465434796</v>
      </c>
      <c r="AG382" s="28">
        <f t="shared" si="235"/>
        <v>92.110410468749379</v>
      </c>
      <c r="AH382" s="28">
        <f t="shared" si="248"/>
        <v>-132.06026977990493</v>
      </c>
      <c r="AI382" s="28">
        <f t="shared" si="249"/>
        <v>-89.999985707468994</v>
      </c>
      <c r="AJ382" s="28">
        <f t="shared" si="250"/>
        <v>58.447517893751538</v>
      </c>
      <c r="AK382" s="28">
        <f t="shared" si="251"/>
        <v>89.931491124167209</v>
      </c>
      <c r="AL382" s="29">
        <f t="shared" si="252"/>
        <v>-13.817016999560616</v>
      </c>
      <c r="AM382" s="28">
        <f t="shared" si="253"/>
        <v>-78.242249992661954</v>
      </c>
      <c r="AN382" s="28">
        <f t="shared" si="254"/>
        <v>4.6806415830353725</v>
      </c>
      <c r="AO382" s="28">
        <f t="shared" si="255"/>
        <v>-78.310744575963739</v>
      </c>
      <c r="AP382">
        <f t="shared" si="236"/>
        <v>23.609121289162623</v>
      </c>
      <c r="AQ382">
        <f t="shared" si="237"/>
        <v>-23.521825181113627</v>
      </c>
      <c r="AR382" s="28">
        <f t="shared" si="256"/>
        <v>-27.263034727286474</v>
      </c>
      <c r="AS382" s="30">
        <f t="shared" si="257"/>
        <v>-240.92854923031172</v>
      </c>
      <c r="AT382" s="28">
        <f t="shared" si="258"/>
        <v>1.3463809030246787</v>
      </c>
      <c r="AU382" s="28">
        <f t="shared" si="259"/>
        <v>31.084313238126221</v>
      </c>
      <c r="AV382" s="29">
        <f t="shared" si="260"/>
        <v>-7.0095754779658064E-3</v>
      </c>
      <c r="AW382" s="28">
        <f t="shared" si="261"/>
        <v>-2.3015367838925127</v>
      </c>
      <c r="AX382" s="31">
        <f t="shared" si="262"/>
        <v>1.339371327546713</v>
      </c>
      <c r="AY382" s="28">
        <f t="shared" si="263"/>
        <v>28.782776454233709</v>
      </c>
      <c r="AZ382" s="8">
        <f t="shared" si="264"/>
        <v>-25.923663399739763</v>
      </c>
      <c r="BA382" s="8">
        <f t="shared" si="265"/>
        <v>-212.14577277607802</v>
      </c>
      <c r="BB382" s="8">
        <f t="shared" si="266"/>
        <v>-32.145772776078019</v>
      </c>
      <c r="BD382" s="32">
        <f t="shared" si="267"/>
        <v>-26</v>
      </c>
      <c r="BE382" s="32">
        <f t="shared" si="268"/>
        <v>-212</v>
      </c>
      <c r="BF382" s="32">
        <f t="shared" si="269"/>
        <v>-32</v>
      </c>
    </row>
    <row r="383" spans="22:58" x14ac:dyDescent="0.2">
      <c r="V383" s="27">
        <v>4.79000000000004</v>
      </c>
      <c r="W383" s="32">
        <f t="shared" si="239"/>
        <v>616595.00186153932</v>
      </c>
      <c r="X383">
        <f t="shared" si="238"/>
        <v>4.8607609737258892</v>
      </c>
      <c r="Y383" s="28">
        <f t="shared" si="240"/>
        <v>-62.133878821751487</v>
      </c>
      <c r="Z383" s="28">
        <f t="shared" si="241"/>
        <v>-89.955184449491952</v>
      </c>
      <c r="AA383" s="28">
        <f t="shared" si="242"/>
        <v>24.978459993109396</v>
      </c>
      <c r="AB383" s="28">
        <f t="shared" si="243"/>
        <v>-86.768308227079785</v>
      </c>
      <c r="AC383" s="28">
        <f t="shared" si="244"/>
        <v>0.27504704844681671</v>
      </c>
      <c r="AD383" s="28">
        <f t="shared" si="245"/>
        <v>14.342984601616225</v>
      </c>
      <c r="AE383" s="28">
        <f t="shared" si="246"/>
        <v>-32.019610806469387</v>
      </c>
      <c r="AF383" s="28">
        <f t="shared" si="247"/>
        <v>-162.38050807495551</v>
      </c>
      <c r="AG383" s="28">
        <f t="shared" si="235"/>
        <v>92.110410468749379</v>
      </c>
      <c r="AH383" s="28">
        <f t="shared" si="248"/>
        <v>-132.26026977990489</v>
      </c>
      <c r="AI383" s="28">
        <f t="shared" si="249"/>
        <v>-89.999986032806703</v>
      </c>
      <c r="AJ383" s="28">
        <f t="shared" si="250"/>
        <v>58.647517614293506</v>
      </c>
      <c r="AK383" s="28">
        <f t="shared" si="251"/>
        <v>89.933050575134345</v>
      </c>
      <c r="AL383" s="29">
        <f t="shared" si="252"/>
        <v>-14.008892945385355</v>
      </c>
      <c r="AM383" s="28">
        <f t="shared" si="253"/>
        <v>-78.502682626937357</v>
      </c>
      <c r="AN383" s="28">
        <f t="shared" si="254"/>
        <v>4.4887653577526407</v>
      </c>
      <c r="AO383" s="28">
        <f t="shared" si="255"/>
        <v>-78.569618084609715</v>
      </c>
      <c r="AP383">
        <f t="shared" si="236"/>
        <v>23.609121289162623</v>
      </c>
      <c r="AQ383">
        <f t="shared" si="237"/>
        <v>-23.521825181113627</v>
      </c>
      <c r="AR383" s="28">
        <f t="shared" si="256"/>
        <v>-27.443549340667751</v>
      </c>
      <c r="AS383" s="30">
        <f t="shared" si="257"/>
        <v>-240.95012615956523</v>
      </c>
      <c r="AT383" s="28">
        <f t="shared" si="258"/>
        <v>1.4006005800240637</v>
      </c>
      <c r="AU383" s="28">
        <f t="shared" si="259"/>
        <v>31.670757374993059</v>
      </c>
      <c r="AV383" s="29">
        <f t="shared" si="260"/>
        <v>-7.3396475969644166E-3</v>
      </c>
      <c r="AW383" s="28">
        <f t="shared" si="261"/>
        <v>-2.3550867848348056</v>
      </c>
      <c r="AX383" s="31">
        <f t="shared" si="262"/>
        <v>1.3932609324270993</v>
      </c>
      <c r="AY383" s="28">
        <f t="shared" si="263"/>
        <v>29.315670590158252</v>
      </c>
      <c r="AZ383" s="8">
        <f t="shared" si="264"/>
        <v>-26.05028840824065</v>
      </c>
      <c r="BA383" s="8">
        <f t="shared" si="265"/>
        <v>-211.63445556940698</v>
      </c>
      <c r="BB383" s="8">
        <f t="shared" si="266"/>
        <v>-31.634455569406981</v>
      </c>
      <c r="BD383" s="32">
        <f t="shared" si="267"/>
        <v>-26</v>
      </c>
      <c r="BE383" s="32">
        <f t="shared" si="268"/>
        <v>-212</v>
      </c>
      <c r="BF383" s="32">
        <f t="shared" si="269"/>
        <v>-32</v>
      </c>
    </row>
    <row r="384" spans="22:58" x14ac:dyDescent="0.2">
      <c r="V384" s="27">
        <v>4.8000000000000398</v>
      </c>
      <c r="W384" s="32">
        <f t="shared" si="239"/>
        <v>630957.34448025166</v>
      </c>
      <c r="X384">
        <f t="shared" si="238"/>
        <v>4.8607609737258892</v>
      </c>
      <c r="Y384" s="28">
        <f t="shared" si="240"/>
        <v>-62.33387870216545</v>
      </c>
      <c r="Z384" s="28">
        <f t="shared" si="241"/>
        <v>-89.95620457556393</v>
      </c>
      <c r="AA384" s="28">
        <f t="shared" si="242"/>
        <v>25.177838761660233</v>
      </c>
      <c r="AB384" s="28">
        <f t="shared" si="243"/>
        <v>-86.84171986314125</v>
      </c>
      <c r="AC384" s="28">
        <f t="shared" si="244"/>
        <v>0.28758954523797159</v>
      </c>
      <c r="AD384" s="28">
        <f t="shared" si="245"/>
        <v>14.662831501033331</v>
      </c>
      <c r="AE384" s="28">
        <f t="shared" si="246"/>
        <v>-32.007689421541357</v>
      </c>
      <c r="AF384" s="28">
        <f t="shared" si="247"/>
        <v>-162.13509293767186</v>
      </c>
      <c r="AG384" s="28">
        <f t="shared" si="235"/>
        <v>92.110410468749379</v>
      </c>
      <c r="AH384" s="28">
        <f t="shared" si="248"/>
        <v>-132.46026977990488</v>
      </c>
      <c r="AI384" s="28">
        <f t="shared" si="249"/>
        <v>-89.999986350738837</v>
      </c>
      <c r="AJ384" s="28">
        <f t="shared" si="250"/>
        <v>58.847517347413138</v>
      </c>
      <c r="AK384" s="28">
        <f t="shared" si="251"/>
        <v>89.934574528759541</v>
      </c>
      <c r="AL384" s="29">
        <f t="shared" si="252"/>
        <v>-14.201120321549306</v>
      </c>
      <c r="AM384" s="28">
        <f t="shared" si="253"/>
        <v>-78.75765326787652</v>
      </c>
      <c r="AN384" s="28">
        <f t="shared" si="254"/>
        <v>4.2965377147083341</v>
      </c>
      <c r="AO384" s="28">
        <f t="shared" si="255"/>
        <v>-78.823065089855817</v>
      </c>
      <c r="AP384">
        <f t="shared" si="236"/>
        <v>23.609121289162623</v>
      </c>
      <c r="AQ384">
        <f t="shared" si="237"/>
        <v>-23.521825181113627</v>
      </c>
      <c r="AR384" s="28">
        <f t="shared" si="256"/>
        <v>-27.623855598784026</v>
      </c>
      <c r="AS384" s="30">
        <f t="shared" si="257"/>
        <v>-240.95815802752767</v>
      </c>
      <c r="AT384" s="28">
        <f t="shared" si="258"/>
        <v>1.4566592531381573</v>
      </c>
      <c r="AU384" s="28">
        <f t="shared" si="259"/>
        <v>32.26329084828005</v>
      </c>
      <c r="AV384" s="29">
        <f t="shared" si="260"/>
        <v>-7.6852486504129817E-3</v>
      </c>
      <c r="AW384" s="28">
        <f t="shared" si="261"/>
        <v>-2.409879863404762</v>
      </c>
      <c r="AX384" s="31">
        <f t="shared" si="262"/>
        <v>1.4489740044877442</v>
      </c>
      <c r="AY384" s="28">
        <f t="shared" si="263"/>
        <v>29.853410984875289</v>
      </c>
      <c r="AZ384" s="8">
        <f t="shared" si="264"/>
        <v>-26.174881594296281</v>
      </c>
      <c r="BA384" s="8">
        <f t="shared" si="265"/>
        <v>-211.10474704265238</v>
      </c>
      <c r="BB384" s="8">
        <f t="shared" si="266"/>
        <v>-31.104747042652377</v>
      </c>
      <c r="BD384" s="32">
        <f t="shared" si="267"/>
        <v>-26</v>
      </c>
      <c r="BE384" s="32">
        <f t="shared" si="268"/>
        <v>-211</v>
      </c>
      <c r="BF384" s="32">
        <f t="shared" si="269"/>
        <v>-31</v>
      </c>
    </row>
    <row r="385" spans="22:58" x14ac:dyDescent="0.2">
      <c r="V385" s="27">
        <v>4.8100000000000396</v>
      </c>
      <c r="W385" s="32">
        <f t="shared" si="239"/>
        <v>645654.22903471533</v>
      </c>
      <c r="X385">
        <f t="shared" si="238"/>
        <v>4.8607609737258892</v>
      </c>
      <c r="Y385" s="28">
        <f t="shared" si="240"/>
        <v>-62.533878587961667</v>
      </c>
      <c r="Z385" s="28">
        <f t="shared" si="241"/>
        <v>-89.957201480758357</v>
      </c>
      <c r="AA385" s="28">
        <f t="shared" si="242"/>
        <v>25.377245407266503</v>
      </c>
      <c r="AB385" s="28">
        <f t="shared" si="243"/>
        <v>-86.913470477973618</v>
      </c>
      <c r="AC385" s="28">
        <f t="shared" si="244"/>
        <v>0.3006844430975753</v>
      </c>
      <c r="AD385" s="28">
        <f t="shared" si="245"/>
        <v>14.989164030831716</v>
      </c>
      <c r="AE385" s="28">
        <f t="shared" si="246"/>
        <v>-31.995187763871701</v>
      </c>
      <c r="AF385" s="28">
        <f t="shared" si="247"/>
        <v>-161.88150792790026</v>
      </c>
      <c r="AG385" s="28">
        <f t="shared" si="235"/>
        <v>92.110410468749379</v>
      </c>
      <c r="AH385" s="28">
        <f t="shared" si="248"/>
        <v>-132.66026977990487</v>
      </c>
      <c r="AI385" s="28">
        <f t="shared" si="249"/>
        <v>-89.999986661433965</v>
      </c>
      <c r="AJ385" s="28">
        <f t="shared" si="250"/>
        <v>59.047517092544354</v>
      </c>
      <c r="AK385" s="28">
        <f t="shared" si="251"/>
        <v>89.936063793054544</v>
      </c>
      <c r="AL385" s="29">
        <f t="shared" si="252"/>
        <v>-14.393684515103986</v>
      </c>
      <c r="AM385" s="28">
        <f t="shared" si="253"/>
        <v>-79.007256691234744</v>
      </c>
      <c r="AN385" s="28">
        <f t="shared" si="254"/>
        <v>4.1039732662848802</v>
      </c>
      <c r="AO385" s="28">
        <f t="shared" si="255"/>
        <v>-79.071179559614166</v>
      </c>
      <c r="AP385">
        <f t="shared" si="236"/>
        <v>23.609121289162623</v>
      </c>
      <c r="AQ385">
        <f t="shared" si="237"/>
        <v>-23.521825181113627</v>
      </c>
      <c r="AR385" s="28">
        <f t="shared" si="256"/>
        <v>-27.803918389537827</v>
      </c>
      <c r="AS385" s="30">
        <f t="shared" si="257"/>
        <v>-240.95268748751442</v>
      </c>
      <c r="AT385" s="28">
        <f t="shared" si="258"/>
        <v>1.5145945067460453</v>
      </c>
      <c r="AU385" s="28">
        <f t="shared" si="259"/>
        <v>32.861720835691827</v>
      </c>
      <c r="AV385" s="29">
        <f t="shared" si="260"/>
        <v>-8.0471079052926043E-3</v>
      </c>
      <c r="AW385" s="28">
        <f t="shared" si="261"/>
        <v>-2.4659446705025694</v>
      </c>
      <c r="AX385" s="31">
        <f t="shared" si="262"/>
        <v>1.5065473988407527</v>
      </c>
      <c r="AY385" s="28">
        <f t="shared" si="263"/>
        <v>30.395776165189258</v>
      </c>
      <c r="AZ385" s="8">
        <f t="shared" si="264"/>
        <v>-26.297370990697075</v>
      </c>
      <c r="BA385" s="8">
        <f t="shared" si="265"/>
        <v>-210.55691132232516</v>
      </c>
      <c r="BB385" s="8">
        <f t="shared" si="266"/>
        <v>-30.556911322325163</v>
      </c>
      <c r="BD385" s="32">
        <f t="shared" si="267"/>
        <v>-26</v>
      </c>
      <c r="BE385" s="32">
        <f t="shared" si="268"/>
        <v>-211</v>
      </c>
      <c r="BF385" s="32">
        <f t="shared" si="269"/>
        <v>-31</v>
      </c>
    </row>
    <row r="386" spans="22:58" x14ac:dyDescent="0.2">
      <c r="V386" s="27">
        <v>4.8200000000000403</v>
      </c>
      <c r="W386" s="32">
        <f t="shared" si="239"/>
        <v>660693.44800765836</v>
      </c>
      <c r="X386">
        <f t="shared" si="238"/>
        <v>4.8607609737258892</v>
      </c>
      <c r="Y386" s="28">
        <f t="shared" si="240"/>
        <v>-62.733878478897907</v>
      </c>
      <c r="Z386" s="28">
        <f t="shared" si="241"/>
        <v>-89.958175693645174</v>
      </c>
      <c r="AA386" s="28">
        <f t="shared" si="242"/>
        <v>25.57667868253343</v>
      </c>
      <c r="AB386" s="28">
        <f t="shared" si="243"/>
        <v>-86.983597214028606</v>
      </c>
      <c r="AC386" s="28">
        <f t="shared" si="244"/>
        <v>0.31435429668199072</v>
      </c>
      <c r="AD386" s="28">
        <f t="shared" si="245"/>
        <v>15.322070493161096</v>
      </c>
      <c r="AE386" s="28">
        <f t="shared" si="246"/>
        <v>-31.982084525956601</v>
      </c>
      <c r="AF386" s="28">
        <f t="shared" si="247"/>
        <v>-161.61970241451269</v>
      </c>
      <c r="AG386" s="28">
        <f t="shared" si="235"/>
        <v>92.110410468749379</v>
      </c>
      <c r="AH386" s="28">
        <f t="shared" si="248"/>
        <v>-132.86026977990488</v>
      </c>
      <c r="AI386" s="28">
        <f t="shared" si="249"/>
        <v>-89.999986965056792</v>
      </c>
      <c r="AJ386" s="28">
        <f t="shared" si="250"/>
        <v>59.24751684914655</v>
      </c>
      <c r="AK386" s="28">
        <f t="shared" si="251"/>
        <v>89.937519157638931</v>
      </c>
      <c r="AL386" s="29">
        <f t="shared" si="252"/>
        <v>-14.58657147063882</v>
      </c>
      <c r="AM386" s="28">
        <f t="shared" si="253"/>
        <v>-79.251587325619965</v>
      </c>
      <c r="AN386" s="28">
        <f t="shared" si="254"/>
        <v>3.9110860673522261</v>
      </c>
      <c r="AO386" s="28">
        <f t="shared" si="255"/>
        <v>-79.314055133037826</v>
      </c>
      <c r="AP386">
        <f t="shared" si="236"/>
        <v>23.609121289162623</v>
      </c>
      <c r="AQ386">
        <f t="shared" si="237"/>
        <v>-23.521825181113627</v>
      </c>
      <c r="AR386" s="28">
        <f t="shared" si="256"/>
        <v>-27.983702350555379</v>
      </c>
      <c r="AS386" s="30">
        <f t="shared" si="257"/>
        <v>-240.9337575475505</v>
      </c>
      <c r="AT386" s="28">
        <f t="shared" si="258"/>
        <v>1.5744430393855968</v>
      </c>
      <c r="AU386" s="28">
        <f t="shared" si="259"/>
        <v>33.465842360044086</v>
      </c>
      <c r="AV386" s="29">
        <f t="shared" si="260"/>
        <v>-8.4259887487833276E-3</v>
      </c>
      <c r="AW386" s="28">
        <f t="shared" si="261"/>
        <v>-2.5233105027333194</v>
      </c>
      <c r="AX386" s="31">
        <f t="shared" si="262"/>
        <v>1.5660170506368134</v>
      </c>
      <c r="AY386" s="28">
        <f t="shared" si="263"/>
        <v>30.942531857310765</v>
      </c>
      <c r="AZ386" s="8">
        <f t="shared" si="264"/>
        <v>-26.417685299918567</v>
      </c>
      <c r="BA386" s="8">
        <f t="shared" si="265"/>
        <v>-209.99122569023973</v>
      </c>
      <c r="BB386" s="8">
        <f t="shared" si="266"/>
        <v>-29.99122569023973</v>
      </c>
      <c r="BD386" s="32">
        <f t="shared" si="267"/>
        <v>-26</v>
      </c>
      <c r="BE386" s="32">
        <f t="shared" si="268"/>
        <v>-210</v>
      </c>
      <c r="BF386" s="32">
        <f t="shared" si="269"/>
        <v>-30</v>
      </c>
    </row>
    <row r="387" spans="22:58" x14ac:dyDescent="0.2">
      <c r="V387" s="27">
        <v>4.83000000000004</v>
      </c>
      <c r="W387" s="32">
        <f t="shared" si="239"/>
        <v>676082.97539204429</v>
      </c>
      <c r="X387">
        <f t="shared" si="238"/>
        <v>4.8607609737258892</v>
      </c>
      <c r="Y387" s="28">
        <f t="shared" si="240"/>
        <v>-62.93387837474279</v>
      </c>
      <c r="Z387" s="28">
        <f t="shared" si="241"/>
        <v>-89.95912773076266</v>
      </c>
      <c r="AA387" s="28">
        <f t="shared" si="242"/>
        <v>25.776137395570331</v>
      </c>
      <c r="AB387" s="28">
        <f t="shared" si="243"/>
        <v>-87.052136412534864</v>
      </c>
      <c r="AC387" s="28">
        <f t="shared" si="244"/>
        <v>0.32862242307680734</v>
      </c>
      <c r="AD387" s="28">
        <f t="shared" si="245"/>
        <v>15.661637452264344</v>
      </c>
      <c r="AE387" s="28">
        <f t="shared" si="246"/>
        <v>-31.968357582369762</v>
      </c>
      <c r="AF387" s="28">
        <f t="shared" si="247"/>
        <v>-161.34962669103317</v>
      </c>
      <c r="AG387" s="28">
        <f t="shared" si="235"/>
        <v>92.110410468749379</v>
      </c>
      <c r="AH387" s="28">
        <f t="shared" si="248"/>
        <v>-133.06026977990484</v>
      </c>
      <c r="AI387" s="28">
        <f t="shared" si="249"/>
        <v>-89.999987261768325</v>
      </c>
      <c r="AJ387" s="28">
        <f t="shared" si="250"/>
        <v>59.447516616703417</v>
      </c>
      <c r="AK387" s="28">
        <f t="shared" si="251"/>
        <v>89.938941394158746</v>
      </c>
      <c r="AL387" s="29">
        <f t="shared" si="252"/>
        <v>-14.779767673287981</v>
      </c>
      <c r="AM387" s="28">
        <f t="shared" si="253"/>
        <v>-79.490739156184887</v>
      </c>
      <c r="AN387" s="28">
        <f t="shared" si="254"/>
        <v>3.7178896322599719</v>
      </c>
      <c r="AO387" s="28">
        <f t="shared" si="255"/>
        <v>-79.551785023794466</v>
      </c>
      <c r="AP387">
        <f t="shared" si="236"/>
        <v>23.609121289162623</v>
      </c>
      <c r="AQ387">
        <f t="shared" si="237"/>
        <v>-23.521825181113627</v>
      </c>
      <c r="AR387" s="28">
        <f t="shared" si="256"/>
        <v>-28.163171842060795</v>
      </c>
      <c r="AS387" s="30">
        <f t="shared" si="257"/>
        <v>-240.90141171482765</v>
      </c>
      <c r="AT387" s="28">
        <f t="shared" si="258"/>
        <v>1.6362405495023684</v>
      </c>
      <c r="AU387" s="28">
        <f t="shared" si="259"/>
        <v>34.075438423639518</v>
      </c>
      <c r="AV387" s="29">
        <f t="shared" si="260"/>
        <v>-8.8226902723582204E-3</v>
      </c>
      <c r="AW387" s="28">
        <f t="shared" si="261"/>
        <v>-2.5820073159090247</v>
      </c>
      <c r="AX387" s="31">
        <f t="shared" si="262"/>
        <v>1.6274178592300101</v>
      </c>
      <c r="AY387" s="28">
        <f t="shared" si="263"/>
        <v>31.493431107730494</v>
      </c>
      <c r="AZ387" s="8">
        <f t="shared" si="264"/>
        <v>-26.535753982830784</v>
      </c>
      <c r="BA387" s="8">
        <f t="shared" si="265"/>
        <v>-209.40798060709716</v>
      </c>
      <c r="BB387" s="8">
        <f t="shared" si="266"/>
        <v>-29.407980607097159</v>
      </c>
      <c r="BD387" s="32">
        <f t="shared" si="267"/>
        <v>-27</v>
      </c>
      <c r="BE387" s="32">
        <f t="shared" si="268"/>
        <v>-209</v>
      </c>
      <c r="BF387" s="32">
        <f t="shared" si="269"/>
        <v>-29</v>
      </c>
    </row>
    <row r="388" spans="22:58" x14ac:dyDescent="0.2">
      <c r="V388" s="27">
        <v>4.8400000000000398</v>
      </c>
      <c r="W388" s="32">
        <f t="shared" si="239"/>
        <v>691830.97091900045</v>
      </c>
      <c r="X388">
        <f t="shared" si="238"/>
        <v>4.8607609737258892</v>
      </c>
      <c r="Y388" s="28">
        <f t="shared" si="240"/>
        <v>-63.133878275275435</v>
      </c>
      <c r="Z388" s="28">
        <f t="shared" si="241"/>
        <v>-89.960058096891416</v>
      </c>
      <c r="AA388" s="28">
        <f t="shared" si="242"/>
        <v>25.975620407548483</v>
      </c>
      <c r="AB388" s="28">
        <f t="shared" si="243"/>
        <v>-87.119123628813185</v>
      </c>
      <c r="AC388" s="28">
        <f t="shared" si="244"/>
        <v>0.34351291343254292</v>
      </c>
      <c r="AD388" s="28">
        <f t="shared" si="245"/>
        <v>16.007949497036357</v>
      </c>
      <c r="AE388" s="28">
        <f t="shared" si="246"/>
        <v>-31.95398398056852</v>
      </c>
      <c r="AF388" s="28">
        <f t="shared" si="247"/>
        <v>-161.07123222866824</v>
      </c>
      <c r="AG388" s="28">
        <f t="shared" ref="AG388:AG451" si="270">DC_gain_comp</f>
        <v>92.110410468749379</v>
      </c>
      <c r="AH388" s="28">
        <f t="shared" si="248"/>
        <v>-133.26026977990483</v>
      </c>
      <c r="AI388" s="28">
        <f t="shared" si="249"/>
        <v>-89.99998755172588</v>
      </c>
      <c r="AJ388" s="28">
        <f t="shared" si="250"/>
        <v>59.647516394721947</v>
      </c>
      <c r="AK388" s="28">
        <f t="shared" si="251"/>
        <v>89.940331256695643</v>
      </c>
      <c r="AL388" s="29">
        <f t="shared" si="252"/>
        <v>-14.973260131875838</v>
      </c>
      <c r="AM388" s="28">
        <f t="shared" si="253"/>
        <v>-79.724805635808565</v>
      </c>
      <c r="AN388" s="28">
        <f t="shared" si="254"/>
        <v>3.5243969516906564</v>
      </c>
      <c r="AO388" s="28">
        <f t="shared" si="255"/>
        <v>-79.784461930838802</v>
      </c>
      <c r="AP388">
        <f t="shared" ref="AP388:AP451" si="271">-20*LOG(GmPS*Rsns)</f>
        <v>23.609121289162623</v>
      </c>
      <c r="AQ388">
        <f t="shared" ref="AQ388:AQ451" si="272">20*LOG(Vref/Vout)</f>
        <v>-23.521825181113627</v>
      </c>
      <c r="AR388" s="28">
        <f t="shared" si="256"/>
        <v>-28.342290920828866</v>
      </c>
      <c r="AS388" s="30">
        <f t="shared" si="257"/>
        <v>-240.85569415950704</v>
      </c>
      <c r="AT388" s="28">
        <f t="shared" si="258"/>
        <v>1.7000216207481402</v>
      </c>
      <c r="AU388" s="28">
        <f t="shared" si="259"/>
        <v>34.69028019695979</v>
      </c>
      <c r="AV388" s="29">
        <f t="shared" si="260"/>
        <v>-9.238048928257199E-3</v>
      </c>
      <c r="AW388" s="28">
        <f t="shared" si="261"/>
        <v>-2.6420657387564885</v>
      </c>
      <c r="AX388" s="31">
        <f t="shared" si="262"/>
        <v>1.6907835718198829</v>
      </c>
      <c r="AY388" s="28">
        <f t="shared" si="263"/>
        <v>32.048214458203304</v>
      </c>
      <c r="AZ388" s="8">
        <f t="shared" si="264"/>
        <v>-26.651507349008984</v>
      </c>
      <c r="BA388" s="8">
        <f t="shared" si="265"/>
        <v>-208.80747970130375</v>
      </c>
      <c r="BB388" s="8">
        <f t="shared" si="266"/>
        <v>-28.807479701303748</v>
      </c>
      <c r="BD388" s="32">
        <f t="shared" si="267"/>
        <v>-27</v>
      </c>
      <c r="BE388" s="32">
        <f t="shared" si="268"/>
        <v>-209</v>
      </c>
      <c r="BF388" s="32">
        <f t="shared" si="269"/>
        <v>-29</v>
      </c>
    </row>
    <row r="389" spans="22:58" x14ac:dyDescent="0.2">
      <c r="V389" s="27">
        <v>4.8500000000000396</v>
      </c>
      <c r="W389" s="32">
        <f t="shared" si="239"/>
        <v>707945.78438420314</v>
      </c>
      <c r="X389">
        <f t="shared" ref="X389:X452" si="273">DC_gain_power</f>
        <v>4.8607609737258892</v>
      </c>
      <c r="Y389" s="28">
        <f t="shared" si="240"/>
        <v>-63.333878180284856</v>
      </c>
      <c r="Z389" s="28">
        <f t="shared" si="241"/>
        <v>-89.9609672853219</v>
      </c>
      <c r="AA389" s="28">
        <f t="shared" si="242"/>
        <v>26.175126630363692</v>
      </c>
      <c r="AB389" s="28">
        <f t="shared" si="243"/>
        <v>-87.184593647434738</v>
      </c>
      <c r="AC389" s="28">
        <f t="shared" si="244"/>
        <v>0.35905064340828141</v>
      </c>
      <c r="AD389" s="28">
        <f t="shared" si="245"/>
        <v>16.36108899144741</v>
      </c>
      <c r="AE389" s="28">
        <f t="shared" si="246"/>
        <v>-31.938939932786994</v>
      </c>
      <c r="AF389" s="28">
        <f t="shared" si="247"/>
        <v>-160.78447194130922</v>
      </c>
      <c r="AG389" s="28">
        <f t="shared" si="270"/>
        <v>92.110410468749379</v>
      </c>
      <c r="AH389" s="28">
        <f t="shared" si="248"/>
        <v>-133.46026977990482</v>
      </c>
      <c r="AI389" s="28">
        <f t="shared" si="249"/>
        <v>-89.999987835083189</v>
      </c>
      <c r="AJ389" s="28">
        <f t="shared" si="250"/>
        <v>59.847516182731283</v>
      </c>
      <c r="AK389" s="28">
        <f t="shared" si="251"/>
        <v>89.941689482166566</v>
      </c>
      <c r="AL389" s="29">
        <f t="shared" si="252"/>
        <v>-15.167036362239122</v>
      </c>
      <c r="AM389" s="28">
        <f t="shared" si="253"/>
        <v>-79.953879603402811</v>
      </c>
      <c r="AN389" s="28">
        <f t="shared" si="254"/>
        <v>3.33062050933672</v>
      </c>
      <c r="AO389" s="28">
        <f t="shared" si="255"/>
        <v>-80.012177956319434</v>
      </c>
      <c r="AP389">
        <f t="shared" si="271"/>
        <v>23.609121289162623</v>
      </c>
      <c r="AQ389">
        <f t="shared" si="272"/>
        <v>-23.521825181113627</v>
      </c>
      <c r="AR389" s="28">
        <f t="shared" si="256"/>
        <v>-28.52102331540128</v>
      </c>
      <c r="AS389" s="30">
        <f t="shared" si="257"/>
        <v>-240.79664989762864</v>
      </c>
      <c r="AT389" s="28">
        <f t="shared" si="258"/>
        <v>1.7658196075096093</v>
      </c>
      <c r="AU389" s="28">
        <f t="shared" si="259"/>
        <v>35.310127262960705</v>
      </c>
      <c r="AV389" s="29">
        <f t="shared" si="260"/>
        <v>-9.6729402615055374E-3</v>
      </c>
      <c r="AW389" s="28">
        <f t="shared" si="261"/>
        <v>-2.7035170868280529</v>
      </c>
      <c r="AX389" s="31">
        <f t="shared" si="262"/>
        <v>1.7561466672481039</v>
      </c>
      <c r="AY389" s="28">
        <f t="shared" si="263"/>
        <v>32.606610176132655</v>
      </c>
      <c r="AZ389" s="8">
        <f t="shared" si="264"/>
        <v>-26.764876648153177</v>
      </c>
      <c r="BA389" s="8">
        <f t="shared" si="265"/>
        <v>-208.19003972149599</v>
      </c>
      <c r="BB389" s="8">
        <f t="shared" si="266"/>
        <v>-28.190039721495992</v>
      </c>
      <c r="BD389" s="32">
        <f t="shared" si="267"/>
        <v>-27</v>
      </c>
      <c r="BE389" s="32">
        <f t="shared" si="268"/>
        <v>-208</v>
      </c>
      <c r="BF389" s="32">
        <f t="shared" si="269"/>
        <v>-28</v>
      </c>
    </row>
    <row r="390" spans="22:58" x14ac:dyDescent="0.2">
      <c r="V390" s="27">
        <v>4.8600000000000403</v>
      </c>
      <c r="W390" s="32">
        <f t="shared" si="239"/>
        <v>724435.96007505804</v>
      </c>
      <c r="X390">
        <f t="shared" si="273"/>
        <v>4.8607609737258892</v>
      </c>
      <c r="Y390" s="28">
        <f t="shared" si="240"/>
        <v>-63.533878089569569</v>
      </c>
      <c r="Z390" s="28">
        <f t="shared" si="241"/>
        <v>-89.961855778116032</v>
      </c>
      <c r="AA390" s="28">
        <f t="shared" si="242"/>
        <v>26.374655024399878</v>
      </c>
      <c r="AB390" s="28">
        <f t="shared" si="243"/>
        <v>-87.248580497213879</v>
      </c>
      <c r="AC390" s="28">
        <f t="shared" si="244"/>
        <v>0.37526128227218153</v>
      </c>
      <c r="AD390" s="28">
        <f t="shared" si="245"/>
        <v>16.721135812750909</v>
      </c>
      <c r="AE390" s="28">
        <f t="shared" si="246"/>
        <v>-31.923200809171622</v>
      </c>
      <c r="AF390" s="28">
        <f t="shared" si="247"/>
        <v>-160.48930046257902</v>
      </c>
      <c r="AG390" s="28">
        <f t="shared" si="270"/>
        <v>92.110410468749379</v>
      </c>
      <c r="AH390" s="28">
        <f t="shared" si="248"/>
        <v>-133.66026977990484</v>
      </c>
      <c r="AI390" s="28">
        <f t="shared" si="249"/>
        <v>-89.999988111990504</v>
      </c>
      <c r="AJ390" s="28">
        <f t="shared" si="250"/>
        <v>60.047515980281773</v>
      </c>
      <c r="AK390" s="28">
        <f t="shared" si="251"/>
        <v>89.943016790714523</v>
      </c>
      <c r="AL390" s="29">
        <f t="shared" si="252"/>
        <v>-15.361084370760507</v>
      </c>
      <c r="AM390" s="28">
        <f t="shared" si="253"/>
        <v>-80.178053208986171</v>
      </c>
      <c r="AN390" s="28">
        <f t="shared" si="254"/>
        <v>3.1365722983658078</v>
      </c>
      <c r="AO390" s="28">
        <f t="shared" si="255"/>
        <v>-80.235024530262152</v>
      </c>
      <c r="AP390">
        <f t="shared" si="271"/>
        <v>23.609121289162623</v>
      </c>
      <c r="AQ390">
        <f t="shared" si="272"/>
        <v>-23.521825181113627</v>
      </c>
      <c r="AR390" s="28">
        <f t="shared" si="256"/>
        <v>-28.699332402756816</v>
      </c>
      <c r="AS390" s="30">
        <f t="shared" si="257"/>
        <v>-240.72432499284116</v>
      </c>
      <c r="AT390" s="28">
        <f t="shared" si="258"/>
        <v>1.8336665213815113</v>
      </c>
      <c r="AU390" s="28">
        <f t="shared" si="259"/>
        <v>35.934727917847304</v>
      </c>
      <c r="AV390" s="29">
        <f t="shared" si="260"/>
        <v>-1.0128280720811494E-2</v>
      </c>
      <c r="AW390" s="28">
        <f t="shared" si="261"/>
        <v>-2.7663933766119682</v>
      </c>
      <c r="AX390" s="31">
        <f t="shared" si="262"/>
        <v>1.8235382406606999</v>
      </c>
      <c r="AY390" s="28">
        <f t="shared" si="263"/>
        <v>33.168334541235339</v>
      </c>
      <c r="AZ390" s="8">
        <f t="shared" si="264"/>
        <v>-26.875794162096117</v>
      </c>
      <c r="BA390" s="8">
        <f t="shared" si="265"/>
        <v>-207.55599045160582</v>
      </c>
      <c r="BB390" s="8">
        <f t="shared" si="266"/>
        <v>-27.555990451605822</v>
      </c>
      <c r="BD390" s="32">
        <f t="shared" si="267"/>
        <v>-27</v>
      </c>
      <c r="BE390" s="32">
        <f t="shared" si="268"/>
        <v>-208</v>
      </c>
      <c r="BF390" s="32">
        <f t="shared" si="269"/>
        <v>-28</v>
      </c>
    </row>
    <row r="391" spans="22:58" x14ac:dyDescent="0.2">
      <c r="V391" s="27">
        <v>4.8700000000000401</v>
      </c>
      <c r="W391" s="32">
        <f t="shared" si="239"/>
        <v>741310.24130098708</v>
      </c>
      <c r="X391">
        <f t="shared" si="273"/>
        <v>4.8607609737258892</v>
      </c>
      <c r="Y391" s="28">
        <f t="shared" si="240"/>
        <v>-63.733878002937125</v>
      </c>
      <c r="Z391" s="28">
        <f t="shared" si="241"/>
        <v>-89.962724046362723</v>
      </c>
      <c r="AA391" s="28">
        <f t="shared" si="242"/>
        <v>26.574204596389098</v>
      </c>
      <c r="AB391" s="28">
        <f t="shared" si="243"/>
        <v>-87.31111746602717</v>
      </c>
      <c r="AC391" s="28">
        <f t="shared" si="244"/>
        <v>0.39217130049946181</v>
      </c>
      <c r="AD391" s="28">
        <f t="shared" si="245"/>
        <v>17.088167077455015</v>
      </c>
      <c r="AE391" s="28">
        <f t="shared" si="246"/>
        <v>-31.906741132322672</v>
      </c>
      <c r="AF391" s="28">
        <f t="shared" si="247"/>
        <v>-160.18567443493487</v>
      </c>
      <c r="AG391" s="28">
        <f t="shared" si="270"/>
        <v>92.110410468749379</v>
      </c>
      <c r="AH391" s="28">
        <f t="shared" si="248"/>
        <v>-133.86026977990483</v>
      </c>
      <c r="AI391" s="28">
        <f t="shared" si="249"/>
        <v>-89.999988382594637</v>
      </c>
      <c r="AJ391" s="28">
        <f t="shared" si="250"/>
        <v>60.247515786943964</v>
      </c>
      <c r="AK391" s="28">
        <f t="shared" si="251"/>
        <v>89.944313886090384</v>
      </c>
      <c r="AL391" s="29">
        <f t="shared" si="252"/>
        <v>-15.555392638143148</v>
      </c>
      <c r="AM391" s="28">
        <f t="shared" si="253"/>
        <v>-80.397417845175156</v>
      </c>
      <c r="AN391" s="28">
        <f t="shared" si="254"/>
        <v>2.9422638376453687</v>
      </c>
      <c r="AO391" s="28">
        <f t="shared" si="255"/>
        <v>-80.453092341679408</v>
      </c>
      <c r="AP391">
        <f t="shared" si="271"/>
        <v>23.609121289162623</v>
      </c>
      <c r="AQ391">
        <f t="shared" si="272"/>
        <v>-23.521825181113627</v>
      </c>
      <c r="AR391" s="28">
        <f t="shared" si="256"/>
        <v>-28.877181186628306</v>
      </c>
      <c r="AS391" s="30">
        <f t="shared" si="257"/>
        <v>-240.63876677661426</v>
      </c>
      <c r="AT391" s="28">
        <f t="shared" si="258"/>
        <v>1.9035929193250543</v>
      </c>
      <c r="AU391" s="28">
        <f t="shared" si="259"/>
        <v>36.563819528754713</v>
      </c>
      <c r="AV391" s="29">
        <f t="shared" si="260"/>
        <v>-1.0605029551793032E-2</v>
      </c>
      <c r="AW391" s="28">
        <f t="shared" si="261"/>
        <v>-2.8307273398382056</v>
      </c>
      <c r="AX391" s="31">
        <f t="shared" si="262"/>
        <v>1.8929878897732613</v>
      </c>
      <c r="AY391" s="28">
        <f t="shared" si="263"/>
        <v>33.733092188916508</v>
      </c>
      <c r="AZ391" s="8">
        <f t="shared" si="264"/>
        <v>-26.984193296855043</v>
      </c>
      <c r="BA391" s="8">
        <f t="shared" si="265"/>
        <v>-206.90567458769775</v>
      </c>
      <c r="BB391" s="8">
        <f t="shared" si="266"/>
        <v>-26.905674587697746</v>
      </c>
      <c r="BD391" s="32">
        <f t="shared" si="267"/>
        <v>-27</v>
      </c>
      <c r="BE391" s="32">
        <f t="shared" si="268"/>
        <v>-207</v>
      </c>
      <c r="BF391" s="32">
        <f t="shared" si="269"/>
        <v>-27</v>
      </c>
    </row>
    <row r="392" spans="22:58" x14ac:dyDescent="0.2">
      <c r="V392" s="27">
        <v>4.8800000000000399</v>
      </c>
      <c r="W392" s="32">
        <f t="shared" si="239"/>
        <v>758577.57502925477</v>
      </c>
      <c r="X392">
        <f t="shared" si="273"/>
        <v>4.8607609737258892</v>
      </c>
      <c r="Y392" s="28">
        <f t="shared" si="240"/>
        <v>-63.933877920203777</v>
      </c>
      <c r="Z392" s="28">
        <f t="shared" si="241"/>
        <v>-89.963572550427713</v>
      </c>
      <c r="AA392" s="28">
        <f t="shared" si="242"/>
        <v>26.773774397364324</v>
      </c>
      <c r="AB392" s="28">
        <f t="shared" si="243"/>
        <v>-87.372237115452108</v>
      </c>
      <c r="AC392" s="28">
        <f t="shared" si="244"/>
        <v>0.40980797570050381</v>
      </c>
      <c r="AD392" s="28">
        <f t="shared" si="245"/>
        <v>17.462256855107743</v>
      </c>
      <c r="AE392" s="28">
        <f t="shared" si="246"/>
        <v>-31.889534573413059</v>
      </c>
      <c r="AF392" s="28">
        <f t="shared" si="247"/>
        <v>-159.87355281077208</v>
      </c>
      <c r="AG392" s="28">
        <f t="shared" si="270"/>
        <v>92.110410468749379</v>
      </c>
      <c r="AH392" s="28">
        <f t="shared" si="248"/>
        <v>-134.06026977990481</v>
      </c>
      <c r="AI392" s="28">
        <f t="shared" si="249"/>
        <v>-89.999988647039075</v>
      </c>
      <c r="AJ392" s="28">
        <f t="shared" si="250"/>
        <v>60.447515602307782</v>
      </c>
      <c r="AK392" s="28">
        <f t="shared" si="251"/>
        <v>89.945581456025948</v>
      </c>
      <c r="AL392" s="29">
        <f t="shared" si="252"/>
        <v>-15.749950103452552</v>
      </c>
      <c r="AM392" s="28">
        <f t="shared" si="253"/>
        <v>-80.612064084752319</v>
      </c>
      <c r="AN392" s="28">
        <f t="shared" si="254"/>
        <v>2.7477061876997944</v>
      </c>
      <c r="AO392" s="28">
        <f t="shared" si="255"/>
        <v>-80.666471275765446</v>
      </c>
      <c r="AP392">
        <f t="shared" si="271"/>
        <v>23.609121289162623</v>
      </c>
      <c r="AQ392">
        <f t="shared" si="272"/>
        <v>-23.521825181113627</v>
      </c>
      <c r="AR392" s="28">
        <f t="shared" si="256"/>
        <v>-29.054532277664268</v>
      </c>
      <c r="AS392" s="30">
        <f t="shared" si="257"/>
        <v>-240.54002408653753</v>
      </c>
      <c r="AT392" s="28">
        <f t="shared" si="258"/>
        <v>1.9756277942726119</v>
      </c>
      <c r="AU392" s="28">
        <f t="shared" si="259"/>
        <v>37.197128948285496</v>
      </c>
      <c r="AV392" s="29">
        <f t="shared" si="260"/>
        <v>-1.1104190776133817E-2</v>
      </c>
      <c r="AW392" s="28">
        <f t="shared" si="261"/>
        <v>-2.896552437975068</v>
      </c>
      <c r="AX392" s="31">
        <f t="shared" si="262"/>
        <v>1.9645236034964781</v>
      </c>
      <c r="AY392" s="28">
        <f t="shared" si="263"/>
        <v>34.300576510310428</v>
      </c>
      <c r="AZ392" s="8">
        <f t="shared" si="264"/>
        <v>-27.090008674167791</v>
      </c>
      <c r="BA392" s="8">
        <f t="shared" si="265"/>
        <v>-206.23944757622709</v>
      </c>
      <c r="BB392" s="8">
        <f t="shared" si="266"/>
        <v>-26.239447576227093</v>
      </c>
      <c r="BD392" s="32">
        <f t="shared" si="267"/>
        <v>-27</v>
      </c>
      <c r="BE392" s="32">
        <f t="shared" si="268"/>
        <v>-206</v>
      </c>
      <c r="BF392" s="32">
        <f t="shared" si="269"/>
        <v>-26</v>
      </c>
    </row>
    <row r="393" spans="22:58" x14ac:dyDescent="0.2">
      <c r="V393" s="27">
        <v>4.8900000000000396</v>
      </c>
      <c r="W393" s="32">
        <f t="shared" si="239"/>
        <v>776247.11662876303</v>
      </c>
      <c r="X393">
        <f t="shared" si="273"/>
        <v>4.8607609737258892</v>
      </c>
      <c r="Y393" s="28">
        <f t="shared" si="240"/>
        <v>-64.133877841194035</v>
      </c>
      <c r="Z393" s="28">
        <f t="shared" si="241"/>
        <v>-89.964401740197601</v>
      </c>
      <c r="AA393" s="28">
        <f t="shared" si="242"/>
        <v>26.973363520700872</v>
      </c>
      <c r="AB393" s="28">
        <f t="shared" si="243"/>
        <v>-87.431971295219171</v>
      </c>
      <c r="AC393" s="28">
        <f t="shared" si="244"/>
        <v>0.42819939670395213</v>
      </c>
      <c r="AD393" s="28">
        <f t="shared" si="245"/>
        <v>17.843475870020384</v>
      </c>
      <c r="AE393" s="28">
        <f t="shared" si="246"/>
        <v>-31.871553950063323</v>
      </c>
      <c r="AF393" s="28">
        <f t="shared" si="247"/>
        <v>-159.55289716539642</v>
      </c>
      <c r="AG393" s="28">
        <f t="shared" si="270"/>
        <v>92.110410468749379</v>
      </c>
      <c r="AH393" s="28">
        <f t="shared" si="248"/>
        <v>-134.2602697799048</v>
      </c>
      <c r="AI393" s="28">
        <f t="shared" si="249"/>
        <v>-89.999988905464008</v>
      </c>
      <c r="AJ393" s="28">
        <f t="shared" si="250"/>
        <v>60.647515425981581</v>
      </c>
      <c r="AK393" s="28">
        <f t="shared" si="251"/>
        <v>89.946820172598621</v>
      </c>
      <c r="AL393" s="29">
        <f t="shared" si="252"/>
        <v>-15.944746148447953</v>
      </c>
      <c r="AM393" s="28">
        <f t="shared" si="253"/>
        <v>-80.822081623979159</v>
      </c>
      <c r="AN393" s="28">
        <f t="shared" si="254"/>
        <v>2.5529099663782038</v>
      </c>
      <c r="AO393" s="28">
        <f t="shared" si="255"/>
        <v>-80.875250356844546</v>
      </c>
      <c r="AP393">
        <f t="shared" si="271"/>
        <v>23.609121289162623</v>
      </c>
      <c r="AQ393">
        <f t="shared" si="272"/>
        <v>-23.521825181113627</v>
      </c>
      <c r="AR393" s="28">
        <f t="shared" si="256"/>
        <v>-29.231347875636125</v>
      </c>
      <c r="AS393" s="30">
        <f t="shared" si="257"/>
        <v>-240.42814752224098</v>
      </c>
      <c r="AT393" s="28">
        <f t="shared" si="258"/>
        <v>2.0497984689514364</v>
      </c>
      <c r="AU393" s="28">
        <f t="shared" si="259"/>
        <v>37.83437298535091</v>
      </c>
      <c r="AV393" s="29">
        <f t="shared" si="260"/>
        <v>-1.1626815260376896E-2</v>
      </c>
      <c r="AW393" s="28">
        <f t="shared" si="261"/>
        <v>-2.9639028769110087</v>
      </c>
      <c r="AX393" s="31">
        <f t="shared" si="262"/>
        <v>2.0381716536910597</v>
      </c>
      <c r="AY393" s="28">
        <f t="shared" si="263"/>
        <v>34.870470108439903</v>
      </c>
      <c r="AZ393" s="8">
        <f t="shared" si="264"/>
        <v>-27.193176221945066</v>
      </c>
      <c r="BA393" s="8">
        <f t="shared" si="265"/>
        <v>-205.55767741380106</v>
      </c>
      <c r="BB393" s="8">
        <f t="shared" si="266"/>
        <v>-25.557677413801059</v>
      </c>
      <c r="BD393" s="32">
        <f t="shared" si="267"/>
        <v>-27</v>
      </c>
      <c r="BE393" s="32">
        <f t="shared" si="268"/>
        <v>-206</v>
      </c>
      <c r="BF393" s="32">
        <f t="shared" si="269"/>
        <v>-26</v>
      </c>
    </row>
    <row r="394" spans="22:58" x14ac:dyDescent="0.2">
      <c r="V394" s="27">
        <v>4.9000000000000403</v>
      </c>
      <c r="W394" s="32">
        <f t="shared" si="239"/>
        <v>794328.23472435586</v>
      </c>
      <c r="X394">
        <f t="shared" si="273"/>
        <v>4.8607609737258892</v>
      </c>
      <c r="Y394" s="28">
        <f t="shared" si="240"/>
        <v>-64.33387776574034</v>
      </c>
      <c r="Z394" s="28">
        <f t="shared" si="241"/>
        <v>-89.965212055318375</v>
      </c>
      <c r="AA394" s="28">
        <f t="shared" si="242"/>
        <v>27.172971100242979</v>
      </c>
      <c r="AB394" s="28">
        <f t="shared" si="243"/>
        <v>-87.490351157471821</v>
      </c>
      <c r="AC394" s="28">
        <f t="shared" si="244"/>
        <v>0.44737446561256844</v>
      </c>
      <c r="AD394" s="28">
        <f t="shared" si="245"/>
        <v>18.231891191140203</v>
      </c>
      <c r="AE394" s="28">
        <f t="shared" si="246"/>
        <v>-31.852771226158907</v>
      </c>
      <c r="AF394" s="28">
        <f t="shared" si="247"/>
        <v>-159.22367202165</v>
      </c>
      <c r="AG394" s="28">
        <f t="shared" si="270"/>
        <v>92.110410468749379</v>
      </c>
      <c r="AH394" s="28">
        <f t="shared" si="248"/>
        <v>-134.46026977990479</v>
      </c>
      <c r="AI394" s="28">
        <f t="shared" si="249"/>
        <v>-89.999989158006471</v>
      </c>
      <c r="AJ394" s="28">
        <f t="shared" si="250"/>
        <v>60.847515257591382</v>
      </c>
      <c r="AK394" s="28">
        <f t="shared" si="251"/>
        <v>89.948030692587707</v>
      </c>
      <c r="AL394" s="29">
        <f t="shared" si="252"/>
        <v>-16.139770582222656</v>
      </c>
      <c r="AM394" s="28">
        <f t="shared" si="253"/>
        <v>-81.027559231333214</v>
      </c>
      <c r="AN394" s="28">
        <f t="shared" si="254"/>
        <v>2.3578853642133133</v>
      </c>
      <c r="AO394" s="28">
        <f t="shared" si="255"/>
        <v>-81.079517696751978</v>
      </c>
      <c r="AP394">
        <f t="shared" si="271"/>
        <v>23.609121289162623</v>
      </c>
      <c r="AQ394">
        <f t="shared" si="272"/>
        <v>-23.521825181113627</v>
      </c>
      <c r="AR394" s="28">
        <f t="shared" si="256"/>
        <v>-29.407589753896598</v>
      </c>
      <c r="AS394" s="30">
        <f t="shared" si="257"/>
        <v>-240.303189718402</v>
      </c>
      <c r="AT394" s="28">
        <f t="shared" si="258"/>
        <v>2.1261304937027297</v>
      </c>
      <c r="AU394" s="28">
        <f t="shared" si="259"/>
        <v>38.475258931245833</v>
      </c>
      <c r="AV394" s="29">
        <f t="shared" si="260"/>
        <v>-1.2174002878278243E-2</v>
      </c>
      <c r="AW394" s="28">
        <f t="shared" si="261"/>
        <v>-3.0328136218154373</v>
      </c>
      <c r="AX394" s="31">
        <f t="shared" si="262"/>
        <v>2.1139564908244513</v>
      </c>
      <c r="AY394" s="28">
        <f t="shared" si="263"/>
        <v>35.442445309430397</v>
      </c>
      <c r="AZ394" s="8">
        <f t="shared" si="264"/>
        <v>-27.293633263072145</v>
      </c>
      <c r="BA394" s="8">
        <f t="shared" si="265"/>
        <v>-204.86074440897158</v>
      </c>
      <c r="BB394" s="8">
        <f t="shared" si="266"/>
        <v>-24.860744408971584</v>
      </c>
      <c r="BD394" s="32">
        <f t="shared" si="267"/>
        <v>-27</v>
      </c>
      <c r="BE394" s="32">
        <f t="shared" si="268"/>
        <v>-205</v>
      </c>
      <c r="BF394" s="32">
        <f t="shared" si="269"/>
        <v>-25</v>
      </c>
    </row>
    <row r="395" spans="22:58" x14ac:dyDescent="0.2">
      <c r="V395" s="27">
        <v>4.9100000000000401</v>
      </c>
      <c r="W395" s="32">
        <f t="shared" si="239"/>
        <v>812830.51616417523</v>
      </c>
      <c r="X395">
        <f t="shared" si="273"/>
        <v>4.8607609737258892</v>
      </c>
      <c r="Y395" s="28">
        <f t="shared" si="240"/>
        <v>-64.533877693682598</v>
      </c>
      <c r="Z395" s="28">
        <f t="shared" si="241"/>
        <v>-89.966003925428538</v>
      </c>
      <c r="AA395" s="28">
        <f t="shared" si="242"/>
        <v>27.372596308511707</v>
      </c>
      <c r="AB395" s="28">
        <f t="shared" si="243"/>
        <v>-87.547407170830098</v>
      </c>
      <c r="AC395" s="28">
        <f t="shared" si="244"/>
        <v>0.46736289764290828</v>
      </c>
      <c r="AD395" s="28">
        <f t="shared" si="245"/>
        <v>18.627565910375239</v>
      </c>
      <c r="AE395" s="28">
        <f t="shared" si="246"/>
        <v>-31.833157513802099</v>
      </c>
      <c r="AF395" s="28">
        <f t="shared" si="247"/>
        <v>-158.8858451858834</v>
      </c>
      <c r="AG395" s="28">
        <f t="shared" si="270"/>
        <v>92.110410468749379</v>
      </c>
      <c r="AH395" s="28">
        <f t="shared" si="248"/>
        <v>-134.66026977990478</v>
      </c>
      <c r="AI395" s="28">
        <f t="shared" si="249"/>
        <v>-89.999989404800388</v>
      </c>
      <c r="AJ395" s="28">
        <f t="shared" si="250"/>
        <v>61.047515096779975</v>
      </c>
      <c r="AK395" s="28">
        <f t="shared" si="251"/>
        <v>89.949213657822554</v>
      </c>
      <c r="AL395" s="29">
        <f t="shared" si="252"/>
        <v>-16.335013626169076</v>
      </c>
      <c r="AM395" s="28">
        <f t="shared" si="253"/>
        <v>-81.228584701358429</v>
      </c>
      <c r="AN395" s="28">
        <f t="shared" si="254"/>
        <v>2.1626421594554976</v>
      </c>
      <c r="AO395" s="28">
        <f t="shared" si="255"/>
        <v>-81.279360448336263</v>
      </c>
      <c r="AP395">
        <f t="shared" si="271"/>
        <v>23.609121289162623</v>
      </c>
      <c r="AQ395">
        <f t="shared" si="272"/>
        <v>-23.521825181113627</v>
      </c>
      <c r="AR395" s="28">
        <f t="shared" si="256"/>
        <v>-29.583219246297606</v>
      </c>
      <c r="AS395" s="30">
        <f t="shared" si="257"/>
        <v>-240.16520563421966</v>
      </c>
      <c r="AT395" s="28">
        <f t="shared" si="258"/>
        <v>2.2046475490667126</v>
      </c>
      <c r="AU395" s="28">
        <f t="shared" si="259"/>
        <v>39.119485139354971</v>
      </c>
      <c r="AV395" s="29">
        <f t="shared" si="260"/>
        <v>-1.2746904770717986E-2</v>
      </c>
      <c r="AW395" s="28">
        <f t="shared" si="261"/>
        <v>-3.1033204121712155</v>
      </c>
      <c r="AX395" s="31">
        <f t="shared" si="262"/>
        <v>2.1919006442959947</v>
      </c>
      <c r="AY395" s="28">
        <f t="shared" si="263"/>
        <v>36.016164727183757</v>
      </c>
      <c r="AZ395" s="8">
        <f t="shared" si="264"/>
        <v>-27.391318602001611</v>
      </c>
      <c r="BA395" s="8">
        <f t="shared" si="265"/>
        <v>-204.1490409070359</v>
      </c>
      <c r="BB395" s="8">
        <f t="shared" si="266"/>
        <v>-24.149040907035896</v>
      </c>
      <c r="BD395" s="32">
        <f t="shared" si="267"/>
        <v>-27</v>
      </c>
      <c r="BE395" s="32">
        <f t="shared" si="268"/>
        <v>-204</v>
      </c>
      <c r="BF395" s="32">
        <f t="shared" si="269"/>
        <v>-24</v>
      </c>
    </row>
    <row r="396" spans="22:58" x14ac:dyDescent="0.2">
      <c r="V396" s="27">
        <v>4.9200000000000399</v>
      </c>
      <c r="W396" s="32">
        <f t="shared" si="239"/>
        <v>831763.77110274858</v>
      </c>
      <c r="X396">
        <f t="shared" si="273"/>
        <v>4.8607609737258892</v>
      </c>
      <c r="Y396" s="28">
        <f t="shared" si="240"/>
        <v>-64.733877624868001</v>
      </c>
      <c r="Z396" s="28">
        <f t="shared" si="241"/>
        <v>-89.966777770386912</v>
      </c>
      <c r="AA396" s="28">
        <f t="shared" si="242"/>
        <v>27.572238354991192</v>
      </c>
      <c r="AB396" s="28">
        <f t="shared" si="243"/>
        <v>-87.603169134253832</v>
      </c>
      <c r="AC396" s="28">
        <f t="shared" si="244"/>
        <v>0.48819521855415526</v>
      </c>
      <c r="AD396" s="28">
        <f t="shared" si="245"/>
        <v>19.030558809777585</v>
      </c>
      <c r="AE396" s="28">
        <f t="shared" si="246"/>
        <v>-31.812683077596766</v>
      </c>
      <c r="AF396" s="28">
        <f t="shared" si="247"/>
        <v>-158.53938809486317</v>
      </c>
      <c r="AG396" s="28">
        <f t="shared" si="270"/>
        <v>92.110410468749379</v>
      </c>
      <c r="AH396" s="28">
        <f t="shared" si="248"/>
        <v>-134.8602697799048</v>
      </c>
      <c r="AI396" s="28">
        <f t="shared" si="249"/>
        <v>-89.999989645976584</v>
      </c>
      <c r="AJ396" s="28">
        <f t="shared" si="250"/>
        <v>61.247514943206269</v>
      </c>
      <c r="AK396" s="28">
        <f t="shared" si="251"/>
        <v>89.950369695523008</v>
      </c>
      <c r="AL396" s="29">
        <f t="shared" si="252"/>
        <v>-16.530465899282337</v>
      </c>
      <c r="AM396" s="28">
        <f t="shared" si="253"/>
        <v>-81.425244813330039</v>
      </c>
      <c r="AN396" s="28">
        <f t="shared" si="254"/>
        <v>1.9671897327685137</v>
      </c>
      <c r="AO396" s="28">
        <f t="shared" si="255"/>
        <v>-81.474864763783614</v>
      </c>
      <c r="AP396">
        <f t="shared" si="271"/>
        <v>23.609121289162623</v>
      </c>
      <c r="AQ396">
        <f t="shared" si="272"/>
        <v>-23.521825181113627</v>
      </c>
      <c r="AR396" s="28">
        <f t="shared" si="256"/>
        <v>-29.758197236779257</v>
      </c>
      <c r="AS396" s="30">
        <f t="shared" si="257"/>
        <v>-240.01425285864678</v>
      </c>
      <c r="AT396" s="28">
        <f t="shared" si="258"/>
        <v>2.2853713538897042</v>
      </c>
      <c r="AU396" s="28">
        <f t="shared" si="259"/>
        <v>39.766741656357027</v>
      </c>
      <c r="AV396" s="29">
        <f t="shared" si="260"/>
        <v>-1.3346725707370102E-2</v>
      </c>
      <c r="AW396" s="28">
        <f t="shared" si="261"/>
        <v>-3.1754597769709121</v>
      </c>
      <c r="AX396" s="31">
        <f t="shared" si="262"/>
        <v>2.2720246281823342</v>
      </c>
      <c r="AY396" s="28">
        <f t="shared" si="263"/>
        <v>36.591281879386116</v>
      </c>
      <c r="AZ396" s="8">
        <f t="shared" si="264"/>
        <v>-27.486172608596924</v>
      </c>
      <c r="BA396" s="8">
        <f t="shared" si="265"/>
        <v>-203.42297097926067</v>
      </c>
      <c r="BB396" s="8">
        <f t="shared" si="266"/>
        <v>-23.422970979260668</v>
      </c>
      <c r="BD396" s="32">
        <f t="shared" si="267"/>
        <v>-27</v>
      </c>
      <c r="BE396" s="32">
        <f t="shared" si="268"/>
        <v>-203</v>
      </c>
      <c r="BF396" s="32">
        <f t="shared" si="269"/>
        <v>-23</v>
      </c>
    </row>
    <row r="397" spans="22:58" x14ac:dyDescent="0.2">
      <c r="V397" s="27">
        <v>4.9300000000000397</v>
      </c>
      <c r="W397" s="32">
        <f t="shared" si="239"/>
        <v>851138.03820245573</v>
      </c>
      <c r="X397">
        <f t="shared" si="273"/>
        <v>4.8607609737258892</v>
      </c>
      <c r="Y397" s="28">
        <f t="shared" si="240"/>
        <v>-64.933877559150559</v>
      </c>
      <c r="Z397" s="28">
        <f t="shared" si="241"/>
        <v>-89.967534000495192</v>
      </c>
      <c r="AA397" s="28">
        <f t="shared" si="242"/>
        <v>27.771896484489488</v>
      </c>
      <c r="AB397" s="28">
        <f t="shared" si="243"/>
        <v>-87.657666190702074</v>
      </c>
      <c r="AC397" s="28">
        <f t="shared" si="244"/>
        <v>0.50990275946645536</v>
      </c>
      <c r="AD397" s="28">
        <f t="shared" si="245"/>
        <v>19.440924018099846</v>
      </c>
      <c r="AE397" s="28">
        <f t="shared" si="246"/>
        <v>-31.791317341468726</v>
      </c>
      <c r="AF397" s="28">
        <f t="shared" si="247"/>
        <v>-158.18427617309743</v>
      </c>
      <c r="AG397" s="28">
        <f t="shared" si="270"/>
        <v>92.110410468749379</v>
      </c>
      <c r="AH397" s="28">
        <f t="shared" si="248"/>
        <v>-135.06026977990479</v>
      </c>
      <c r="AI397" s="28">
        <f t="shared" si="249"/>
        <v>-89.999989881662913</v>
      </c>
      <c r="AJ397" s="28">
        <f t="shared" si="250"/>
        <v>61.44751479654451</v>
      </c>
      <c r="AK397" s="28">
        <f t="shared" si="251"/>
        <v>89.951499418631755</v>
      </c>
      <c r="AL397" s="29">
        <f t="shared" si="252"/>
        <v>-16.72611840381267</v>
      </c>
      <c r="AM397" s="28">
        <f t="shared" si="253"/>
        <v>-81.617625294445091</v>
      </c>
      <c r="AN397" s="28">
        <f t="shared" si="254"/>
        <v>1.7715370815764331</v>
      </c>
      <c r="AO397" s="28">
        <f t="shared" si="255"/>
        <v>-81.666115757476248</v>
      </c>
      <c r="AP397">
        <f t="shared" si="271"/>
        <v>23.609121289162623</v>
      </c>
      <c r="AQ397">
        <f t="shared" si="272"/>
        <v>-23.521825181113627</v>
      </c>
      <c r="AR397" s="28">
        <f t="shared" si="256"/>
        <v>-29.932484151843298</v>
      </c>
      <c r="AS397" s="30">
        <f t="shared" si="257"/>
        <v>-239.85039193057366</v>
      </c>
      <c r="AT397" s="28">
        <f t="shared" si="258"/>
        <v>2.3683215796843928</v>
      </c>
      <c r="AU397" s="28">
        <f t="shared" si="259"/>
        <v>40.416710902261165</v>
      </c>
      <c r="AV397" s="29">
        <f t="shared" si="260"/>
        <v>-1.3974726554459322E-2</v>
      </c>
      <c r="AW397" s="28">
        <f t="shared" si="261"/>
        <v>-3.2492690500674839</v>
      </c>
      <c r="AX397" s="31">
        <f t="shared" si="262"/>
        <v>2.3543468531299334</v>
      </c>
      <c r="AY397" s="28">
        <f t="shared" si="263"/>
        <v>37.167441852193683</v>
      </c>
      <c r="AZ397" s="8">
        <f t="shared" si="264"/>
        <v>-27.578137298713365</v>
      </c>
      <c r="BA397" s="8">
        <f t="shared" si="265"/>
        <v>-202.68295007837997</v>
      </c>
      <c r="BB397" s="8">
        <f t="shared" si="266"/>
        <v>-22.682950078379974</v>
      </c>
      <c r="BD397" s="32">
        <f t="shared" si="267"/>
        <v>-28</v>
      </c>
      <c r="BE397" s="32">
        <f t="shared" si="268"/>
        <v>-203</v>
      </c>
      <c r="BF397" s="32">
        <f t="shared" si="269"/>
        <v>-23</v>
      </c>
    </row>
    <row r="398" spans="22:58" x14ac:dyDescent="0.2">
      <c r="V398" s="27">
        <v>4.9400000000000404</v>
      </c>
      <c r="W398" s="32">
        <f t="shared" si="239"/>
        <v>870963.5899561618</v>
      </c>
      <c r="X398">
        <f t="shared" si="273"/>
        <v>4.8607609737258892</v>
      </c>
      <c r="Y398" s="28">
        <f t="shared" si="240"/>
        <v>-65.133877496390895</v>
      </c>
      <c r="Z398" s="28">
        <f t="shared" si="241"/>
        <v>-89.968273016715543</v>
      </c>
      <c r="AA398" s="28">
        <f t="shared" si="242"/>
        <v>27.971569975571068</v>
      </c>
      <c r="AB398" s="28">
        <f t="shared" si="243"/>
        <v>-87.710926840586225</v>
      </c>
      <c r="AC398" s="28">
        <f t="shared" si="244"/>
        <v>0.532517648865382</v>
      </c>
      <c r="AD398" s="28">
        <f t="shared" si="245"/>
        <v>19.858710657360149</v>
      </c>
      <c r="AE398" s="28">
        <f t="shared" si="246"/>
        <v>-31.769028898228552</v>
      </c>
      <c r="AF398" s="28">
        <f t="shared" si="247"/>
        <v>-157.82048919994162</v>
      </c>
      <c r="AG398" s="28">
        <f t="shared" si="270"/>
        <v>92.110410468749379</v>
      </c>
      <c r="AH398" s="28">
        <f t="shared" si="248"/>
        <v>-135.26026977990477</v>
      </c>
      <c r="AI398" s="28">
        <f t="shared" si="249"/>
        <v>-89.999990111984388</v>
      </c>
      <c r="AJ398" s="28">
        <f t="shared" si="250"/>
        <v>61.647514656483615</v>
      </c>
      <c r="AK398" s="28">
        <f t="shared" si="251"/>
        <v>89.952603426139433</v>
      </c>
      <c r="AL398" s="29">
        <f t="shared" si="252"/>
        <v>-16.921962511275403</v>
      </c>
      <c r="AM398" s="28">
        <f t="shared" si="253"/>
        <v>-81.805810787262701</v>
      </c>
      <c r="AN398" s="28">
        <f t="shared" si="254"/>
        <v>1.5756928340528162</v>
      </c>
      <c r="AO398" s="28">
        <f t="shared" si="255"/>
        <v>-81.853197473107656</v>
      </c>
      <c r="AP398">
        <f t="shared" si="271"/>
        <v>23.609121289162623</v>
      </c>
      <c r="AQ398">
        <f t="shared" si="272"/>
        <v>-23.521825181113627</v>
      </c>
      <c r="AR398" s="28">
        <f t="shared" si="256"/>
        <v>-30.10603995612674</v>
      </c>
      <c r="AS398" s="30">
        <f t="shared" si="257"/>
        <v>-239.67368667304927</v>
      </c>
      <c r="AT398" s="28">
        <f t="shared" si="258"/>
        <v>2.4535157719407117</v>
      </c>
      <c r="AU398" s="28">
        <f t="shared" si="259"/>
        <v>41.069068396096604</v>
      </c>
      <c r="AV398" s="29">
        <f t="shared" si="260"/>
        <v>-1.4632226853142648E-2</v>
      </c>
      <c r="AW398" s="28">
        <f t="shared" si="261"/>
        <v>-3.3247863856692863</v>
      </c>
      <c r="AX398" s="31">
        <f t="shared" si="262"/>
        <v>2.438883545087569</v>
      </c>
      <c r="AY398" s="28">
        <f t="shared" si="263"/>
        <v>37.74428201042732</v>
      </c>
      <c r="AZ398" s="8">
        <f t="shared" si="264"/>
        <v>-27.667156411039169</v>
      </c>
      <c r="BA398" s="8">
        <f t="shared" si="265"/>
        <v>-201.92940466262195</v>
      </c>
      <c r="BB398" s="8">
        <f t="shared" si="266"/>
        <v>-21.929404662621948</v>
      </c>
      <c r="BD398" s="32">
        <f t="shared" si="267"/>
        <v>-28</v>
      </c>
      <c r="BE398" s="32">
        <f t="shared" si="268"/>
        <v>-202</v>
      </c>
      <c r="BF398" s="32">
        <f t="shared" si="269"/>
        <v>-22</v>
      </c>
    </row>
    <row r="399" spans="22:58" x14ac:dyDescent="0.2">
      <c r="V399" s="27">
        <v>4.9500000000000401</v>
      </c>
      <c r="W399" s="32">
        <f t="shared" si="239"/>
        <v>891250.93813382846</v>
      </c>
      <c r="X399">
        <f t="shared" si="273"/>
        <v>4.8607609737258892</v>
      </c>
      <c r="Y399" s="28">
        <f t="shared" si="240"/>
        <v>-65.333877436455879</v>
      </c>
      <c r="Z399" s="28">
        <f t="shared" si="241"/>
        <v>-89.968995210883151</v>
      </c>
      <c r="AA399" s="28">
        <f t="shared" si="242"/>
        <v>28.171258139057976</v>
      </c>
      <c r="AB399" s="28">
        <f t="shared" si="243"/>
        <v>-87.762978955014574</v>
      </c>
      <c r="AC399" s="28">
        <f t="shared" si="244"/>
        <v>0.55607280158660455</v>
      </c>
      <c r="AD399" s="28">
        <f t="shared" si="245"/>
        <v>20.283962480177742</v>
      </c>
      <c r="AE399" s="28">
        <f t="shared" si="246"/>
        <v>-31.745785522085409</v>
      </c>
      <c r="AF399" s="28">
        <f t="shared" si="247"/>
        <v>-157.44801168571999</v>
      </c>
      <c r="AG399" s="28">
        <f t="shared" si="270"/>
        <v>92.110410468749379</v>
      </c>
      <c r="AH399" s="28">
        <f t="shared" si="248"/>
        <v>-135.46026977990476</v>
      </c>
      <c r="AI399" s="28">
        <f t="shared" si="249"/>
        <v>-89.99999033706311</v>
      </c>
      <c r="AJ399" s="28">
        <f t="shared" si="250"/>
        <v>61.847514522726492</v>
      </c>
      <c r="AK399" s="28">
        <f t="shared" si="251"/>
        <v>89.953682303402161</v>
      </c>
      <c r="AL399" s="29">
        <f t="shared" si="252"/>
        <v>-17.117989948824743</v>
      </c>
      <c r="AM399" s="28">
        <f t="shared" si="253"/>
        <v>-81.989884821128371</v>
      </c>
      <c r="AN399" s="28">
        <f t="shared" si="254"/>
        <v>1.3796652627463644</v>
      </c>
      <c r="AO399" s="28">
        <f t="shared" si="255"/>
        <v>-82.03619285478932</v>
      </c>
      <c r="AP399">
        <f t="shared" si="271"/>
        <v>23.609121289162623</v>
      </c>
      <c r="AQ399">
        <f t="shared" si="272"/>
        <v>-23.521825181113627</v>
      </c>
      <c r="AR399" s="28">
        <f t="shared" si="256"/>
        <v>-30.278824151290049</v>
      </c>
      <c r="AS399" s="30">
        <f t="shared" si="257"/>
        <v>-239.48420454050932</v>
      </c>
      <c r="AT399" s="28">
        <f t="shared" si="258"/>
        <v>2.5409692790411271</v>
      </c>
      <c r="AU399" s="28">
        <f t="shared" si="259"/>
        <v>41.723483523579951</v>
      </c>
      <c r="AV399" s="29">
        <f t="shared" si="260"/>
        <v>-1.5320607513149419E-2</v>
      </c>
      <c r="AW399" s="28">
        <f t="shared" si="261"/>
        <v>-3.4020507739679751</v>
      </c>
      <c r="AX399" s="31">
        <f t="shared" si="262"/>
        <v>2.5256486715279776</v>
      </c>
      <c r="AY399" s="28">
        <f t="shared" si="263"/>
        <v>38.321432749611972</v>
      </c>
      <c r="AZ399" s="8">
        <f t="shared" si="264"/>
        <v>-27.753175479762071</v>
      </c>
      <c r="BA399" s="8">
        <f t="shared" si="265"/>
        <v>-201.16277179089735</v>
      </c>
      <c r="BB399" s="8">
        <f t="shared" si="266"/>
        <v>-21.162771790897352</v>
      </c>
      <c r="BD399" s="32">
        <f t="shared" si="267"/>
        <v>-28</v>
      </c>
      <c r="BE399" s="32">
        <f t="shared" si="268"/>
        <v>-201</v>
      </c>
      <c r="BF399" s="32">
        <f t="shared" si="269"/>
        <v>-21</v>
      </c>
    </row>
    <row r="400" spans="22:58" x14ac:dyDescent="0.2">
      <c r="V400" s="27">
        <v>4.9600000000000399</v>
      </c>
      <c r="W400" s="32">
        <f t="shared" si="239"/>
        <v>912010.83935599448</v>
      </c>
      <c r="X400">
        <f t="shared" si="273"/>
        <v>4.8607609737258892</v>
      </c>
      <c r="Y400" s="28">
        <f t="shared" si="240"/>
        <v>-65.533877379218382</v>
      </c>
      <c r="Z400" s="28">
        <f t="shared" si="241"/>
        <v>-89.969700965914029</v>
      </c>
      <c r="AA400" s="28">
        <f t="shared" si="242"/>
        <v>28.370960316596623</v>
      </c>
      <c r="AB400" s="28">
        <f t="shared" si="243"/>
        <v>-87.813849788826772</v>
      </c>
      <c r="AC400" s="28">
        <f t="shared" si="244"/>
        <v>0.58060190457388494</v>
      </c>
      <c r="AD400" s="28">
        <f t="shared" si="245"/>
        <v>20.716717498776852</v>
      </c>
      <c r="AE400" s="28">
        <f t="shared" si="246"/>
        <v>-31.721554184321985</v>
      </c>
      <c r="AF400" s="28">
        <f t="shared" si="247"/>
        <v>-157.06683325596396</v>
      </c>
      <c r="AG400" s="28">
        <f t="shared" si="270"/>
        <v>92.110410468749379</v>
      </c>
      <c r="AH400" s="28">
        <f t="shared" si="248"/>
        <v>-135.66026977990475</v>
      </c>
      <c r="AI400" s="28">
        <f t="shared" si="249"/>
        <v>-89.999990557018407</v>
      </c>
      <c r="AJ400" s="28">
        <f t="shared" si="250"/>
        <v>62.047514394989427</v>
      </c>
      <c r="AK400" s="28">
        <f t="shared" si="251"/>
        <v>89.95473662245189</v>
      </c>
      <c r="AL400" s="29">
        <f t="shared" si="252"/>
        <v>-17.3141927859959</v>
      </c>
      <c r="AM400" s="28">
        <f t="shared" si="253"/>
        <v>-82.169929787329096</v>
      </c>
      <c r="AN400" s="28">
        <f t="shared" si="254"/>
        <v>1.1834622978381546</v>
      </c>
      <c r="AO400" s="28">
        <f t="shared" si="255"/>
        <v>-82.215183721895613</v>
      </c>
      <c r="AP400">
        <f t="shared" si="271"/>
        <v>23.609121289162623</v>
      </c>
      <c r="AQ400">
        <f t="shared" si="272"/>
        <v>-23.521825181113627</v>
      </c>
      <c r="AR400" s="28">
        <f t="shared" si="256"/>
        <v>-30.450795778434834</v>
      </c>
      <c r="AS400" s="30">
        <f t="shared" si="257"/>
        <v>-239.28201697785957</v>
      </c>
      <c r="AT400" s="28">
        <f t="shared" si="258"/>
        <v>2.630695189381548</v>
      </c>
      <c r="AU400" s="28">
        <f t="shared" si="259"/>
        <v>42.379620342620377</v>
      </c>
      <c r="AV400" s="29">
        <f t="shared" si="260"/>
        <v>-1.6041313626539971E-2</v>
      </c>
      <c r="AW400" s="28">
        <f t="shared" si="261"/>
        <v>-3.481102056886642</v>
      </c>
      <c r="AX400" s="31">
        <f t="shared" si="262"/>
        <v>2.6146538757550082</v>
      </c>
      <c r="AY400" s="28">
        <f t="shared" si="263"/>
        <v>38.898518285733736</v>
      </c>
      <c r="AZ400" s="8">
        <f t="shared" si="264"/>
        <v>-27.836141902679827</v>
      </c>
      <c r="BA400" s="8">
        <f t="shared" si="265"/>
        <v>-200.38349869212584</v>
      </c>
      <c r="BB400" s="8">
        <f t="shared" si="266"/>
        <v>-20.383498692125841</v>
      </c>
      <c r="BD400" s="32">
        <f t="shared" si="267"/>
        <v>-28</v>
      </c>
      <c r="BE400" s="32">
        <f t="shared" si="268"/>
        <v>-200</v>
      </c>
      <c r="BF400" s="32">
        <f t="shared" si="269"/>
        <v>-20</v>
      </c>
    </row>
    <row r="401" spans="22:58" x14ac:dyDescent="0.2">
      <c r="V401" s="27">
        <v>4.9700000000000397</v>
      </c>
      <c r="W401" s="32">
        <f t="shared" si="239"/>
        <v>933254.30079707771</v>
      </c>
      <c r="X401">
        <f t="shared" si="273"/>
        <v>4.8607609737258892</v>
      </c>
      <c r="Y401" s="28">
        <f t="shared" si="240"/>
        <v>-65.733877324557</v>
      </c>
      <c r="Z401" s="28">
        <f t="shared" si="241"/>
        <v>-89.97039065600795</v>
      </c>
      <c r="AA401" s="28">
        <f t="shared" si="242"/>
        <v>28.570675879287421</v>
      </c>
      <c r="AB401" s="28">
        <f t="shared" si="243"/>
        <v>-87.863565993416671</v>
      </c>
      <c r="AC401" s="28">
        <f t="shared" si="244"/>
        <v>0.60613939920419158</v>
      </c>
      <c r="AD401" s="28">
        <f t="shared" si="245"/>
        <v>21.157007606699651</v>
      </c>
      <c r="AE401" s="28">
        <f t="shared" si="246"/>
        <v>-31.696301072339498</v>
      </c>
      <c r="AF401" s="28">
        <f t="shared" si="247"/>
        <v>-156.67694904272497</v>
      </c>
      <c r="AG401" s="28">
        <f t="shared" si="270"/>
        <v>92.110410468749379</v>
      </c>
      <c r="AH401" s="28">
        <f t="shared" si="248"/>
        <v>-135.86026977990474</v>
      </c>
      <c r="AI401" s="28">
        <f t="shared" si="249"/>
        <v>-89.999990771966907</v>
      </c>
      <c r="AJ401" s="28">
        <f t="shared" si="250"/>
        <v>62.247514273001478</v>
      </c>
      <c r="AK401" s="28">
        <f t="shared" si="251"/>
        <v>89.955766942299661</v>
      </c>
      <c r="AL401" s="29">
        <f t="shared" si="252"/>
        <v>-17.510563421818144</v>
      </c>
      <c r="AM401" s="28">
        <f t="shared" si="253"/>
        <v>-82.346026917736722</v>
      </c>
      <c r="AN401" s="28">
        <f t="shared" si="254"/>
        <v>0.98709154002797206</v>
      </c>
      <c r="AO401" s="28">
        <f t="shared" si="255"/>
        <v>-82.390250747403968</v>
      </c>
      <c r="AP401">
        <f t="shared" si="271"/>
        <v>23.609121289162623</v>
      </c>
      <c r="AQ401">
        <f t="shared" si="272"/>
        <v>-23.521825181113627</v>
      </c>
      <c r="AR401" s="28">
        <f t="shared" si="256"/>
        <v>-30.62191342426253</v>
      </c>
      <c r="AS401" s="30">
        <f t="shared" si="257"/>
        <v>-239.06719979012894</v>
      </c>
      <c r="AT401" s="28">
        <f t="shared" si="258"/>
        <v>2.7227042772379524</v>
      </c>
      <c r="AU401" s="28">
        <f t="shared" si="259"/>
        <v>43.037138422094976</v>
      </c>
      <c r="AV401" s="29">
        <f t="shared" si="260"/>
        <v>-1.6795857406607936E-2</v>
      </c>
      <c r="AW401" s="28">
        <f t="shared" si="261"/>
        <v>-3.5619809439341727</v>
      </c>
      <c r="AX401" s="31">
        <f t="shared" si="262"/>
        <v>2.7059084198313443</v>
      </c>
      <c r="AY401" s="28">
        <f t="shared" si="263"/>
        <v>39.475157478160803</v>
      </c>
      <c r="AZ401" s="8">
        <f t="shared" si="264"/>
        <v>-27.916005004431184</v>
      </c>
      <c r="BA401" s="8">
        <f t="shared" si="265"/>
        <v>-199.59204231196813</v>
      </c>
      <c r="BB401" s="8">
        <f t="shared" si="266"/>
        <v>-19.592042311968129</v>
      </c>
      <c r="BD401" s="32">
        <f t="shared" si="267"/>
        <v>-28</v>
      </c>
      <c r="BE401" s="32">
        <f t="shared" si="268"/>
        <v>-200</v>
      </c>
      <c r="BF401" s="32">
        <f t="shared" si="269"/>
        <v>-20</v>
      </c>
    </row>
    <row r="402" spans="22:58" x14ac:dyDescent="0.2">
      <c r="V402" s="27">
        <v>4.9800000000000404</v>
      </c>
      <c r="W402" s="32">
        <f t="shared" si="239"/>
        <v>954992.58602152625</v>
      </c>
      <c r="X402">
        <f t="shared" si="273"/>
        <v>4.8607609737258892</v>
      </c>
      <c r="Y402" s="28">
        <f t="shared" si="240"/>
        <v>-65.933877272355787</v>
      </c>
      <c r="Z402" s="28">
        <f t="shared" si="241"/>
        <v>-89.971064646846955</v>
      </c>
      <c r="AA402" s="28">
        <f t="shared" si="242"/>
        <v>28.770404226374676</v>
      </c>
      <c r="AB402" s="28">
        <f t="shared" si="243"/>
        <v>-87.912153629343251</v>
      </c>
      <c r="AC402" s="28">
        <f t="shared" si="244"/>
        <v>0.63272045997634041</v>
      </c>
      <c r="AD402" s="28">
        <f t="shared" si="245"/>
        <v>21.604858194419478</v>
      </c>
      <c r="AE402" s="28">
        <f t="shared" si="246"/>
        <v>-31.669991612278878</v>
      </c>
      <c r="AF402" s="28">
        <f t="shared" si="247"/>
        <v>-156.27836008177073</v>
      </c>
      <c r="AG402" s="28">
        <f t="shared" si="270"/>
        <v>92.110410468749379</v>
      </c>
      <c r="AH402" s="28">
        <f t="shared" si="248"/>
        <v>-136.06026977990476</v>
      </c>
      <c r="AI402" s="28">
        <f t="shared" si="249"/>
        <v>-89.999990982022595</v>
      </c>
      <c r="AJ402" s="28">
        <f t="shared" si="250"/>
        <v>62.4475141565039</v>
      </c>
      <c r="AK402" s="28">
        <f t="shared" si="251"/>
        <v>89.956773809232033</v>
      </c>
      <c r="AL402" s="29">
        <f t="shared" si="252"/>
        <v>-17.707094572300065</v>
      </c>
      <c r="AM402" s="28">
        <f t="shared" si="253"/>
        <v>-82.518256266708775</v>
      </c>
      <c r="AN402" s="28">
        <f t="shared" si="254"/>
        <v>0.790560273048456</v>
      </c>
      <c r="AO402" s="28">
        <f t="shared" si="255"/>
        <v>-82.561473439499338</v>
      </c>
      <c r="AP402">
        <f t="shared" si="271"/>
        <v>23.609121289162623</v>
      </c>
      <c r="AQ402">
        <f t="shared" si="272"/>
        <v>-23.521825181113627</v>
      </c>
      <c r="AR402" s="28">
        <f t="shared" si="256"/>
        <v>-30.792135231181426</v>
      </c>
      <c r="AS402" s="30">
        <f t="shared" si="257"/>
        <v>-238.83983352127007</v>
      </c>
      <c r="AT402" s="28">
        <f t="shared" si="258"/>
        <v>2.8170049578498526</v>
      </c>
      <c r="AU402" s="28">
        <f t="shared" si="259"/>
        <v>43.695693708945093</v>
      </c>
      <c r="AV402" s="29">
        <f t="shared" si="260"/>
        <v>-1.7585821257088137E-2</v>
      </c>
      <c r="AW402" s="28">
        <f t="shared" si="261"/>
        <v>-3.6447290281503677</v>
      </c>
      <c r="AX402" s="31">
        <f t="shared" si="262"/>
        <v>2.7994191365927645</v>
      </c>
      <c r="AY402" s="28">
        <f t="shared" si="263"/>
        <v>40.050964680794728</v>
      </c>
      <c r="AZ402" s="8">
        <f t="shared" si="264"/>
        <v>-27.992716094588662</v>
      </c>
      <c r="BA402" s="8">
        <f t="shared" si="265"/>
        <v>-198.78886884047535</v>
      </c>
      <c r="BB402" s="8">
        <f t="shared" si="266"/>
        <v>-18.788868840475345</v>
      </c>
      <c r="BD402" s="32">
        <f t="shared" si="267"/>
        <v>-28</v>
      </c>
      <c r="BE402" s="32">
        <f t="shared" si="268"/>
        <v>-199</v>
      </c>
      <c r="BF402" s="32">
        <f t="shared" si="269"/>
        <v>-19</v>
      </c>
    </row>
    <row r="403" spans="22:58" x14ac:dyDescent="0.2">
      <c r="V403" s="27">
        <v>4.9900000000000402</v>
      </c>
      <c r="W403" s="32">
        <f t="shared" si="239"/>
        <v>977237.22095590306</v>
      </c>
      <c r="X403">
        <f t="shared" si="273"/>
        <v>4.8607609737258892</v>
      </c>
      <c r="Y403" s="28">
        <f t="shared" si="240"/>
        <v>-66.133877222504012</v>
      </c>
      <c r="Z403" s="28">
        <f t="shared" si="241"/>
        <v>-89.971723295789147</v>
      </c>
      <c r="AA403" s="28">
        <f t="shared" si="242"/>
        <v>28.970144783994002</v>
      </c>
      <c r="AB403" s="28">
        <f t="shared" si="243"/>
        <v>-87.959638178728753</v>
      </c>
      <c r="AC403" s="28">
        <f t="shared" si="244"/>
        <v>0.66038096936429203</v>
      </c>
      <c r="AD403" s="28">
        <f t="shared" si="245"/>
        <v>22.060287760201248</v>
      </c>
      <c r="AE403" s="28">
        <f t="shared" si="246"/>
        <v>-31.642590495419828</v>
      </c>
      <c r="AF403" s="28">
        <f t="shared" si="247"/>
        <v>-155.87107371431665</v>
      </c>
      <c r="AG403" s="28">
        <f t="shared" si="270"/>
        <v>92.110410468749379</v>
      </c>
      <c r="AH403" s="28">
        <f t="shared" si="248"/>
        <v>-136.26026977990475</v>
      </c>
      <c r="AI403" s="28">
        <f t="shared" si="249"/>
        <v>-89.999991187296814</v>
      </c>
      <c r="AJ403" s="28">
        <f t="shared" si="250"/>
        <v>62.647514045249551</v>
      </c>
      <c r="AK403" s="28">
        <f t="shared" si="251"/>
        <v>89.957757757100694</v>
      </c>
      <c r="AL403" s="29">
        <f t="shared" si="252"/>
        <v>-17.90377925828675</v>
      </c>
      <c r="AM403" s="28">
        <f t="shared" si="253"/>
        <v>-82.686696696026502</v>
      </c>
      <c r="AN403" s="28">
        <f t="shared" si="254"/>
        <v>0.59387547580743316</v>
      </c>
      <c r="AO403" s="28">
        <f t="shared" si="255"/>
        <v>-82.728930126222622</v>
      </c>
      <c r="AP403">
        <f t="shared" si="271"/>
        <v>23.609121289162623</v>
      </c>
      <c r="AQ403">
        <f t="shared" si="272"/>
        <v>-23.521825181113627</v>
      </c>
      <c r="AR403" s="28">
        <f t="shared" si="256"/>
        <v>-30.961418911563399</v>
      </c>
      <c r="AS403" s="30">
        <f t="shared" si="257"/>
        <v>-238.60000384053927</v>
      </c>
      <c r="AT403" s="28">
        <f t="shared" si="258"/>
        <v>2.9136032521156703</v>
      </c>
      <c r="AU403" s="28">
        <f t="shared" si="259"/>
        <v>44.35493941831421</v>
      </c>
      <c r="AV403" s="29">
        <f t="shared" si="260"/>
        <v>-1.8412860977040896E-2</v>
      </c>
      <c r="AW403" s="28">
        <f t="shared" si="261"/>
        <v>-3.7293888021247579</v>
      </c>
      <c r="AX403" s="31">
        <f t="shared" si="262"/>
        <v>2.8951903911386294</v>
      </c>
      <c r="AY403" s="28">
        <f t="shared" si="263"/>
        <v>40.62555061618945</v>
      </c>
      <c r="AZ403" s="8">
        <f t="shared" si="264"/>
        <v>-28.066228520424769</v>
      </c>
      <c r="BA403" s="8">
        <f t="shared" si="265"/>
        <v>-197.97445322434982</v>
      </c>
      <c r="BB403" s="8">
        <f t="shared" si="266"/>
        <v>-17.974453224349816</v>
      </c>
      <c r="BD403" s="32">
        <f t="shared" si="267"/>
        <v>-28</v>
      </c>
      <c r="BE403" s="32">
        <f t="shared" si="268"/>
        <v>-198</v>
      </c>
      <c r="BF403" s="32">
        <f t="shared" si="269"/>
        <v>-18</v>
      </c>
    </row>
    <row r="404" spans="22:58" x14ac:dyDescent="0.2">
      <c r="V404" s="27">
        <v>5.00000000000004</v>
      </c>
      <c r="W404" s="41">
        <f t="shared" si="239"/>
        <v>1000000.0000000926</v>
      </c>
      <c r="X404">
        <f t="shared" si="273"/>
        <v>4.8607609737258892</v>
      </c>
      <c r="Y404" s="28">
        <f t="shared" si="240"/>
        <v>-66.333877174895918</v>
      </c>
      <c r="Z404" s="28">
        <f t="shared" si="241"/>
        <v>-89.972366952058223</v>
      </c>
      <c r="AA404" s="28">
        <f t="shared" si="242"/>
        <v>29.169897003974967</v>
      </c>
      <c r="AB404" s="28">
        <f t="shared" si="243"/>
        <v>-88.006044557444213</v>
      </c>
      <c r="AC404" s="28">
        <f t="shared" si="244"/>
        <v>0.68915748864337267</v>
      </c>
      <c r="AD404" s="28">
        <f t="shared" si="245"/>
        <v>22.523307517718393</v>
      </c>
      <c r="AE404" s="28">
        <f t="shared" si="246"/>
        <v>-31.614061708551688</v>
      </c>
      <c r="AF404" s="28">
        <f t="shared" si="247"/>
        <v>-155.45510399178406</v>
      </c>
      <c r="AG404" s="28">
        <f t="shared" si="270"/>
        <v>92.110410468749379</v>
      </c>
      <c r="AH404" s="28">
        <f t="shared" si="248"/>
        <v>-136.46026977990473</v>
      </c>
      <c r="AI404" s="28">
        <f t="shared" si="249"/>
        <v>-89.999991387898433</v>
      </c>
      <c r="AJ404" s="28">
        <f t="shared" si="250"/>
        <v>62.847513939002468</v>
      </c>
      <c r="AK404" s="28">
        <f t="shared" si="251"/>
        <v>89.95871930760552</v>
      </c>
      <c r="AL404" s="29">
        <f t="shared" si="252"/>
        <v>-18.100610793687565</v>
      </c>
      <c r="AM404" s="28">
        <f t="shared" si="253"/>
        <v>-82.851425862661557</v>
      </c>
      <c r="AN404" s="28">
        <f t="shared" si="254"/>
        <v>0.3970438341595468</v>
      </c>
      <c r="AO404" s="28">
        <f t="shared" si="255"/>
        <v>-82.89269794295447</v>
      </c>
      <c r="AP404">
        <f t="shared" si="271"/>
        <v>23.609121289162623</v>
      </c>
      <c r="AQ404">
        <f t="shared" si="272"/>
        <v>-23.521825181113627</v>
      </c>
      <c r="AR404" s="28">
        <f t="shared" si="256"/>
        <v>-31.129721766343145</v>
      </c>
      <c r="AS404" s="30">
        <f t="shared" si="257"/>
        <v>-238.34780193473853</v>
      </c>
      <c r="AT404" s="28">
        <f t="shared" si="258"/>
        <v>3.0125027612134128</v>
      </c>
      <c r="AU404" s="28">
        <f t="shared" si="259"/>
        <v>45.014526941177991</v>
      </c>
      <c r="AV404" s="29">
        <f t="shared" si="260"/>
        <v>-1.9278709107012768E-2</v>
      </c>
      <c r="AW404" s="28">
        <f t="shared" si="261"/>
        <v>-3.8160036740704988</v>
      </c>
      <c r="AX404" s="31">
        <f t="shared" si="262"/>
        <v>2.9932240521064002</v>
      </c>
      <c r="AY404" s="28">
        <f t="shared" si="263"/>
        <v>41.19852326710749</v>
      </c>
      <c r="AZ404" s="8">
        <f t="shared" si="264"/>
        <v>-28.136497714236747</v>
      </c>
      <c r="BA404" s="8">
        <f t="shared" si="265"/>
        <v>-197.14927866763105</v>
      </c>
      <c r="BB404" s="8">
        <f t="shared" si="266"/>
        <v>-17.149278667631052</v>
      </c>
      <c r="BD404" s="32">
        <f t="shared" si="267"/>
        <v>-28</v>
      </c>
      <c r="BE404" s="32">
        <f t="shared" si="268"/>
        <v>-197</v>
      </c>
      <c r="BF404" s="32">
        <f t="shared" si="269"/>
        <v>-17</v>
      </c>
    </row>
    <row r="405" spans="22:58" x14ac:dyDescent="0.2">
      <c r="V405" s="27">
        <v>5.0100000000000398</v>
      </c>
      <c r="W405" s="32">
        <f t="shared" si="239"/>
        <v>1023292.9922808487</v>
      </c>
      <c r="X405">
        <f t="shared" si="273"/>
        <v>4.8607609737258892</v>
      </c>
      <c r="Y405" s="28">
        <f t="shared" si="240"/>
        <v>-66.53387712943055</v>
      </c>
      <c r="Z405" s="28">
        <f t="shared" si="241"/>
        <v>-89.972995956928614</v>
      </c>
      <c r="AA405" s="28">
        <f t="shared" si="242"/>
        <v>29.369660362696465</v>
      </c>
      <c r="AB405" s="28">
        <f t="shared" si="243"/>
        <v>-88.051397127082581</v>
      </c>
      <c r="AC405" s="28">
        <f t="shared" si="244"/>
        <v>0.71908722450719287</v>
      </c>
      <c r="AD405" s="28">
        <f t="shared" si="245"/>
        <v>22.993921002099647</v>
      </c>
      <c r="AE405" s="28">
        <f t="shared" si="246"/>
        <v>-31.584368568501006</v>
      </c>
      <c r="AF405" s="28">
        <f t="shared" si="247"/>
        <v>-155.03047208191154</v>
      </c>
      <c r="AG405" s="28">
        <f t="shared" si="270"/>
        <v>92.110410468749379</v>
      </c>
      <c r="AH405" s="28">
        <f t="shared" si="248"/>
        <v>-136.66026977990472</v>
      </c>
      <c r="AI405" s="28">
        <f t="shared" si="249"/>
        <v>-89.999991583933806</v>
      </c>
      <c r="AJ405" s="28">
        <f t="shared" si="250"/>
        <v>63.047513837537295</v>
      </c>
      <c r="AK405" s="28">
        <f t="shared" si="251"/>
        <v>89.959658970571112</v>
      </c>
      <c r="AL405" s="29">
        <f t="shared" si="252"/>
        <v>-18.297582774071898</v>
      </c>
      <c r="AM405" s="28">
        <f t="shared" si="253"/>
        <v>-83.012520209172209</v>
      </c>
      <c r="AN405" s="28">
        <f t="shared" si="254"/>
        <v>0.20007175231005192</v>
      </c>
      <c r="AO405" s="28">
        <f t="shared" si="255"/>
        <v>-83.052852822534902</v>
      </c>
      <c r="AP405">
        <f t="shared" si="271"/>
        <v>23.609121289162623</v>
      </c>
      <c r="AQ405">
        <f t="shared" si="272"/>
        <v>-23.521825181113627</v>
      </c>
      <c r="AR405" s="28">
        <f t="shared" si="256"/>
        <v>-31.297000708141958</v>
      </c>
      <c r="AS405" s="30">
        <f t="shared" si="257"/>
        <v>-238.08332490444644</v>
      </c>
      <c r="AT405" s="28">
        <f t="shared" si="258"/>
        <v>3.1137046513731881</v>
      </c>
      <c r="AU405" s="28">
        <f t="shared" si="259"/>
        <v>45.674106763708053</v>
      </c>
      <c r="AV405" s="29">
        <f t="shared" si="260"/>
        <v>-2.0185178422103218E-2</v>
      </c>
      <c r="AW405" s="28">
        <f t="shared" si="261"/>
        <v>-3.9046179839327761</v>
      </c>
      <c r="AX405" s="31">
        <f t="shared" si="262"/>
        <v>3.0935194729510846</v>
      </c>
      <c r="AY405" s="28">
        <f t="shared" si="263"/>
        <v>41.76948877977528</v>
      </c>
      <c r="AZ405" s="8">
        <f t="shared" si="264"/>
        <v>-28.203481235190875</v>
      </c>
      <c r="BA405" s="8">
        <f t="shared" si="265"/>
        <v>-196.31383612467116</v>
      </c>
      <c r="BB405" s="8">
        <f t="shared" si="266"/>
        <v>-16.313836124671155</v>
      </c>
      <c r="BD405" s="32">
        <f t="shared" si="267"/>
        <v>-28</v>
      </c>
      <c r="BE405" s="32">
        <f t="shared" si="268"/>
        <v>-196</v>
      </c>
      <c r="BF405" s="32">
        <f t="shared" si="269"/>
        <v>-16</v>
      </c>
    </row>
    <row r="406" spans="22:58" x14ac:dyDescent="0.2">
      <c r="V406" s="27">
        <v>5.0200000000000404</v>
      </c>
      <c r="W406" s="32">
        <f t="shared" si="239"/>
        <v>1047128.548050998</v>
      </c>
      <c r="X406">
        <f t="shared" si="273"/>
        <v>4.8607609737258892</v>
      </c>
      <c r="Y406" s="28">
        <f t="shared" si="240"/>
        <v>-66.733877086011489</v>
      </c>
      <c r="Z406" s="28">
        <f t="shared" si="241"/>
        <v>-89.973610643906397</v>
      </c>
      <c r="AA406" s="28">
        <f t="shared" si="242"/>
        <v>29.569434359992506</v>
      </c>
      <c r="AB406" s="28">
        <f t="shared" si="243"/>
        <v>-88.095719706720018</v>
      </c>
      <c r="AC406" s="28">
        <f t="shared" si="244"/>
        <v>0.75020799130549198</v>
      </c>
      <c r="AD406" s="28">
        <f t="shared" si="245"/>
        <v>23.472123676247115</v>
      </c>
      <c r="AE406" s="28">
        <f t="shared" si="246"/>
        <v>-31.553473760987604</v>
      </c>
      <c r="AF406" s="28">
        <f t="shared" si="247"/>
        <v>-154.59720667437929</v>
      </c>
      <c r="AG406" s="28">
        <f t="shared" si="270"/>
        <v>92.110410468749379</v>
      </c>
      <c r="AH406" s="28">
        <f t="shared" si="248"/>
        <v>-136.86026977990474</v>
      </c>
      <c r="AI406" s="28">
        <f t="shared" si="249"/>
        <v>-89.999991775506857</v>
      </c>
      <c r="AJ406" s="28">
        <f t="shared" si="250"/>
        <v>63.247513740638823</v>
      </c>
      <c r="AK406" s="28">
        <f t="shared" si="251"/>
        <v>89.96057724421722</v>
      </c>
      <c r="AL406" s="29">
        <f t="shared" si="252"/>
        <v>-18.494689065629249</v>
      </c>
      <c r="AM406" s="28">
        <f t="shared" si="253"/>
        <v>-83.170054956541179</v>
      </c>
      <c r="AN406" s="28">
        <f t="shared" si="254"/>
        <v>2.9653638542121996E-3</v>
      </c>
      <c r="AO406" s="28">
        <f t="shared" si="255"/>
        <v>-83.209469487830816</v>
      </c>
      <c r="AP406">
        <f t="shared" si="271"/>
        <v>23.609121289162623</v>
      </c>
      <c r="AQ406">
        <f t="shared" si="272"/>
        <v>-23.521825181113627</v>
      </c>
      <c r="AR406" s="28">
        <f t="shared" si="256"/>
        <v>-31.463212289084396</v>
      </c>
      <c r="AS406" s="30">
        <f t="shared" si="257"/>
        <v>-237.80667616221012</v>
      </c>
      <c r="AT406" s="28">
        <f t="shared" si="258"/>
        <v>3.2172076489381567</v>
      </c>
      <c r="AU406" s="28">
        <f t="shared" si="259"/>
        <v>46.333329392471605</v>
      </c>
      <c r="AV406" s="29">
        <f t="shared" si="260"/>
        <v>-2.1134165577952918E-2</v>
      </c>
      <c r="AW406" s="28">
        <f t="shared" si="261"/>
        <v>-3.9952770195093015</v>
      </c>
      <c r="AX406" s="31">
        <f t="shared" si="262"/>
        <v>3.1960734833602036</v>
      </c>
      <c r="AY406" s="28">
        <f t="shared" si="263"/>
        <v>42.338052372962302</v>
      </c>
      <c r="AZ406" s="8">
        <f t="shared" si="264"/>
        <v>-28.267138805724194</v>
      </c>
      <c r="BA406" s="8">
        <f t="shared" si="265"/>
        <v>-195.46862378924783</v>
      </c>
      <c r="BB406" s="8">
        <f t="shared" si="266"/>
        <v>-15.468623789247829</v>
      </c>
      <c r="BD406" s="32">
        <f t="shared" si="267"/>
        <v>-28</v>
      </c>
      <c r="BE406" s="32">
        <f t="shared" si="268"/>
        <v>-195</v>
      </c>
      <c r="BF406" s="32">
        <f t="shared" si="269"/>
        <v>-15</v>
      </c>
    </row>
    <row r="407" spans="22:58" x14ac:dyDescent="0.2">
      <c r="V407" s="27">
        <v>5.0300000000000402</v>
      </c>
      <c r="W407" s="32">
        <f t="shared" si="239"/>
        <v>1071519.3052377072</v>
      </c>
      <c r="X407">
        <f t="shared" si="273"/>
        <v>4.8607609737258892</v>
      </c>
      <c r="Y407" s="28">
        <f t="shared" si="240"/>
        <v>-66.933877044546591</v>
      </c>
      <c r="Z407" s="28">
        <f t="shared" si="241"/>
        <v>-89.974211338906201</v>
      </c>
      <c r="AA407" s="28">
        <f t="shared" si="242"/>
        <v>29.769218518106364</v>
      </c>
      <c r="AB407" s="28">
        <f t="shared" si="243"/>
        <v>-88.139035584466171</v>
      </c>
      <c r="AC407" s="28">
        <f t="shared" si="244"/>
        <v>0.78255816874842454</v>
      </c>
      <c r="AD407" s="28">
        <f t="shared" si="245"/>
        <v>23.957902539435473</v>
      </c>
      <c r="AE407" s="28">
        <f t="shared" si="246"/>
        <v>-31.521339383965916</v>
      </c>
      <c r="AF407" s="28">
        <f t="shared" si="247"/>
        <v>-154.15534438393689</v>
      </c>
      <c r="AG407" s="28">
        <f t="shared" si="270"/>
        <v>92.110410468749379</v>
      </c>
      <c r="AH407" s="28">
        <f t="shared" si="248"/>
        <v>-137.06026977990473</v>
      </c>
      <c r="AI407" s="28">
        <f t="shared" si="249"/>
        <v>-89.999991962719179</v>
      </c>
      <c r="AJ407" s="28">
        <f t="shared" si="250"/>
        <v>63.447513648101491</v>
      </c>
      <c r="AK407" s="28">
        <f t="shared" si="251"/>
        <v>89.961474615422787</v>
      </c>
      <c r="AL407" s="29">
        <f t="shared" si="252"/>
        <v>-18.691923794489579</v>
      </c>
      <c r="AM407" s="28">
        <f t="shared" si="253"/>
        <v>-83.324104099276681</v>
      </c>
      <c r="AN407" s="28">
        <f t="shared" si="254"/>
        <v>-0.19426945754343805</v>
      </c>
      <c r="AO407" s="28">
        <f t="shared" si="255"/>
        <v>-83.362621446573073</v>
      </c>
      <c r="AP407">
        <f t="shared" si="271"/>
        <v>23.609121289162623</v>
      </c>
      <c r="AQ407">
        <f t="shared" si="272"/>
        <v>-23.521825181113627</v>
      </c>
      <c r="AR407" s="28">
        <f t="shared" si="256"/>
        <v>-31.628312733460358</v>
      </c>
      <c r="AS407" s="30">
        <f t="shared" si="257"/>
        <v>-237.51796583050998</v>
      </c>
      <c r="AT407" s="28">
        <f t="shared" si="258"/>
        <v>3.3230080457583111</v>
      </c>
      <c r="AU407" s="28">
        <f t="shared" si="259"/>
        <v>46.991846279499676</v>
      </c>
      <c r="AV407" s="29">
        <f t="shared" si="260"/>
        <v>-2.2127654915688987E-2</v>
      </c>
      <c r="AW407" s="28">
        <f t="shared" si="261"/>
        <v>-4.0880270325584958</v>
      </c>
      <c r="AX407" s="31">
        <f t="shared" si="262"/>
        <v>3.3008803908426221</v>
      </c>
      <c r="AY407" s="28">
        <f t="shared" si="263"/>
        <v>42.903819246941183</v>
      </c>
      <c r="AZ407" s="8">
        <f t="shared" si="264"/>
        <v>-28.327432342617737</v>
      </c>
      <c r="BA407" s="8">
        <f t="shared" si="265"/>
        <v>-194.61414658356881</v>
      </c>
      <c r="BB407" s="8">
        <f t="shared" si="266"/>
        <v>-14.614146583568811</v>
      </c>
      <c r="BD407" s="32">
        <f t="shared" si="267"/>
        <v>-28</v>
      </c>
      <c r="BE407" s="32">
        <f t="shared" si="268"/>
        <v>-195</v>
      </c>
      <c r="BF407" s="32">
        <f t="shared" si="269"/>
        <v>-15</v>
      </c>
    </row>
    <row r="408" spans="22:58" x14ac:dyDescent="0.2">
      <c r="V408" s="27">
        <v>5.04000000000004</v>
      </c>
      <c r="W408" s="32">
        <f t="shared" si="239"/>
        <v>1096478.1961432882</v>
      </c>
      <c r="X408">
        <f t="shared" si="273"/>
        <v>4.8607609737258892</v>
      </c>
      <c r="Y408" s="28">
        <f t="shared" si="240"/>
        <v>-67.133877004947905</v>
      </c>
      <c r="Z408" s="28">
        <f t="shared" si="241"/>
        <v>-89.974798360423932</v>
      </c>
      <c r="AA408" s="28">
        <f t="shared" si="242"/>
        <v>29.969012380690977</v>
      </c>
      <c r="AB408" s="28">
        <f t="shared" si="243"/>
        <v>-88.181367528804401</v>
      </c>
      <c r="AC408" s="28">
        <f t="shared" si="244"/>
        <v>0.81617665494117619</v>
      </c>
      <c r="AD408" s="28">
        <f t="shared" si="245"/>
        <v>24.451235740368478</v>
      </c>
      <c r="AE408" s="28">
        <f t="shared" si="246"/>
        <v>-31.487926995589863</v>
      </c>
      <c r="AF408" s="28">
        <f t="shared" si="247"/>
        <v>-153.70493014885986</v>
      </c>
      <c r="AG408" s="28">
        <f t="shared" si="270"/>
        <v>92.110410468749379</v>
      </c>
      <c r="AH408" s="28">
        <f t="shared" si="248"/>
        <v>-137.26026977990475</v>
      </c>
      <c r="AI408" s="28">
        <f t="shared" si="249"/>
        <v>-89.999992145670021</v>
      </c>
      <c r="AJ408" s="28">
        <f t="shared" si="250"/>
        <v>63.647513559729006</v>
      </c>
      <c r="AK408" s="28">
        <f t="shared" si="251"/>
        <v>89.962351559984157</v>
      </c>
      <c r="AL408" s="29">
        <f t="shared" si="252"/>
        <v>-18.889281336398739</v>
      </c>
      <c r="AM408" s="28">
        <f t="shared" si="253"/>
        <v>-83.474740402608262</v>
      </c>
      <c r="AN408" s="28">
        <f t="shared" si="254"/>
        <v>-0.39162708782509981</v>
      </c>
      <c r="AO408" s="28">
        <f t="shared" si="255"/>
        <v>-83.512380988294126</v>
      </c>
      <c r="AP408">
        <f t="shared" si="271"/>
        <v>23.609121289162623</v>
      </c>
      <c r="AQ408">
        <f t="shared" si="272"/>
        <v>-23.521825181113627</v>
      </c>
      <c r="AR408" s="28">
        <f t="shared" si="256"/>
        <v>-31.792257975365967</v>
      </c>
      <c r="AS408" s="30">
        <f t="shared" si="257"/>
        <v>-237.21731113715398</v>
      </c>
      <c r="AT408" s="28">
        <f t="shared" si="258"/>
        <v>3.4310997148686946</v>
      </c>
      <c r="AU408" s="28">
        <f t="shared" si="259"/>
        <v>47.649310741257629</v>
      </c>
      <c r="AV408" s="29">
        <f t="shared" si="260"/>
        <v>-2.3167722432124879E-2</v>
      </c>
      <c r="AW408" s="28">
        <f t="shared" si="261"/>
        <v>-4.1829152548687158</v>
      </c>
      <c r="AX408" s="31">
        <f t="shared" si="262"/>
        <v>3.4079319924365699</v>
      </c>
      <c r="AY408" s="28">
        <f t="shared" si="263"/>
        <v>43.466395486388912</v>
      </c>
      <c r="AZ408" s="8">
        <f t="shared" si="264"/>
        <v>-28.384325982929397</v>
      </c>
      <c r="BA408" s="8">
        <f t="shared" si="265"/>
        <v>-193.75091565076508</v>
      </c>
      <c r="BB408" s="8">
        <f t="shared" si="266"/>
        <v>-13.75091565076508</v>
      </c>
      <c r="BD408" s="32">
        <f t="shared" si="267"/>
        <v>-28</v>
      </c>
      <c r="BE408" s="32">
        <f t="shared" si="268"/>
        <v>-194</v>
      </c>
      <c r="BF408" s="32">
        <f t="shared" si="269"/>
        <v>-14</v>
      </c>
    </row>
    <row r="409" spans="22:58" x14ac:dyDescent="0.2">
      <c r="V409" s="27">
        <v>5.0500000000000398</v>
      </c>
      <c r="W409" s="32">
        <f t="shared" si="239"/>
        <v>1122018.4543020669</v>
      </c>
      <c r="X409">
        <f t="shared" si="273"/>
        <v>4.8607609737258892</v>
      </c>
      <c r="Y409" s="28">
        <f t="shared" si="240"/>
        <v>-67.333876967131445</v>
      </c>
      <c r="Z409" s="28">
        <f t="shared" si="241"/>
        <v>-89.975372019705674</v>
      </c>
      <c r="AA409" s="28">
        <f t="shared" si="242"/>
        <v>30.168815511853495</v>
      </c>
      <c r="AB409" s="28">
        <f t="shared" si="243"/>
        <v>-88.222737799723518</v>
      </c>
      <c r="AC409" s="28">
        <f t="shared" si="244"/>
        <v>0.85110281463438897</v>
      </c>
      <c r="AD409" s="28">
        <f t="shared" si="245"/>
        <v>24.952092197031256</v>
      </c>
      <c r="AE409" s="28">
        <f t="shared" si="246"/>
        <v>-31.453197666917674</v>
      </c>
      <c r="AF409" s="28">
        <f t="shared" si="247"/>
        <v>-153.24601762239794</v>
      </c>
      <c r="AG409" s="28">
        <f t="shared" si="270"/>
        <v>92.110410468749379</v>
      </c>
      <c r="AH409" s="28">
        <f t="shared" si="248"/>
        <v>-137.46026977990471</v>
      </c>
      <c r="AI409" s="28">
        <f t="shared" si="249"/>
        <v>-89.999992324456386</v>
      </c>
      <c r="AJ409" s="28">
        <f t="shared" si="250"/>
        <v>63.84751347533394</v>
      </c>
      <c r="AK409" s="28">
        <f t="shared" si="251"/>
        <v>89.963208542867264</v>
      </c>
      <c r="AL409" s="29">
        <f t="shared" si="252"/>
        <v>-19.086756306743084</v>
      </c>
      <c r="AM409" s="28">
        <f t="shared" si="253"/>
        <v>-83.622035401617865</v>
      </c>
      <c r="AN409" s="28">
        <f t="shared" si="254"/>
        <v>-0.58910214256447091</v>
      </c>
      <c r="AO409" s="28">
        <f t="shared" si="255"/>
        <v>-83.658819183206987</v>
      </c>
      <c r="AP409">
        <f t="shared" si="271"/>
        <v>23.609121289162623</v>
      </c>
      <c r="AQ409">
        <f t="shared" si="272"/>
        <v>-23.521825181113627</v>
      </c>
      <c r="AR409" s="28">
        <f t="shared" si="256"/>
        <v>-31.955003701433149</v>
      </c>
      <c r="AS409" s="30">
        <f t="shared" si="257"/>
        <v>-236.90483680560493</v>
      </c>
      <c r="AT409" s="28">
        <f t="shared" si="258"/>
        <v>3.5414741363112938</v>
      </c>
      <c r="AU409" s="28">
        <f t="shared" si="259"/>
        <v>48.305378865624263</v>
      </c>
      <c r="AV409" s="29">
        <f t="shared" si="260"/>
        <v>-2.4256539921690953E-2</v>
      </c>
      <c r="AW409" s="28">
        <f t="shared" si="261"/>
        <v>-4.2799899142594287</v>
      </c>
      <c r="AX409" s="31">
        <f t="shared" si="262"/>
        <v>3.5172175963896031</v>
      </c>
      <c r="AY409" s="28">
        <f t="shared" si="263"/>
        <v>44.025388951364832</v>
      </c>
      <c r="AZ409" s="8">
        <f t="shared" si="264"/>
        <v>-28.437786105043546</v>
      </c>
      <c r="BA409" s="8">
        <f t="shared" si="265"/>
        <v>-192.87944785424008</v>
      </c>
      <c r="BB409" s="8">
        <f t="shared" si="266"/>
        <v>-12.879447854240084</v>
      </c>
      <c r="BD409" s="32">
        <f t="shared" si="267"/>
        <v>-28</v>
      </c>
      <c r="BE409" s="32">
        <f t="shared" si="268"/>
        <v>-193</v>
      </c>
      <c r="BF409" s="32">
        <f t="shared" si="269"/>
        <v>-13</v>
      </c>
    </row>
    <row r="410" spans="22:58" x14ac:dyDescent="0.2">
      <c r="V410" s="27">
        <v>5.0600000000000396</v>
      </c>
      <c r="W410" s="32">
        <f t="shared" si="239"/>
        <v>1148153.6214969885</v>
      </c>
      <c r="X410">
        <f t="shared" si="273"/>
        <v>4.8607609737258892</v>
      </c>
      <c r="Y410" s="28">
        <f t="shared" si="240"/>
        <v>-67.533876931017019</v>
      </c>
      <c r="Z410" s="28">
        <f t="shared" si="241"/>
        <v>-89.975932620912701</v>
      </c>
      <c r="AA410" s="28">
        <f t="shared" si="242"/>
        <v>30.368627495242166</v>
      </c>
      <c r="AB410" s="28">
        <f t="shared" si="243"/>
        <v>-88.26316815964212</v>
      </c>
      <c r="AC410" s="28">
        <f t="shared" si="244"/>
        <v>0.88737642260096006</v>
      </c>
      <c r="AD410" s="28">
        <f t="shared" si="245"/>
        <v>25.460431225835215</v>
      </c>
      <c r="AE410" s="28">
        <f t="shared" si="246"/>
        <v>-31.417112039448007</v>
      </c>
      <c r="AF410" s="28">
        <f t="shared" si="247"/>
        <v>-152.77866955471961</v>
      </c>
      <c r="AG410" s="28">
        <f t="shared" si="270"/>
        <v>92.110410468749379</v>
      </c>
      <c r="AH410" s="28">
        <f t="shared" si="248"/>
        <v>-137.6602697799047</v>
      </c>
      <c r="AI410" s="28">
        <f t="shared" si="249"/>
        <v>-89.999992499173104</v>
      </c>
      <c r="AJ410" s="28">
        <f t="shared" si="250"/>
        <v>64.04751339473728</v>
      </c>
      <c r="AK410" s="28">
        <f t="shared" si="251"/>
        <v>89.964046018454283</v>
      </c>
      <c r="AL410" s="29">
        <f t="shared" si="252"/>
        <v>-19.284343550917281</v>
      </c>
      <c r="AM410" s="28">
        <f t="shared" si="253"/>
        <v>-83.766059402155875</v>
      </c>
      <c r="AN410" s="28">
        <f t="shared" si="254"/>
        <v>-0.78668946733531797</v>
      </c>
      <c r="AO410" s="28">
        <f t="shared" si="255"/>
        <v>-83.802005882874695</v>
      </c>
      <c r="AP410">
        <f t="shared" si="271"/>
        <v>23.609121289162623</v>
      </c>
      <c r="AQ410">
        <f t="shared" si="272"/>
        <v>-23.521825181113627</v>
      </c>
      <c r="AR410" s="28">
        <f t="shared" si="256"/>
        <v>-32.116505398734326</v>
      </c>
      <c r="AS410" s="30">
        <f t="shared" si="257"/>
        <v>-236.58067543759432</v>
      </c>
      <c r="AT410" s="28">
        <f t="shared" si="258"/>
        <v>3.6541204328702448</v>
      </c>
      <c r="AU410" s="28">
        <f t="shared" si="259"/>
        <v>48.959710401130337</v>
      </c>
      <c r="AV410" s="29">
        <f t="shared" si="260"/>
        <v>-2.5396379296724874E-2</v>
      </c>
      <c r="AW410" s="28">
        <f t="shared" si="261"/>
        <v>-4.3793002504829568</v>
      </c>
      <c r="AX410" s="31">
        <f t="shared" si="262"/>
        <v>3.6287240535735199</v>
      </c>
      <c r="AY410" s="28">
        <f t="shared" si="263"/>
        <v>44.580410150647381</v>
      </c>
      <c r="AZ410" s="8">
        <f t="shared" si="264"/>
        <v>-28.487781345160805</v>
      </c>
      <c r="BA410" s="8">
        <f t="shared" si="265"/>
        <v>-192.00026528694696</v>
      </c>
      <c r="BB410" s="8">
        <f t="shared" si="266"/>
        <v>-12.000265286946956</v>
      </c>
      <c r="BD410" s="32">
        <f t="shared" si="267"/>
        <v>-28</v>
      </c>
      <c r="BE410" s="32">
        <f t="shared" si="268"/>
        <v>-192</v>
      </c>
      <c r="BF410" s="32">
        <f t="shared" si="269"/>
        <v>-12</v>
      </c>
    </row>
    <row r="411" spans="22:58" x14ac:dyDescent="0.2">
      <c r="V411" s="27">
        <v>5.0700000000000403</v>
      </c>
      <c r="W411" s="32">
        <f t="shared" si="239"/>
        <v>1174897.5549396398</v>
      </c>
      <c r="X411">
        <f t="shared" si="273"/>
        <v>4.8607609737258892</v>
      </c>
      <c r="Y411" s="28">
        <f t="shared" si="240"/>
        <v>-67.733876896528031</v>
      </c>
      <c r="Z411" s="28">
        <f t="shared" si="241"/>
        <v>-89.976480461282776</v>
      </c>
      <c r="AA411" s="28">
        <f t="shared" si="242"/>
        <v>30.568447933173573</v>
      </c>
      <c r="AB411" s="28">
        <f t="shared" si="243"/>
        <v>-88.302679884127542</v>
      </c>
      <c r="AC411" s="28">
        <f t="shared" si="244"/>
        <v>0.92503760207803543</v>
      </c>
      <c r="AD411" s="28">
        <f t="shared" si="245"/>
        <v>25.976202182698582</v>
      </c>
      <c r="AE411" s="28">
        <f t="shared" si="246"/>
        <v>-31.379630387550534</v>
      </c>
      <c r="AF411" s="28">
        <f t="shared" si="247"/>
        <v>-152.30295816271175</v>
      </c>
      <c r="AG411" s="28">
        <f t="shared" si="270"/>
        <v>92.110410468749379</v>
      </c>
      <c r="AH411" s="28">
        <f t="shared" si="248"/>
        <v>-137.86026977990471</v>
      </c>
      <c r="AI411" s="28">
        <f t="shared" si="249"/>
        <v>-89.999992669912757</v>
      </c>
      <c r="AJ411" s="28">
        <f t="shared" si="250"/>
        <v>64.247513317768082</v>
      </c>
      <c r="AK411" s="28">
        <f t="shared" si="251"/>
        <v>89.964864430784402</v>
      </c>
      <c r="AL411" s="29">
        <f t="shared" si="252"/>
        <v>-19.482038135028287</v>
      </c>
      <c r="AM411" s="28">
        <f t="shared" si="253"/>
        <v>-83.906881483400497</v>
      </c>
      <c r="AN411" s="28">
        <f t="shared" si="254"/>
        <v>-0.98438412841553813</v>
      </c>
      <c r="AO411" s="28">
        <f t="shared" si="255"/>
        <v>-83.942009722528852</v>
      </c>
      <c r="AP411">
        <f t="shared" si="271"/>
        <v>23.609121289162623</v>
      </c>
      <c r="AQ411">
        <f t="shared" si="272"/>
        <v>-23.521825181113627</v>
      </c>
      <c r="AR411" s="28">
        <f t="shared" si="256"/>
        <v>-32.27671840791708</v>
      </c>
      <c r="AS411" s="30">
        <f t="shared" si="257"/>
        <v>-236.24496788524061</v>
      </c>
      <c r="AT411" s="28">
        <f t="shared" si="258"/>
        <v>3.7690254154031906</v>
      </c>
      <c r="AU411" s="28">
        <f t="shared" si="259"/>
        <v>49.611969622916149</v>
      </c>
      <c r="AV411" s="29">
        <f t="shared" si="260"/>
        <v>-2.6589617092981896E-2</v>
      </c>
      <c r="AW411" s="28">
        <f t="shared" si="261"/>
        <v>-4.4808965309924984</v>
      </c>
      <c r="AX411" s="31">
        <f t="shared" si="262"/>
        <v>3.7424357983102086</v>
      </c>
      <c r="AY411" s="28">
        <f t="shared" si="263"/>
        <v>45.131073091923653</v>
      </c>
      <c r="AZ411" s="8">
        <f t="shared" si="264"/>
        <v>-28.534282609606873</v>
      </c>
      <c r="BA411" s="8">
        <f t="shared" si="265"/>
        <v>-191.11389479331694</v>
      </c>
      <c r="BB411" s="8">
        <f t="shared" si="266"/>
        <v>-11.113894793316945</v>
      </c>
      <c r="BD411" s="32">
        <f t="shared" si="267"/>
        <v>-29</v>
      </c>
      <c r="BE411" s="32">
        <f t="shared" si="268"/>
        <v>-191</v>
      </c>
      <c r="BF411" s="32">
        <f t="shared" si="269"/>
        <v>-11</v>
      </c>
    </row>
    <row r="412" spans="22:58" x14ac:dyDescent="0.2">
      <c r="V412" s="27">
        <v>5.08000000000004</v>
      </c>
      <c r="W412" s="32">
        <f t="shared" si="239"/>
        <v>1202264.4346175254</v>
      </c>
      <c r="X412">
        <f t="shared" si="273"/>
        <v>4.8607609737258892</v>
      </c>
      <c r="Y412" s="28">
        <f t="shared" si="240"/>
        <v>-67.93387686359128</v>
      </c>
      <c r="Z412" s="28">
        <f t="shared" si="241"/>
        <v>-89.977015831287716</v>
      </c>
      <c r="AA412" s="28">
        <f t="shared" si="242"/>
        <v>30.768276445798616</v>
      </c>
      <c r="AB412" s="28">
        <f t="shared" si="243"/>
        <v>-88.341293772411078</v>
      </c>
      <c r="AC412" s="28">
        <f t="shared" si="244"/>
        <v>0.96412675824490179</v>
      </c>
      <c r="AD412" s="28">
        <f t="shared" si="245"/>
        <v>26.499344118843261</v>
      </c>
      <c r="AE412" s="28">
        <f t="shared" si="246"/>
        <v>-31.34071268582187</v>
      </c>
      <c r="AF412" s="28">
        <f t="shared" si="247"/>
        <v>-151.81896548485554</v>
      </c>
      <c r="AG412" s="28">
        <f t="shared" si="270"/>
        <v>92.110410468749379</v>
      </c>
      <c r="AH412" s="28">
        <f t="shared" si="248"/>
        <v>-138.06026977990473</v>
      </c>
      <c r="AI412" s="28">
        <f t="shared" si="249"/>
        <v>-89.999992836765912</v>
      </c>
      <c r="AJ412" s="28">
        <f t="shared" si="250"/>
        <v>64.44751324426305</v>
      </c>
      <c r="AK412" s="28">
        <f t="shared" si="251"/>
        <v>89.965664213789339</v>
      </c>
      <c r="AL412" s="29">
        <f t="shared" si="252"/>
        <v>-19.679835336928598</v>
      </c>
      <c r="AM412" s="28">
        <f t="shared" si="253"/>
        <v>-84.044569501926802</v>
      </c>
      <c r="AN412" s="28">
        <f t="shared" si="254"/>
        <v>-1.1821814038208984</v>
      </c>
      <c r="AO412" s="28">
        <f t="shared" si="255"/>
        <v>-84.078898124903375</v>
      </c>
      <c r="AP412">
        <f t="shared" si="271"/>
        <v>23.609121289162623</v>
      </c>
      <c r="AQ412">
        <f t="shared" si="272"/>
        <v>-23.521825181113627</v>
      </c>
      <c r="AR412" s="28">
        <f t="shared" si="256"/>
        <v>-32.435597981593773</v>
      </c>
      <c r="AS412" s="30">
        <f t="shared" si="257"/>
        <v>-235.89786360975893</v>
      </c>
      <c r="AT412" s="28">
        <f t="shared" si="258"/>
        <v>3.8861736373703071</v>
      </c>
      <c r="AU412" s="28">
        <f t="shared" si="259"/>
        <v>50.261826170143067</v>
      </c>
      <c r="AV412" s="29">
        <f t="shared" si="260"/>
        <v>-2.7838739167313442E-2</v>
      </c>
      <c r="AW412" s="28">
        <f t="shared" si="261"/>
        <v>-4.5848300665394968</v>
      </c>
      <c r="AX412" s="31">
        <f t="shared" si="262"/>
        <v>3.8583348982029935</v>
      </c>
      <c r="AY412" s="28">
        <f t="shared" si="263"/>
        <v>45.676996103603571</v>
      </c>
      <c r="AZ412" s="8">
        <f t="shared" si="264"/>
        <v>-28.577263083390779</v>
      </c>
      <c r="BA412" s="8">
        <f t="shared" si="265"/>
        <v>-190.22086750615534</v>
      </c>
      <c r="BB412" s="8">
        <f t="shared" si="266"/>
        <v>-10.220867506155344</v>
      </c>
      <c r="BD412" s="32">
        <f t="shared" si="267"/>
        <v>-29</v>
      </c>
      <c r="BE412" s="32">
        <f t="shared" si="268"/>
        <v>-190</v>
      </c>
      <c r="BF412" s="32">
        <f t="shared" si="269"/>
        <v>-10</v>
      </c>
    </row>
    <row r="413" spans="22:58" x14ac:dyDescent="0.2">
      <c r="V413" s="27">
        <v>5.0900000000000398</v>
      </c>
      <c r="W413" s="32">
        <f t="shared" si="239"/>
        <v>1230268.7708124965</v>
      </c>
      <c r="X413">
        <f t="shared" si="273"/>
        <v>4.8607609737258892</v>
      </c>
      <c r="Y413" s="28">
        <f t="shared" si="240"/>
        <v>-68.133876832136934</v>
      </c>
      <c r="Z413" s="28">
        <f t="shared" si="241"/>
        <v>-89.977539014787411</v>
      </c>
      <c r="AA413" s="28">
        <f t="shared" si="242"/>
        <v>30.968112670305565</v>
      </c>
      <c r="AB413" s="28">
        <f t="shared" si="243"/>
        <v>-88.379030157701379</v>
      </c>
      <c r="AC413" s="28">
        <f t="shared" si="244"/>
        <v>1.004684506742715</v>
      </c>
      <c r="AD413" s="28">
        <f t="shared" si="245"/>
        <v>27.029785454209545</v>
      </c>
      <c r="AE413" s="28">
        <f t="shared" si="246"/>
        <v>-31.300318681362764</v>
      </c>
      <c r="AF413" s="28">
        <f t="shared" si="247"/>
        <v>-151.32678371827922</v>
      </c>
      <c r="AG413" s="28">
        <f t="shared" si="270"/>
        <v>92.110410468749379</v>
      </c>
      <c r="AH413" s="28">
        <f t="shared" si="248"/>
        <v>-138.26026977990472</v>
      </c>
      <c r="AI413" s="28">
        <f t="shared" si="249"/>
        <v>-89.999992999821032</v>
      </c>
      <c r="AJ413" s="28">
        <f t="shared" si="250"/>
        <v>64.64751317406629</v>
      </c>
      <c r="AK413" s="28">
        <f t="shared" si="251"/>
        <v>89.96644579152337</v>
      </c>
      <c r="AL413" s="29">
        <f t="shared" si="252"/>
        <v>-19.877730637571364</v>
      </c>
      <c r="AM413" s="28">
        <f t="shared" si="253"/>
        <v>-84.179190097160202</v>
      </c>
      <c r="AN413" s="28">
        <f t="shared" si="254"/>
        <v>-1.380076774660413</v>
      </c>
      <c r="AO413" s="28">
        <f t="shared" si="255"/>
        <v>-84.212737305457864</v>
      </c>
      <c r="AP413">
        <f t="shared" si="271"/>
        <v>23.609121289162623</v>
      </c>
      <c r="AQ413">
        <f t="shared" si="272"/>
        <v>-23.521825181113627</v>
      </c>
      <c r="AR413" s="28">
        <f t="shared" si="256"/>
        <v>-32.593099347974182</v>
      </c>
      <c r="AS413" s="30">
        <f t="shared" si="257"/>
        <v>-235.53952102373708</v>
      </c>
      <c r="AT413" s="28">
        <f t="shared" si="258"/>
        <v>4.0055474580866921</v>
      </c>
      <c r="AU413" s="28">
        <f t="shared" si="259"/>
        <v>50.908955849925569</v>
      </c>
      <c r="AV413" s="29">
        <f t="shared" si="260"/>
        <v>-2.9146345594757109E-2</v>
      </c>
      <c r="AW413" s="28">
        <f t="shared" si="261"/>
        <v>-4.6911532265603482</v>
      </c>
      <c r="AX413" s="31">
        <f t="shared" si="262"/>
        <v>3.976401112491935</v>
      </c>
      <c r="AY413" s="28">
        <f t="shared" si="263"/>
        <v>46.217802623365223</v>
      </c>
      <c r="AZ413" s="8">
        <f t="shared" si="264"/>
        <v>-28.616698235482247</v>
      </c>
      <c r="BA413" s="8">
        <f t="shared" si="265"/>
        <v>-189.32171840037185</v>
      </c>
      <c r="BB413" s="8">
        <f t="shared" si="266"/>
        <v>-9.3217184003718501</v>
      </c>
      <c r="BD413" s="32">
        <f t="shared" si="267"/>
        <v>-29</v>
      </c>
      <c r="BE413" s="32">
        <f t="shared" si="268"/>
        <v>-189</v>
      </c>
      <c r="BF413" s="32">
        <f t="shared" si="269"/>
        <v>-9</v>
      </c>
    </row>
    <row r="414" spans="22:58" x14ac:dyDescent="0.2">
      <c r="V414" s="27">
        <v>5.1000000000000396</v>
      </c>
      <c r="W414" s="32">
        <f t="shared" si="239"/>
        <v>1258925.4117942825</v>
      </c>
      <c r="X414">
        <f t="shared" si="273"/>
        <v>4.8607609737258892</v>
      </c>
      <c r="Y414" s="28">
        <f t="shared" si="240"/>
        <v>-68.33387680209826</v>
      </c>
      <c r="Z414" s="28">
        <f t="shared" si="241"/>
        <v>-89.978050289180302</v>
      </c>
      <c r="AA414" s="28">
        <f t="shared" si="242"/>
        <v>31.167956260158309</v>
      </c>
      <c r="AB414" s="28">
        <f t="shared" si="243"/>
        <v>-88.415908917298438</v>
      </c>
      <c r="AC414" s="28">
        <f t="shared" si="244"/>
        <v>1.0467515972804142</v>
      </c>
      <c r="AD414" s="28">
        <f t="shared" si="245"/>
        <v>27.567443671492729</v>
      </c>
      <c r="AE414" s="28">
        <f t="shared" si="246"/>
        <v>-31.25840797093365</v>
      </c>
      <c r="AF414" s="28">
        <f t="shared" si="247"/>
        <v>-150.82651553498602</v>
      </c>
      <c r="AG414" s="28">
        <f t="shared" si="270"/>
        <v>92.110410468749379</v>
      </c>
      <c r="AH414" s="28">
        <f t="shared" si="248"/>
        <v>-138.46026977990471</v>
      </c>
      <c r="AI414" s="28">
        <f t="shared" si="249"/>
        <v>-89.999993159164561</v>
      </c>
      <c r="AJ414" s="28">
        <f t="shared" si="250"/>
        <v>64.847513107028888</v>
      </c>
      <c r="AK414" s="28">
        <f t="shared" si="251"/>
        <v>89.967209578388221</v>
      </c>
      <c r="AL414" s="29">
        <f t="shared" si="252"/>
        <v>-20.075719712679341</v>
      </c>
      <c r="AM414" s="28">
        <f t="shared" si="253"/>
        <v>-84.310808698095968</v>
      </c>
      <c r="AN414" s="28">
        <f t="shared" si="254"/>
        <v>-1.5780659168057802</v>
      </c>
      <c r="AO414" s="28">
        <f t="shared" si="255"/>
        <v>-84.343592278872308</v>
      </c>
      <c r="AP414">
        <f t="shared" si="271"/>
        <v>23.609121289162623</v>
      </c>
      <c r="AQ414">
        <f t="shared" si="272"/>
        <v>-23.521825181113627</v>
      </c>
      <c r="AR414" s="28">
        <f t="shared" si="256"/>
        <v>-32.749177779690434</v>
      </c>
      <c r="AS414" s="30">
        <f t="shared" si="257"/>
        <v>-235.17010781385832</v>
      </c>
      <c r="AT414" s="28">
        <f t="shared" si="258"/>
        <v>4.1271271141550621</v>
      </c>
      <c r="AU414" s="28">
        <f t="shared" si="259"/>
        <v>51.553041403233294</v>
      </c>
      <c r="AV414" s="29">
        <f t="shared" si="260"/>
        <v>-3.0515155772314447E-2</v>
      </c>
      <c r="AW414" s="28">
        <f t="shared" si="261"/>
        <v>-4.7999194543090171</v>
      </c>
      <c r="AX414" s="31">
        <f t="shared" si="262"/>
        <v>4.0966119583827476</v>
      </c>
      <c r="AY414" s="28">
        <f t="shared" si="263"/>
        <v>46.753121948924274</v>
      </c>
      <c r="AZ414" s="8">
        <f t="shared" si="264"/>
        <v>-28.652565821307686</v>
      </c>
      <c r="BA414" s="8">
        <f t="shared" si="265"/>
        <v>-188.41698586493405</v>
      </c>
      <c r="BB414" s="8">
        <f t="shared" si="266"/>
        <v>-8.4169858649340483</v>
      </c>
      <c r="BD414" s="32">
        <f t="shared" si="267"/>
        <v>-29</v>
      </c>
      <c r="BE414" s="32">
        <f t="shared" si="268"/>
        <v>-188</v>
      </c>
      <c r="BF414" s="32">
        <f t="shared" si="269"/>
        <v>-8</v>
      </c>
    </row>
    <row r="415" spans="22:58" x14ac:dyDescent="0.2">
      <c r="V415" s="27">
        <v>5.1100000000000403</v>
      </c>
      <c r="W415" s="32">
        <f t="shared" si="239"/>
        <v>1288249.5516932542</v>
      </c>
      <c r="X415">
        <f t="shared" si="273"/>
        <v>4.8607609737258892</v>
      </c>
      <c r="Y415" s="28">
        <f t="shared" si="240"/>
        <v>-68.533876773411563</v>
      </c>
      <c r="Z415" s="28">
        <f t="shared" si="241"/>
        <v>-89.978549925550553</v>
      </c>
      <c r="AA415" s="28">
        <f t="shared" si="242"/>
        <v>31.367806884368662</v>
      </c>
      <c r="AB415" s="28">
        <f t="shared" si="243"/>
        <v>-88.45194948250996</v>
      </c>
      <c r="AC415" s="28">
        <f t="shared" si="244"/>
        <v>1.090368832412991</v>
      </c>
      <c r="AD415" s="28">
        <f t="shared" si="245"/>
        <v>28.112225033889267</v>
      </c>
      <c r="AE415" s="28">
        <f t="shared" si="246"/>
        <v>-31.214940082904022</v>
      </c>
      <c r="AF415" s="28">
        <f t="shared" si="247"/>
        <v>-150.31827437417124</v>
      </c>
      <c r="AG415" s="28">
        <f t="shared" si="270"/>
        <v>92.110410468749379</v>
      </c>
      <c r="AH415" s="28">
        <f t="shared" si="248"/>
        <v>-138.6602697799047</v>
      </c>
      <c r="AI415" s="28">
        <f t="shared" si="249"/>
        <v>-89.999993314880996</v>
      </c>
      <c r="AJ415" s="28">
        <f t="shared" si="250"/>
        <v>65.047513043008706</v>
      </c>
      <c r="AK415" s="28">
        <f t="shared" si="251"/>
        <v>89.967955979352681</v>
      </c>
      <c r="AL415" s="29">
        <f t="shared" si="252"/>
        <v>-20.273798424720276</v>
      </c>
      <c r="AM415" s="28">
        <f t="shared" si="253"/>
        <v>-84.439489531174303</v>
      </c>
      <c r="AN415" s="28">
        <f t="shared" si="254"/>
        <v>-1.776144692866886</v>
      </c>
      <c r="AO415" s="28">
        <f t="shared" si="255"/>
        <v>-84.471526866702618</v>
      </c>
      <c r="AP415">
        <f t="shared" si="271"/>
        <v>23.609121289162623</v>
      </c>
      <c r="AQ415">
        <f t="shared" si="272"/>
        <v>-23.521825181113627</v>
      </c>
      <c r="AR415" s="28">
        <f t="shared" si="256"/>
        <v>-32.903788667721912</v>
      </c>
      <c r="AS415" s="30">
        <f t="shared" si="257"/>
        <v>-234.78980124087386</v>
      </c>
      <c r="AT415" s="28">
        <f t="shared" si="258"/>
        <v>4.2508907984751687</v>
      </c>
      <c r="AU415" s="28">
        <f t="shared" si="259"/>
        <v>52.19377322864397</v>
      </c>
      <c r="AV415" s="29">
        <f t="shared" si="260"/>
        <v>-3.1948013736966388E-2</v>
      </c>
      <c r="AW415" s="28">
        <f t="shared" si="261"/>
        <v>-4.9111832816890448</v>
      </c>
      <c r="AX415" s="31">
        <f t="shared" si="262"/>
        <v>4.2189427847382026</v>
      </c>
      <c r="AY415" s="28">
        <f t="shared" si="263"/>
        <v>47.282589946954928</v>
      </c>
      <c r="AZ415" s="8">
        <f t="shared" si="264"/>
        <v>-28.684845882983709</v>
      </c>
      <c r="BA415" s="8">
        <f t="shared" si="265"/>
        <v>-187.50721129391894</v>
      </c>
      <c r="BB415" s="8">
        <f t="shared" si="266"/>
        <v>-7.5072112939189424</v>
      </c>
      <c r="BD415" s="32">
        <f t="shared" si="267"/>
        <v>-29</v>
      </c>
      <c r="BE415" s="32">
        <f t="shared" si="268"/>
        <v>-188</v>
      </c>
      <c r="BF415" s="32">
        <f t="shared" si="269"/>
        <v>-8</v>
      </c>
    </row>
    <row r="416" spans="22:58" x14ac:dyDescent="0.2">
      <c r="V416" s="27">
        <v>5.1200000000000401</v>
      </c>
      <c r="W416" s="32">
        <f t="shared" si="239"/>
        <v>1318256.7385565301</v>
      </c>
      <c r="X416">
        <f t="shared" si="273"/>
        <v>4.8607609737258892</v>
      </c>
      <c r="Y416" s="28">
        <f t="shared" si="240"/>
        <v>-68.733876746015966</v>
      </c>
      <c r="Z416" s="28">
        <f t="shared" si="241"/>
        <v>-89.979038188811643</v>
      </c>
      <c r="AA416" s="28">
        <f t="shared" si="242"/>
        <v>31.567664226800712</v>
      </c>
      <c r="AB416" s="28">
        <f t="shared" si="243"/>
        <v>-88.487170848372713</v>
      </c>
      <c r="AC416" s="28">
        <f t="shared" si="244"/>
        <v>1.1355769816227066</v>
      </c>
      <c r="AD416" s="28">
        <f t="shared" si="245"/>
        <v>28.664024329695327</v>
      </c>
      <c r="AE416" s="28">
        <f t="shared" si="246"/>
        <v>-31.169874563866657</v>
      </c>
      <c r="AF416" s="28">
        <f t="shared" si="247"/>
        <v>-149.802184707489</v>
      </c>
      <c r="AG416" s="28">
        <f t="shared" si="270"/>
        <v>92.110410468749379</v>
      </c>
      <c r="AH416" s="28">
        <f t="shared" si="248"/>
        <v>-138.86026977990471</v>
      </c>
      <c r="AI416" s="28">
        <f t="shared" si="249"/>
        <v>-89.999993467052875</v>
      </c>
      <c r="AJ416" s="28">
        <f t="shared" si="250"/>
        <v>65.247512981869875</v>
      </c>
      <c r="AK416" s="28">
        <f t="shared" si="251"/>
        <v>89.968685390167408</v>
      </c>
      <c r="AL416" s="29">
        <f t="shared" si="252"/>
        <v>-20.471962815180106</v>
      </c>
      <c r="AM416" s="28">
        <f t="shared" si="253"/>
        <v>-84.565295629206801</v>
      </c>
      <c r="AN416" s="28">
        <f t="shared" si="254"/>
        <v>-1.9743091444655647</v>
      </c>
      <c r="AO416" s="28">
        <f t="shared" si="255"/>
        <v>-84.596603706092267</v>
      </c>
      <c r="AP416">
        <f t="shared" si="271"/>
        <v>23.609121289162623</v>
      </c>
      <c r="AQ416">
        <f t="shared" si="272"/>
        <v>-23.521825181113627</v>
      </c>
      <c r="AR416" s="28">
        <f t="shared" si="256"/>
        <v>-33.056887600283225</v>
      </c>
      <c r="AS416" s="30">
        <f t="shared" si="257"/>
        <v>-234.39878841358126</v>
      </c>
      <c r="AT416" s="28">
        <f t="shared" si="258"/>
        <v>4.3768147461738129</v>
      </c>
      <c r="AU416" s="28">
        <f t="shared" si="259"/>
        <v>52.830850060291965</v>
      </c>
      <c r="AV416" s="29">
        <f t="shared" si="260"/>
        <v>-3.3447893705528087E-2</v>
      </c>
      <c r="AW416" s="28">
        <f t="shared" si="261"/>
        <v>-5.025000343734364</v>
      </c>
      <c r="AX416" s="31">
        <f t="shared" si="262"/>
        <v>4.3433668524682849</v>
      </c>
      <c r="AY416" s="28">
        <f t="shared" si="263"/>
        <v>47.805849716557603</v>
      </c>
      <c r="AZ416" s="8">
        <f t="shared" si="264"/>
        <v>-28.71352074781494</v>
      </c>
      <c r="BA416" s="8">
        <f t="shared" si="265"/>
        <v>-186.59293869702367</v>
      </c>
      <c r="BB416" s="8">
        <f t="shared" si="266"/>
        <v>-6.5929386970236692</v>
      </c>
      <c r="BD416" s="32">
        <f t="shared" si="267"/>
        <v>-29</v>
      </c>
      <c r="BE416" s="32">
        <f t="shared" si="268"/>
        <v>-187</v>
      </c>
      <c r="BF416" s="32">
        <f t="shared" si="269"/>
        <v>-7</v>
      </c>
    </row>
    <row r="417" spans="22:58" x14ac:dyDescent="0.2">
      <c r="V417" s="27">
        <v>5.1300000000000399</v>
      </c>
      <c r="W417" s="32">
        <f t="shared" si="239"/>
        <v>1348962.8825917793</v>
      </c>
      <c r="X417">
        <f t="shared" si="273"/>
        <v>4.8607609737258892</v>
      </c>
      <c r="Y417" s="28">
        <f t="shared" si="240"/>
        <v>-68.933876719853387</v>
      </c>
      <c r="Z417" s="28">
        <f t="shared" si="241"/>
        <v>-89.979515337846962</v>
      </c>
      <c r="AA417" s="28">
        <f t="shared" si="242"/>
        <v>31.767527985506415</v>
      </c>
      <c r="AB417" s="28">
        <f t="shared" si="243"/>
        <v>-88.521591583181291</v>
      </c>
      <c r="AC417" s="28">
        <f t="shared" si="244"/>
        <v>1.1824166908812379</v>
      </c>
      <c r="AD417" s="28">
        <f t="shared" si="245"/>
        <v>29.222724646932413</v>
      </c>
      <c r="AE417" s="28">
        <f t="shared" si="246"/>
        <v>-31.123171069739843</v>
      </c>
      <c r="AF417" s="28">
        <f t="shared" si="247"/>
        <v>-149.27838227409583</v>
      </c>
      <c r="AG417" s="28">
        <f t="shared" si="270"/>
        <v>92.110410468749379</v>
      </c>
      <c r="AH417" s="28">
        <f t="shared" si="248"/>
        <v>-139.0602697799047</v>
      </c>
      <c r="AI417" s="28">
        <f t="shared" si="249"/>
        <v>-89.9999936157609</v>
      </c>
      <c r="AJ417" s="28">
        <f t="shared" si="250"/>
        <v>65.447512923482762</v>
      </c>
      <c r="AK417" s="28">
        <f t="shared" si="251"/>
        <v>89.969398197574748</v>
      </c>
      <c r="AL417" s="29">
        <f t="shared" si="252"/>
        <v>-20.670209097126492</v>
      </c>
      <c r="AM417" s="28">
        <f t="shared" si="253"/>
        <v>-84.688288841257233</v>
      </c>
      <c r="AN417" s="28">
        <f t="shared" si="254"/>
        <v>-2.1725554847990516</v>
      </c>
      <c r="AO417" s="28">
        <f t="shared" si="255"/>
        <v>-84.718884259443385</v>
      </c>
      <c r="AP417">
        <f t="shared" si="271"/>
        <v>23.609121289162623</v>
      </c>
      <c r="AQ417">
        <f t="shared" si="272"/>
        <v>-23.521825181113627</v>
      </c>
      <c r="AR417" s="28">
        <f t="shared" si="256"/>
        <v>-33.208430446489899</v>
      </c>
      <c r="AS417" s="30">
        <f t="shared" si="257"/>
        <v>-233.99726653353923</v>
      </c>
      <c r="AT417" s="28">
        <f t="shared" si="258"/>
        <v>4.5048733267567211</v>
      </c>
      <c r="AU417" s="28">
        <f t="shared" si="259"/>
        <v>53.463979596856575</v>
      </c>
      <c r="AV417" s="29">
        <f t="shared" si="260"/>
        <v>-3.5017905844156455E-2</v>
      </c>
      <c r="AW417" s="28">
        <f t="shared" si="261"/>
        <v>-5.1414273926849781</v>
      </c>
      <c r="AX417" s="31">
        <f t="shared" si="262"/>
        <v>4.4698554209125643</v>
      </c>
      <c r="AY417" s="28">
        <f t="shared" si="263"/>
        <v>48.3225522041716</v>
      </c>
      <c r="AZ417" s="8">
        <f t="shared" si="264"/>
        <v>-28.738575025577333</v>
      </c>
      <c r="BA417" s="8">
        <f t="shared" si="265"/>
        <v>-185.67471432936765</v>
      </c>
      <c r="BB417" s="8">
        <f t="shared" si="266"/>
        <v>-5.6747143293676459</v>
      </c>
      <c r="BD417" s="32">
        <f t="shared" si="267"/>
        <v>-29</v>
      </c>
      <c r="BE417" s="32">
        <f t="shared" si="268"/>
        <v>-186</v>
      </c>
      <c r="BF417" s="32">
        <f t="shared" si="269"/>
        <v>-6</v>
      </c>
    </row>
    <row r="418" spans="22:58" x14ac:dyDescent="0.2">
      <c r="V418" s="27">
        <v>5.1400000000000396</v>
      </c>
      <c r="W418" s="32">
        <f t="shared" si="239"/>
        <v>1380384.2646030132</v>
      </c>
      <c r="X418">
        <f t="shared" si="273"/>
        <v>4.8607609737258892</v>
      </c>
      <c r="Y418" s="28">
        <f t="shared" si="240"/>
        <v>-69.133876694868292</v>
      </c>
      <c r="Z418" s="28">
        <f t="shared" si="241"/>
        <v>-89.979981625646957</v>
      </c>
      <c r="AA418" s="28">
        <f t="shared" si="242"/>
        <v>31.967397872090562</v>
      </c>
      <c r="AB418" s="28">
        <f t="shared" si="243"/>
        <v>-88.555229837826559</v>
      </c>
      <c r="AC418" s="28">
        <f t="shared" si="244"/>
        <v>1.2309283879199944</v>
      </c>
      <c r="AD418" s="28">
        <f t="shared" si="245"/>
        <v>29.788197181170151</v>
      </c>
      <c r="AE418" s="28">
        <f t="shared" si="246"/>
        <v>-31.07478946113185</v>
      </c>
      <c r="AF418" s="28">
        <f t="shared" si="247"/>
        <v>-148.74701428230335</v>
      </c>
      <c r="AG418" s="28">
        <f t="shared" si="270"/>
        <v>92.110410468749379</v>
      </c>
      <c r="AH418" s="28">
        <f t="shared" si="248"/>
        <v>-139.26026977990469</v>
      </c>
      <c r="AI418" s="28">
        <f t="shared" si="249"/>
        <v>-89.999993761083928</v>
      </c>
      <c r="AJ418" s="28">
        <f t="shared" si="250"/>
        <v>65.647512867723492</v>
      </c>
      <c r="AK418" s="28">
        <f t="shared" si="251"/>
        <v>89.970094779513715</v>
      </c>
      <c r="AL418" s="29">
        <f t="shared" si="252"/>
        <v>-20.868533648053848</v>
      </c>
      <c r="AM418" s="28">
        <f t="shared" si="253"/>
        <v>-84.808529843385045</v>
      </c>
      <c r="AN418" s="28">
        <f t="shared" si="254"/>
        <v>-2.3708800914856667</v>
      </c>
      <c r="AO418" s="28">
        <f t="shared" si="255"/>
        <v>-84.838428824955258</v>
      </c>
      <c r="AP418">
        <f t="shared" si="271"/>
        <v>23.609121289162623</v>
      </c>
      <c r="AQ418">
        <f t="shared" si="272"/>
        <v>-23.521825181113627</v>
      </c>
      <c r="AR418" s="28">
        <f t="shared" si="256"/>
        <v>-33.358373444568521</v>
      </c>
      <c r="AS418" s="30">
        <f t="shared" si="257"/>
        <v>-233.58544310725861</v>
      </c>
      <c r="AT418" s="28">
        <f t="shared" si="258"/>
        <v>4.6350391417493748</v>
      </c>
      <c r="AU418" s="28">
        <f t="shared" si="259"/>
        <v>54.092879078947227</v>
      </c>
      <c r="AV418" s="29">
        <f t="shared" si="260"/>
        <v>-3.6661302275404012E-2</v>
      </c>
      <c r="AW418" s="28">
        <f t="shared" si="261"/>
        <v>-5.2605223115988702</v>
      </c>
      <c r="AX418" s="31">
        <f t="shared" si="262"/>
        <v>4.5983778394739705</v>
      </c>
      <c r="AY418" s="28">
        <f t="shared" si="263"/>
        <v>48.832356767348358</v>
      </c>
      <c r="AZ418" s="8">
        <f t="shared" si="264"/>
        <v>-28.759995605094552</v>
      </c>
      <c r="BA418" s="8">
        <f t="shared" si="265"/>
        <v>-184.75308633991025</v>
      </c>
      <c r="BB418" s="8">
        <f t="shared" si="266"/>
        <v>-4.7530863399102543</v>
      </c>
      <c r="BD418" s="32">
        <f t="shared" si="267"/>
        <v>-29</v>
      </c>
      <c r="BE418" s="32">
        <f t="shared" si="268"/>
        <v>-185</v>
      </c>
      <c r="BF418" s="32">
        <f t="shared" si="269"/>
        <v>-5</v>
      </c>
    </row>
    <row r="419" spans="22:58" x14ac:dyDescent="0.2">
      <c r="V419" s="27">
        <v>5.1500000000000403</v>
      </c>
      <c r="W419" s="32">
        <f t="shared" si="239"/>
        <v>1412537.5446228881</v>
      </c>
      <c r="X419">
        <f t="shared" si="273"/>
        <v>4.8607609737258892</v>
      </c>
      <c r="Y419" s="28">
        <f t="shared" si="240"/>
        <v>-69.333876671007758</v>
      </c>
      <c r="Z419" s="28">
        <f t="shared" si="241"/>
        <v>-89.980437299443352</v>
      </c>
      <c r="AA419" s="28">
        <f t="shared" si="242"/>
        <v>32.167273611104051</v>
      </c>
      <c r="AB419" s="28">
        <f t="shared" si="243"/>
        <v>-88.588103354946639</v>
      </c>
      <c r="AC419" s="28">
        <f t="shared" si="244"/>
        <v>1.2811521834871766</v>
      </c>
      <c r="AD419" s="28">
        <f t="shared" si="245"/>
        <v>30.360301079682163</v>
      </c>
      <c r="AE419" s="28">
        <f t="shared" si="246"/>
        <v>-31.024689902690643</v>
      </c>
      <c r="AF419" s="28">
        <f t="shared" si="247"/>
        <v>-148.20823957470785</v>
      </c>
      <c r="AG419" s="28">
        <f t="shared" si="270"/>
        <v>92.110410468749379</v>
      </c>
      <c r="AH419" s="28">
        <f t="shared" si="248"/>
        <v>-139.46026977990471</v>
      </c>
      <c r="AI419" s="28">
        <f t="shared" si="249"/>
        <v>-89.999993903098996</v>
      </c>
      <c r="AJ419" s="28">
        <f t="shared" si="250"/>
        <v>65.847512814473816</v>
      </c>
      <c r="AK419" s="28">
        <f t="shared" si="251"/>
        <v>89.970775505320475</v>
      </c>
      <c r="AL419" s="29">
        <f t="shared" si="252"/>
        <v>-21.066933003002063</v>
      </c>
      <c r="AM419" s="28">
        <f t="shared" si="253"/>
        <v>-84.926078150166788</v>
      </c>
      <c r="AN419" s="28">
        <f t="shared" si="254"/>
        <v>-2.5692794996835744</v>
      </c>
      <c r="AO419" s="28">
        <f t="shared" si="255"/>
        <v>-84.955296547945309</v>
      </c>
      <c r="AP419">
        <f t="shared" si="271"/>
        <v>23.609121289162623</v>
      </c>
      <c r="AQ419">
        <f t="shared" si="272"/>
        <v>-23.521825181113627</v>
      </c>
      <c r="AR419" s="28">
        <f t="shared" si="256"/>
        <v>-33.506673294325218</v>
      </c>
      <c r="AS419" s="30">
        <f t="shared" si="257"/>
        <v>-233.16353612265317</v>
      </c>
      <c r="AT419" s="28">
        <f t="shared" si="258"/>
        <v>4.7672831270702378</v>
      </c>
      <c r="AU419" s="28">
        <f t="shared" si="259"/>
        <v>54.717275812775419</v>
      </c>
      <c r="AV419" s="29">
        <f t="shared" si="260"/>
        <v>-3.8381483330828636E-2</v>
      </c>
      <c r="AW419" s="28">
        <f t="shared" si="261"/>
        <v>-5.3823441274376096</v>
      </c>
      <c r="AX419" s="31">
        <f t="shared" si="262"/>
        <v>4.7289016437394089</v>
      </c>
      <c r="AY419" s="28">
        <f t="shared" si="263"/>
        <v>49.334931685337807</v>
      </c>
      <c r="AZ419" s="8">
        <f t="shared" si="264"/>
        <v>-28.777771650585809</v>
      </c>
      <c r="BA419" s="8">
        <f t="shared" si="265"/>
        <v>-183.82860443731536</v>
      </c>
      <c r="BB419" s="8">
        <f t="shared" si="266"/>
        <v>-3.8286044373153629</v>
      </c>
      <c r="BD419" s="32">
        <f t="shared" si="267"/>
        <v>-29</v>
      </c>
      <c r="BE419" s="32">
        <f t="shared" si="268"/>
        <v>-184</v>
      </c>
      <c r="BF419" s="32">
        <f t="shared" si="269"/>
        <v>-4</v>
      </c>
    </row>
    <row r="420" spans="22:58" x14ac:dyDescent="0.2">
      <c r="V420" s="27">
        <v>5.1600000000000401</v>
      </c>
      <c r="W420" s="32">
        <f t="shared" si="239"/>
        <v>1445439.7707460616</v>
      </c>
      <c r="X420">
        <f t="shared" si="273"/>
        <v>4.8607609737258892</v>
      </c>
      <c r="Y420" s="28">
        <f t="shared" si="240"/>
        <v>-69.533876648221067</v>
      </c>
      <c r="Z420" s="28">
        <f t="shared" si="241"/>
        <v>-89.980882600840204</v>
      </c>
      <c r="AA420" s="28">
        <f t="shared" si="242"/>
        <v>32.367154939464122</v>
      </c>
      <c r="AB420" s="28">
        <f t="shared" si="243"/>
        <v>-88.62022947789265</v>
      </c>
      <c r="AC420" s="28">
        <f t="shared" si="244"/>
        <v>1.3331277689224734</v>
      </c>
      <c r="AD420" s="28">
        <f t="shared" si="245"/>
        <v>30.938883324996898</v>
      </c>
      <c r="AE420" s="28">
        <f t="shared" si="246"/>
        <v>-30.972832966108584</v>
      </c>
      <c r="AF420" s="28">
        <f t="shared" si="247"/>
        <v>-147.66222875373595</v>
      </c>
      <c r="AG420" s="28">
        <f t="shared" si="270"/>
        <v>92.110410468749379</v>
      </c>
      <c r="AH420" s="28">
        <f t="shared" si="248"/>
        <v>-139.6602697799047</v>
      </c>
      <c r="AI420" s="28">
        <f t="shared" si="249"/>
        <v>-89.999994041881408</v>
      </c>
      <c r="AJ420" s="28">
        <f t="shared" si="250"/>
        <v>66.047512763620745</v>
      </c>
      <c r="AK420" s="28">
        <f t="shared" si="251"/>
        <v>89.971440735924077</v>
      </c>
      <c r="AL420" s="29">
        <f t="shared" si="252"/>
        <v>-21.265403847940412</v>
      </c>
      <c r="AM420" s="28">
        <f t="shared" si="253"/>
        <v>-85.040992126915384</v>
      </c>
      <c r="AN420" s="28">
        <f t="shared" si="254"/>
        <v>-2.7677503954749838</v>
      </c>
      <c r="AO420" s="28">
        <f t="shared" si="255"/>
        <v>-85.069545432872715</v>
      </c>
      <c r="AP420">
        <f t="shared" si="271"/>
        <v>23.609121289162623</v>
      </c>
      <c r="AQ420">
        <f t="shared" si="272"/>
        <v>-23.521825181113627</v>
      </c>
      <c r="AR420" s="28">
        <f t="shared" si="256"/>
        <v>-33.653287253534572</v>
      </c>
      <c r="AS420" s="30">
        <f t="shared" si="257"/>
        <v>-232.73177418660867</v>
      </c>
      <c r="AT420" s="28">
        <f t="shared" si="258"/>
        <v>4.9015746593651182</v>
      </c>
      <c r="AU420" s="28">
        <f t="shared" si="259"/>
        <v>55.33690763853452</v>
      </c>
      <c r="AV420" s="29">
        <f t="shared" si="260"/>
        <v>-4.0182004057265672E-2</v>
      </c>
      <c r="AW420" s="28">
        <f t="shared" si="261"/>
        <v>-5.5069530235581956</v>
      </c>
      <c r="AX420" s="31">
        <f t="shared" si="262"/>
        <v>4.8613926553078528</v>
      </c>
      <c r="AY420" s="28">
        <f t="shared" si="263"/>
        <v>49.829954614976323</v>
      </c>
      <c r="AZ420" s="8">
        <f t="shared" si="264"/>
        <v>-28.791894598226719</v>
      </c>
      <c r="BA420" s="8">
        <f t="shared" si="265"/>
        <v>-182.90181957163236</v>
      </c>
      <c r="BB420" s="8">
        <f t="shared" si="266"/>
        <v>-2.9018195716323589</v>
      </c>
      <c r="BD420" s="32">
        <f t="shared" si="267"/>
        <v>-29</v>
      </c>
      <c r="BE420" s="32">
        <f t="shared" si="268"/>
        <v>-183</v>
      </c>
      <c r="BF420" s="32">
        <f t="shared" si="269"/>
        <v>-3</v>
      </c>
    </row>
    <row r="421" spans="22:58" x14ac:dyDescent="0.2">
      <c r="V421" s="27">
        <v>5.1700000000000399</v>
      </c>
      <c r="W421" s="32">
        <f t="shared" si="239"/>
        <v>1479108.3881683447</v>
      </c>
      <c r="X421">
        <f t="shared" si="273"/>
        <v>4.8607609737258892</v>
      </c>
      <c r="Y421" s="28">
        <f t="shared" si="240"/>
        <v>-69.733876626459988</v>
      </c>
      <c r="Z421" s="28">
        <f t="shared" si="241"/>
        <v>-89.981317765941967</v>
      </c>
      <c r="AA421" s="28">
        <f t="shared" si="242"/>
        <v>32.567041605900677</v>
      </c>
      <c r="AB421" s="28">
        <f t="shared" si="243"/>
        <v>-88.651625159512406</v>
      </c>
      <c r="AC421" s="28">
        <f t="shared" si="244"/>
        <v>1.3868943104334828</v>
      </c>
      <c r="AD421" s="28">
        <f t="shared" si="245"/>
        <v>31.523778660794193</v>
      </c>
      <c r="AE421" s="28">
        <f t="shared" si="246"/>
        <v>-30.91917973639994</v>
      </c>
      <c r="AF421" s="28">
        <f t="shared" si="247"/>
        <v>-147.10916426466017</v>
      </c>
      <c r="AG421" s="28">
        <f t="shared" si="270"/>
        <v>92.110410468749379</v>
      </c>
      <c r="AH421" s="28">
        <f t="shared" si="248"/>
        <v>-139.86026977990468</v>
      </c>
      <c r="AI421" s="28">
        <f t="shared" si="249"/>
        <v>-89.999994177504746</v>
      </c>
      <c r="AJ421" s="28">
        <f t="shared" si="250"/>
        <v>66.24751271505643</v>
      </c>
      <c r="AK421" s="28">
        <f t="shared" si="251"/>
        <v>89.972090824037878</v>
      </c>
      <c r="AL421" s="29">
        <f t="shared" si="252"/>
        <v>-21.463943013408795</v>
      </c>
      <c r="AM421" s="28">
        <f t="shared" si="253"/>
        <v>-85.153329002523193</v>
      </c>
      <c r="AN421" s="28">
        <f t="shared" si="254"/>
        <v>-2.966289609507669</v>
      </c>
      <c r="AO421" s="28">
        <f t="shared" si="255"/>
        <v>-85.181232355990062</v>
      </c>
      <c r="AP421">
        <f t="shared" si="271"/>
        <v>23.609121289162623</v>
      </c>
      <c r="AQ421">
        <f t="shared" si="272"/>
        <v>-23.521825181113627</v>
      </c>
      <c r="AR421" s="28">
        <f t="shared" si="256"/>
        <v>-33.798173237858613</v>
      </c>
      <c r="AS421" s="30">
        <f t="shared" si="257"/>
        <v>-232.29039662065023</v>
      </c>
      <c r="AT421" s="28">
        <f t="shared" si="258"/>
        <v>5.0378816655265517</v>
      </c>
      <c r="AU421" s="28">
        <f t="shared" si="259"/>
        <v>55.951523342441163</v>
      </c>
      <c r="AV421" s="29">
        <f t="shared" si="260"/>
        <v>-4.2066580984944896E-2</v>
      </c>
      <c r="AW421" s="28">
        <f t="shared" si="261"/>
        <v>-5.6344103515391124</v>
      </c>
      <c r="AX421" s="31">
        <f t="shared" si="262"/>
        <v>4.9958150845416069</v>
      </c>
      <c r="AY421" s="28">
        <f t="shared" si="263"/>
        <v>50.317112990902054</v>
      </c>
      <c r="AZ421" s="8">
        <f t="shared" si="264"/>
        <v>-28.802358153317005</v>
      </c>
      <c r="BA421" s="8">
        <f t="shared" si="265"/>
        <v>-181.97328362974818</v>
      </c>
      <c r="BB421" s="8">
        <f t="shared" si="266"/>
        <v>-1.9732836297481811</v>
      </c>
      <c r="BD421" s="32">
        <f t="shared" si="267"/>
        <v>-29</v>
      </c>
      <c r="BE421" s="32">
        <f t="shared" si="268"/>
        <v>-182</v>
      </c>
      <c r="BF421" s="32">
        <f t="shared" si="269"/>
        <v>-2</v>
      </c>
    </row>
    <row r="422" spans="22:58" x14ac:dyDescent="0.2">
      <c r="V422" s="27">
        <v>5.1800000000000397</v>
      </c>
      <c r="W422" s="32">
        <f t="shared" si="239"/>
        <v>1513561.2484363485</v>
      </c>
      <c r="X422">
        <f t="shared" si="273"/>
        <v>4.8607609737258892</v>
      </c>
      <c r="Y422" s="28">
        <f t="shared" si="240"/>
        <v>-69.933876605678293</v>
      </c>
      <c r="Z422" s="28">
        <f t="shared" si="241"/>
        <v>-89.981743025478764</v>
      </c>
      <c r="AA422" s="28">
        <f t="shared" si="242"/>
        <v>32.766933370426884</v>
      </c>
      <c r="AB422" s="28">
        <f t="shared" si="243"/>
        <v>-88.682306970754226</v>
      </c>
      <c r="AC422" s="28">
        <f t="shared" si="244"/>
        <v>1.4424903405105689</v>
      </c>
      <c r="AD422" s="28">
        <f t="shared" si="245"/>
        <v>32.114809562942462</v>
      </c>
      <c r="AE422" s="28">
        <f t="shared" si="246"/>
        <v>-30.863691921014951</v>
      </c>
      <c r="AF422" s="28">
        <f t="shared" si="247"/>
        <v>-146.54924043329052</v>
      </c>
      <c r="AG422" s="28">
        <f t="shared" si="270"/>
        <v>92.110410468749379</v>
      </c>
      <c r="AH422" s="28">
        <f t="shared" si="248"/>
        <v>-140.06026977990467</v>
      </c>
      <c r="AI422" s="28">
        <f t="shared" si="249"/>
        <v>-89.999994310040918</v>
      </c>
      <c r="AJ422" s="28">
        <f t="shared" si="250"/>
        <v>66.447512668677888</v>
      </c>
      <c r="AK422" s="28">
        <f t="shared" si="251"/>
        <v>89.972726114346514</v>
      </c>
      <c r="AL422" s="29">
        <f t="shared" si="252"/>
        <v>-21.662547468407617</v>
      </c>
      <c r="AM422" s="28">
        <f t="shared" si="253"/>
        <v>-85.263144882859152</v>
      </c>
      <c r="AN422" s="28">
        <f t="shared" si="254"/>
        <v>-3.1648941108850224</v>
      </c>
      <c r="AO422" s="28">
        <f t="shared" si="255"/>
        <v>-85.290413078553556</v>
      </c>
      <c r="AP422">
        <f t="shared" si="271"/>
        <v>23.609121289162623</v>
      </c>
      <c r="AQ422">
        <f t="shared" si="272"/>
        <v>-23.521825181113627</v>
      </c>
      <c r="AR422" s="28">
        <f t="shared" si="256"/>
        <v>-33.941289923850981</v>
      </c>
      <c r="AS422" s="30">
        <f t="shared" si="257"/>
        <v>-231.83965351184406</v>
      </c>
      <c r="AT422" s="28">
        <f t="shared" si="258"/>
        <v>5.1761707346253747</v>
      </c>
      <c r="AU422" s="28">
        <f t="shared" si="259"/>
        <v>56.560883011906796</v>
      </c>
      <c r="AV422" s="29">
        <f t="shared" si="260"/>
        <v>-4.4039099165653635E-2</v>
      </c>
      <c r="AW422" s="28">
        <f t="shared" si="261"/>
        <v>-5.7647786422628737</v>
      </c>
      <c r="AX422" s="31">
        <f t="shared" si="262"/>
        <v>5.1321316354597206</v>
      </c>
      <c r="AY422" s="28">
        <f t="shared" si="263"/>
        <v>50.796104369643921</v>
      </c>
      <c r="AZ422" s="8">
        <f t="shared" si="264"/>
        <v>-28.809158288391259</v>
      </c>
      <c r="BA422" s="8">
        <f t="shared" si="265"/>
        <v>-181.04354914220013</v>
      </c>
      <c r="BB422" s="8">
        <f t="shared" si="266"/>
        <v>-1.0435491422001348</v>
      </c>
      <c r="BD422" s="32">
        <f t="shared" si="267"/>
        <v>-29</v>
      </c>
      <c r="BE422" s="32">
        <f t="shared" si="268"/>
        <v>-181</v>
      </c>
      <c r="BF422" s="32">
        <f t="shared" si="269"/>
        <v>-1</v>
      </c>
    </row>
    <row r="423" spans="22:58" x14ac:dyDescent="0.2">
      <c r="V423" s="27">
        <v>5.1900000000000404</v>
      </c>
      <c r="W423" s="32">
        <f t="shared" si="239"/>
        <v>1548816.6189126275</v>
      </c>
      <c r="X423">
        <f t="shared" si="273"/>
        <v>4.8607609737258892</v>
      </c>
      <c r="Y423" s="28">
        <f t="shared" si="240"/>
        <v>-70.133876585831956</v>
      </c>
      <c r="Z423" s="28">
        <f t="shared" si="241"/>
        <v>-89.982158604928628</v>
      </c>
      <c r="AA423" s="28">
        <f t="shared" si="242"/>
        <v>32.966830003833735</v>
      </c>
      <c r="AB423" s="28">
        <f t="shared" si="243"/>
        <v>-88.712291109093954</v>
      </c>
      <c r="AC423" s="28">
        <f t="shared" si="244"/>
        <v>1.4999536469692916</v>
      </c>
      <c r="AD423" s="28">
        <f t="shared" si="245"/>
        <v>32.711786258278387</v>
      </c>
      <c r="AE423" s="28">
        <f t="shared" si="246"/>
        <v>-30.806331961303041</v>
      </c>
      <c r="AF423" s="28">
        <f t="shared" si="247"/>
        <v>-145.98266345574422</v>
      </c>
      <c r="AG423" s="28">
        <f t="shared" si="270"/>
        <v>92.110410468749379</v>
      </c>
      <c r="AH423" s="28">
        <f t="shared" si="248"/>
        <v>-140.26026977990469</v>
      </c>
      <c r="AI423" s="28">
        <f t="shared" si="249"/>
        <v>-89.999994439560197</v>
      </c>
      <c r="AJ423" s="28">
        <f t="shared" si="250"/>
        <v>66.647512624386735</v>
      </c>
      <c r="AK423" s="28">
        <f t="shared" si="251"/>
        <v>89.973346943688711</v>
      </c>
      <c r="AL423" s="29">
        <f t="shared" si="252"/>
        <v>-21.861214314528944</v>
      </c>
      <c r="AM423" s="28">
        <f t="shared" si="253"/>
        <v>-85.370494764655689</v>
      </c>
      <c r="AN423" s="28">
        <f t="shared" si="254"/>
        <v>-3.3635610012975192</v>
      </c>
      <c r="AO423" s="28">
        <f t="shared" si="255"/>
        <v>-85.397142260527175</v>
      </c>
      <c r="AP423">
        <f t="shared" si="271"/>
        <v>23.609121289162623</v>
      </c>
      <c r="AQ423">
        <f t="shared" si="272"/>
        <v>-23.521825181113627</v>
      </c>
      <c r="AR423" s="28">
        <f t="shared" si="256"/>
        <v>-34.082596854551561</v>
      </c>
      <c r="AS423" s="30">
        <f t="shared" si="257"/>
        <v>-231.37980571627139</v>
      </c>
      <c r="AT423" s="28">
        <f t="shared" si="258"/>
        <v>5.3164072314947228</v>
      </c>
      <c r="AU423" s="28">
        <f t="shared" si="259"/>
        <v>57.16475833381277</v>
      </c>
      <c r="AV423" s="29">
        <f t="shared" si="260"/>
        <v>-4.6103619489200498E-2</v>
      </c>
      <c r="AW423" s="28">
        <f t="shared" si="261"/>
        <v>-5.8981216161725243</v>
      </c>
      <c r="AX423" s="31">
        <f t="shared" si="262"/>
        <v>5.270303612005522</v>
      </c>
      <c r="AY423" s="28">
        <f t="shared" si="263"/>
        <v>51.266636717640246</v>
      </c>
      <c r="AZ423" s="8">
        <f t="shared" si="264"/>
        <v>-28.812293242546041</v>
      </c>
      <c r="BA423" s="8">
        <f t="shared" si="265"/>
        <v>-180.11316899863115</v>
      </c>
      <c r="BB423" s="8">
        <f t="shared" si="266"/>
        <v>-0.11316899863115282</v>
      </c>
      <c r="BD423" s="32">
        <f t="shared" si="267"/>
        <v>-29</v>
      </c>
      <c r="BE423" s="32">
        <f t="shared" si="268"/>
        <v>-180</v>
      </c>
      <c r="BF423" s="32">
        <f t="shared" si="269"/>
        <v>0</v>
      </c>
    </row>
    <row r="424" spans="22:58" x14ac:dyDescent="0.2">
      <c r="V424" s="27">
        <v>5.2000000000000401</v>
      </c>
      <c r="W424" s="32">
        <f t="shared" si="239"/>
        <v>1584893.1924612629</v>
      </c>
      <c r="X424">
        <f t="shared" si="273"/>
        <v>4.8607609737258892</v>
      </c>
      <c r="Y424" s="28">
        <f t="shared" si="240"/>
        <v>-70.333876566878843</v>
      </c>
      <c r="Z424" s="28">
        <f t="shared" si="241"/>
        <v>-89.982564724637115</v>
      </c>
      <c r="AA424" s="28">
        <f t="shared" si="242"/>
        <v>33.166731287206936</v>
      </c>
      <c r="AB424" s="28">
        <f t="shared" si="243"/>
        <v>-88.74159340678797</v>
      </c>
      <c r="AC424" s="28">
        <f t="shared" si="244"/>
        <v>1.5593211601595729</v>
      </c>
      <c r="AD424" s="28">
        <f t="shared" si="245"/>
        <v>33.314506793488732</v>
      </c>
      <c r="AE424" s="28">
        <f t="shared" si="246"/>
        <v>-30.747063145786445</v>
      </c>
      <c r="AF424" s="28">
        <f t="shared" si="247"/>
        <v>-145.40965133793637</v>
      </c>
      <c r="AG424" s="28">
        <f t="shared" si="270"/>
        <v>92.110410468749379</v>
      </c>
      <c r="AH424" s="28">
        <f t="shared" si="248"/>
        <v>-140.46026977990468</v>
      </c>
      <c r="AI424" s="28">
        <f t="shared" si="249"/>
        <v>-89.999994566131264</v>
      </c>
      <c r="AJ424" s="28">
        <f t="shared" si="250"/>
        <v>66.84751258208901</v>
      </c>
      <c r="AK424" s="28">
        <f t="shared" si="251"/>
        <v>89.973953641235823</v>
      </c>
      <c r="AL424" s="29">
        <f t="shared" si="252"/>
        <v>-22.05994078032035</v>
      </c>
      <c r="AM424" s="28">
        <f t="shared" si="253"/>
        <v>-85.475432549825058</v>
      </c>
      <c r="AN424" s="28">
        <f t="shared" si="254"/>
        <v>-3.5622875093866391</v>
      </c>
      <c r="AO424" s="28">
        <f t="shared" si="255"/>
        <v>-85.501473474720498</v>
      </c>
      <c r="AP424">
        <f t="shared" si="271"/>
        <v>23.609121289162623</v>
      </c>
      <c r="AQ424">
        <f t="shared" si="272"/>
        <v>-23.521825181113627</v>
      </c>
      <c r="AR424" s="28">
        <f t="shared" si="256"/>
        <v>-34.222054547124088</v>
      </c>
      <c r="AS424" s="30">
        <f t="shared" si="257"/>
        <v>-230.91112481265685</v>
      </c>
      <c r="AT424" s="28">
        <f t="shared" si="258"/>
        <v>5.4585554112261745</v>
      </c>
      <c r="AU424" s="28">
        <f t="shared" si="259"/>
        <v>57.762932836335132</v>
      </c>
      <c r="AV424" s="29">
        <f t="shared" si="260"/>
        <v>-4.8264386286382757E-2</v>
      </c>
      <c r="AW424" s="28">
        <f t="shared" si="261"/>
        <v>-6.0345041926131877</v>
      </c>
      <c r="AX424" s="31">
        <f t="shared" si="262"/>
        <v>5.4102910249397915</v>
      </c>
      <c r="AY424" s="28">
        <f t="shared" si="263"/>
        <v>51.728428643721941</v>
      </c>
      <c r="AZ424" s="8">
        <f t="shared" si="264"/>
        <v>-28.811763522184297</v>
      </c>
      <c r="BA424" s="8">
        <f t="shared" si="265"/>
        <v>-179.18269616893491</v>
      </c>
      <c r="BB424" s="8">
        <f t="shared" si="266"/>
        <v>0.81730383106508953</v>
      </c>
      <c r="BD424" s="32">
        <f t="shared" si="267"/>
        <v>-29</v>
      </c>
      <c r="BE424" s="32">
        <f t="shared" si="268"/>
        <v>-179</v>
      </c>
      <c r="BF424" s="32">
        <f t="shared" si="269"/>
        <v>1</v>
      </c>
    </row>
    <row r="425" spans="22:58" x14ac:dyDescent="0.2">
      <c r="V425" s="27">
        <v>5.2100000000000497</v>
      </c>
      <c r="W425" s="32">
        <f t="shared" ref="W425:W488" si="274">10*10^V425</f>
        <v>1621810.0973591171</v>
      </c>
      <c r="X425">
        <f t="shared" si="273"/>
        <v>4.8607609737258892</v>
      </c>
      <c r="Y425" s="28">
        <f t="shared" ref="Y425:Y488" si="275">20*LOG(1/SQRT((W425/fp)^2+1))</f>
        <v>-70.533876548778935</v>
      </c>
      <c r="Z425" s="28">
        <f t="shared" ref="Z425:Z488" si="276">-180/PI()*ATAN(W425/fp)</f>
        <v>-89.9829615999341</v>
      </c>
      <c r="AA425" s="28">
        <f t="shared" ref="AA425:AA488" si="277">20*LOG(SQRT((W425/fzRHP)^2+1))</f>
        <v>33.36663701146572</v>
      </c>
      <c r="AB425" s="28">
        <f t="shared" ref="AB425:AB488" si="278">-180/PI()*ATAN(W425/fzRHP)</f>
        <v>-88.770229338954621</v>
      </c>
      <c r="AC425" s="28">
        <f t="shared" ref="AC425:AC488" si="279">20*LOG(SQRT((W425/fzESR)^2+1))</f>
        <v>1.6206288389289225</v>
      </c>
      <c r="AD425" s="28">
        <f t="shared" ref="AD425:AD488" si="280">180/PI()*ATAN(W425/fzESR)</f>
        <v>33.922757156173809</v>
      </c>
      <c r="AE425" s="28">
        <f t="shared" ref="AE425:AE488" si="281">X425+Y425+AA425+AC425</f>
        <v>-30.685849724658404</v>
      </c>
      <c r="AF425" s="28">
        <f t="shared" ref="AF425:AF488" si="282">Z425+AB425+AD425</f>
        <v>-144.83043378271492</v>
      </c>
      <c r="AG425" s="28">
        <f t="shared" si="270"/>
        <v>92.110410468749379</v>
      </c>
      <c r="AH425" s="28">
        <f t="shared" ref="AH425:AH488" si="283">20*LOG(1/SQRT((W425/fp_comp1)^2+1))</f>
        <v>-140.66026977990487</v>
      </c>
      <c r="AI425" s="28">
        <f t="shared" ref="AI425:AI488" si="284">-180/PI()*ATAN(W425/fp_comp1)</f>
        <v>-89.999994689821222</v>
      </c>
      <c r="AJ425" s="28">
        <f t="shared" ref="AJ425:AJ488" si="285">20*LOG(SQRT((W425/fz_comp)^2+1))</f>
        <v>67.04751254169517</v>
      </c>
      <c r="AK425" s="28">
        <f t="shared" ref="AK425:AK488" si="286">180/PI()*ATAN(W425/fz_comp)</f>
        <v>89.974546528666366</v>
      </c>
      <c r="AL425" s="29">
        <f t="shared" ref="AL425:AL488" si="287">20*LOG(1/SQRT((W425/fp_comp2)^2+1))</f>
        <v>-22.258724215874295</v>
      </c>
      <c r="AM425" s="28">
        <f t="shared" ref="AM425:AM488" si="288">-180/PI()*ATAN(W425/fp_comp2)</f>
        <v>-85.578011060149237</v>
      </c>
      <c r="AN425" s="28">
        <f t="shared" ref="AN425:AN488" si="289">AG425+AH425+AJ425+AL425</f>
        <v>-3.7610709853346123</v>
      </c>
      <c r="AO425" s="28">
        <f t="shared" ref="AO425:AO488" si="290">AI425+AK425+AM425</f>
        <v>-85.603459221304092</v>
      </c>
      <c r="AP425">
        <f t="shared" si="271"/>
        <v>23.609121289162623</v>
      </c>
      <c r="AQ425">
        <f t="shared" si="272"/>
        <v>-23.521825181113627</v>
      </c>
      <c r="AR425" s="28">
        <f t="shared" ref="AR425:AR488" si="291">AE425+AN425+AP425+AQ425</f>
        <v>-34.35962460194402</v>
      </c>
      <c r="AS425" s="30">
        <f t="shared" ref="AS425:AS488" si="292">AF425+AO425</f>
        <v>-230.43389300401901</v>
      </c>
      <c r="AT425" s="28">
        <f t="shared" ref="AT425:AT488" si="293">20*LOG(SQRT((W425/fz_ff)^2+1))</f>
        <v>5.602578533865695</v>
      </c>
      <c r="AU425" s="28">
        <f t="shared" ref="AU425:AU488" si="294">180/PI()*ATAN(W425/fz_ff)</f>
        <v>58.355202075214564</v>
      </c>
      <c r="AV425" s="29">
        <f t="shared" ref="AV425:AV488" si="295">20*LOG(1/SQRT((W425/fp_ff)^2+1))</f>
        <v>-5.0525835226664734E-2</v>
      </c>
      <c r="AW425" s="28">
        <f t="shared" ref="AW425:AW488" si="296">-180/PI()*ATAN(W425/fp_ff)</f>
        <v>-6.1739924981643277</v>
      </c>
      <c r="AX425" s="31">
        <f t="shared" ref="AX425:AX488" si="297">AT425+AV425</f>
        <v>5.5520526986390299</v>
      </c>
      <c r="AY425" s="28">
        <f t="shared" ref="AY425:AY488" si="298">AU425+AW425</f>
        <v>52.18120957705024</v>
      </c>
      <c r="AZ425" s="8">
        <f t="shared" ref="AZ425:AZ488" si="299">AR425+AX425</f>
        <v>-28.807571903304989</v>
      </c>
      <c r="BA425" s="8">
        <f t="shared" ref="BA425:BA488" si="300">AS425+AY425</f>
        <v>-178.25268342696876</v>
      </c>
      <c r="BB425" s="8">
        <f t="shared" ref="BB425:BB488" si="301">BA425+180</f>
        <v>1.7473165730312417</v>
      </c>
      <c r="BD425" s="32">
        <f t="shared" ref="BD425:BD488" si="302">ROUND(AZ425,0)</f>
        <v>-29</v>
      </c>
      <c r="BE425" s="32">
        <f t="shared" ref="BE425:BE488" si="303">ROUND(BA425,0)</f>
        <v>-178</v>
      </c>
      <c r="BF425" s="32">
        <f t="shared" ref="BF425:BF488" si="304">ROUND(BB425,0)</f>
        <v>2</v>
      </c>
    </row>
    <row r="426" spans="22:58" x14ac:dyDescent="0.2">
      <c r="V426" s="27">
        <v>5.2200000000000504</v>
      </c>
      <c r="W426" s="32">
        <f t="shared" si="274"/>
        <v>1659586.9074377548</v>
      </c>
      <c r="X426">
        <f t="shared" si="273"/>
        <v>4.8607609737258892</v>
      </c>
      <c r="Y426" s="28">
        <f t="shared" si="275"/>
        <v>-70.733876531493493</v>
      </c>
      <c r="Z426" s="28">
        <f t="shared" si="276"/>
        <v>-89.983349441247981</v>
      </c>
      <c r="AA426" s="28">
        <f t="shared" si="277"/>
        <v>33.566546976921188</v>
      </c>
      <c r="AB426" s="28">
        <f t="shared" si="278"/>
        <v>-88.798214031487277</v>
      </c>
      <c r="AC426" s="28">
        <f t="shared" si="279"/>
        <v>1.6839115559708002</v>
      </c>
      <c r="AD426" s="28">
        <f t="shared" si="280"/>
        <v>34.536311449841214</v>
      </c>
      <c r="AE426" s="28">
        <f t="shared" si="281"/>
        <v>-30.622657024875615</v>
      </c>
      <c r="AF426" s="28">
        <f t="shared" si="282"/>
        <v>-144.24525202289405</v>
      </c>
      <c r="AG426" s="28">
        <f t="shared" si="270"/>
        <v>92.110410468749379</v>
      </c>
      <c r="AH426" s="28">
        <f t="shared" si="283"/>
        <v>-140.86026977990488</v>
      </c>
      <c r="AI426" s="28">
        <f t="shared" si="284"/>
        <v>-89.99999481069564</v>
      </c>
      <c r="AJ426" s="28">
        <f t="shared" si="285"/>
        <v>67.247512503119196</v>
      </c>
      <c r="AK426" s="28">
        <f t="shared" si="286"/>
        <v>89.975125920336581</v>
      </c>
      <c r="AL426" s="29">
        <f t="shared" si="287"/>
        <v>-22.457562087633892</v>
      </c>
      <c r="AM426" s="28">
        <f t="shared" si="288"/>
        <v>-85.678282052290939</v>
      </c>
      <c r="AN426" s="28">
        <f t="shared" si="289"/>
        <v>-3.9599088956701998</v>
      </c>
      <c r="AO426" s="28">
        <f t="shared" si="290"/>
        <v>-85.703150942649998</v>
      </c>
      <c r="AP426">
        <f t="shared" si="271"/>
        <v>23.609121289162623</v>
      </c>
      <c r="AQ426">
        <f t="shared" si="272"/>
        <v>-23.521825181113627</v>
      </c>
      <c r="AR426" s="28">
        <f t="shared" si="291"/>
        <v>-34.495269812496822</v>
      </c>
      <c r="AS426" s="30">
        <f t="shared" si="292"/>
        <v>-229.94840296554406</v>
      </c>
      <c r="AT426" s="28">
        <f t="shared" si="293"/>
        <v>5.7484389786292409</v>
      </c>
      <c r="AU426" s="28">
        <f t="shared" si="294"/>
        <v>58.941373765773605</v>
      </c>
      <c r="AV426" s="29">
        <f t="shared" si="295"/>
        <v>-5.2892601518613164E-2</v>
      </c>
      <c r="AW426" s="28">
        <f t="shared" si="296"/>
        <v>-6.316653873860596</v>
      </c>
      <c r="AX426" s="31">
        <f t="shared" si="297"/>
        <v>5.6955463771106274</v>
      </c>
      <c r="AY426" s="28">
        <f t="shared" si="298"/>
        <v>52.62471989191301</v>
      </c>
      <c r="AZ426" s="8">
        <f t="shared" si="299"/>
        <v>-28.799723435386195</v>
      </c>
      <c r="BA426" s="8">
        <f t="shared" si="300"/>
        <v>-177.32368307363106</v>
      </c>
      <c r="BB426" s="8">
        <f t="shared" si="301"/>
        <v>2.6763169263689406</v>
      </c>
      <c r="BD426" s="32">
        <f t="shared" si="302"/>
        <v>-29</v>
      </c>
      <c r="BE426" s="32">
        <f t="shared" si="303"/>
        <v>-177</v>
      </c>
      <c r="BF426" s="32">
        <f t="shared" si="304"/>
        <v>3</v>
      </c>
    </row>
    <row r="427" spans="22:58" x14ac:dyDescent="0.2">
      <c r="V427" s="27">
        <v>5.2300000000000502</v>
      </c>
      <c r="W427" s="32">
        <f t="shared" si="274"/>
        <v>1698243.652461943</v>
      </c>
      <c r="X427">
        <f t="shared" si="273"/>
        <v>4.8607609737258892</v>
      </c>
      <c r="Y427" s="28">
        <f t="shared" si="275"/>
        <v>-70.933876514986011</v>
      </c>
      <c r="Z427" s="28">
        <f t="shared" si="276"/>
        <v>-89.9837284542172</v>
      </c>
      <c r="AA427" s="28">
        <f t="shared" si="277"/>
        <v>33.766460992856217</v>
      </c>
      <c r="AB427" s="28">
        <f t="shared" si="278"/>
        <v>-88.825562268801733</v>
      </c>
      <c r="AC427" s="28">
        <f t="shared" si="279"/>
        <v>1.7492029832305234</v>
      </c>
      <c r="AD427" s="28">
        <f t="shared" si="280"/>
        <v>35.154932124224786</v>
      </c>
      <c r="AE427" s="28">
        <f t="shared" si="281"/>
        <v>-30.55745156517338</v>
      </c>
      <c r="AF427" s="28">
        <f t="shared" si="282"/>
        <v>-143.65435859879415</v>
      </c>
      <c r="AG427" s="28">
        <f t="shared" si="270"/>
        <v>92.110410468749379</v>
      </c>
      <c r="AH427" s="28">
        <f t="shared" si="283"/>
        <v>-141.0602697799049</v>
      </c>
      <c r="AI427" s="28">
        <f t="shared" si="284"/>
        <v>-89.999994928818637</v>
      </c>
      <c r="AJ427" s="28">
        <f t="shared" si="285"/>
        <v>67.447512466279406</v>
      </c>
      <c r="AK427" s="28">
        <f t="shared" si="286"/>
        <v>89.97569212344716</v>
      </c>
      <c r="AL427" s="29">
        <f t="shared" si="287"/>
        <v>-22.656451973410341</v>
      </c>
      <c r="AM427" s="28">
        <f t="shared" si="288"/>
        <v>-85.776296233078938</v>
      </c>
      <c r="AN427" s="28">
        <f t="shared" si="289"/>
        <v>-4.1587988182864564</v>
      </c>
      <c r="AO427" s="28">
        <f t="shared" si="290"/>
        <v>-85.800599038450414</v>
      </c>
      <c r="AP427">
        <f t="shared" si="271"/>
        <v>23.609121289162623</v>
      </c>
      <c r="AQ427">
        <f t="shared" si="272"/>
        <v>-23.521825181113627</v>
      </c>
      <c r="AR427" s="28">
        <f t="shared" si="291"/>
        <v>-34.628954275410841</v>
      </c>
      <c r="AS427" s="30">
        <f t="shared" si="292"/>
        <v>-229.45495763724455</v>
      </c>
      <c r="AT427" s="28">
        <f t="shared" si="293"/>
        <v>5.8960983569999605</v>
      </c>
      <c r="AU427" s="28">
        <f t="shared" si="294"/>
        <v>59.521267862370387</v>
      </c>
      <c r="AV427" s="29">
        <f t="shared" si="295"/>
        <v>-5.5369528421116143E-2</v>
      </c>
      <c r="AW427" s="28">
        <f t="shared" si="296"/>
        <v>-6.4625568811954643</v>
      </c>
      <c r="AX427" s="31">
        <f t="shared" si="297"/>
        <v>5.8407288285788441</v>
      </c>
      <c r="AY427" s="28">
        <f t="shared" si="298"/>
        <v>53.058710981174926</v>
      </c>
      <c r="AZ427" s="8">
        <f t="shared" si="299"/>
        <v>-28.788225446831998</v>
      </c>
      <c r="BA427" s="8">
        <f t="shared" si="300"/>
        <v>-176.39624665606962</v>
      </c>
      <c r="BB427" s="8">
        <f t="shared" si="301"/>
        <v>3.6037533439303786</v>
      </c>
      <c r="BD427" s="32">
        <f t="shared" si="302"/>
        <v>-29</v>
      </c>
      <c r="BE427" s="32">
        <f t="shared" si="303"/>
        <v>-176</v>
      </c>
      <c r="BF427" s="32">
        <f t="shared" si="304"/>
        <v>4</v>
      </c>
    </row>
    <row r="428" spans="22:58" x14ac:dyDescent="0.2">
      <c r="V428" s="27">
        <v>5.24000000000005</v>
      </c>
      <c r="W428" s="32">
        <f t="shared" si="274"/>
        <v>1737800.8287495789</v>
      </c>
      <c r="X428">
        <f t="shared" si="273"/>
        <v>4.8607609737258892</v>
      </c>
      <c r="Y428" s="28">
        <f t="shared" si="275"/>
        <v>-71.133876499221486</v>
      </c>
      <c r="Z428" s="28">
        <f t="shared" si="276"/>
        <v>-89.984098839799316</v>
      </c>
      <c r="AA428" s="28">
        <f t="shared" si="277"/>
        <v>33.966378877122466</v>
      </c>
      <c r="AB428" s="28">
        <f t="shared" si="278"/>
        <v>-88.852288501420546</v>
      </c>
      <c r="AC428" s="28">
        <f t="shared" si="279"/>
        <v>1.8165354780739473</v>
      </c>
      <c r="AD428" s="28">
        <f t="shared" si="280"/>
        <v>35.77837026189993</v>
      </c>
      <c r="AE428" s="28">
        <f t="shared" si="281"/>
        <v>-30.490201170299184</v>
      </c>
      <c r="AF428" s="28">
        <f t="shared" si="282"/>
        <v>-143.05801707931991</v>
      </c>
      <c r="AG428" s="28">
        <f t="shared" si="270"/>
        <v>92.110410468749379</v>
      </c>
      <c r="AH428" s="28">
        <f t="shared" si="283"/>
        <v>-141.26026977990489</v>
      </c>
      <c r="AI428" s="28">
        <f t="shared" si="284"/>
        <v>-89.999995044252813</v>
      </c>
      <c r="AJ428" s="28">
        <f t="shared" si="285"/>
        <v>67.647512431097681</v>
      </c>
      <c r="AK428" s="28">
        <f t="shared" si="286"/>
        <v>89.976245438206021</v>
      </c>
      <c r="AL428" s="29">
        <f t="shared" si="287"/>
        <v>-22.855391557601166</v>
      </c>
      <c r="AM428" s="28">
        <f t="shared" si="288"/>
        <v>-85.872103275020947</v>
      </c>
      <c r="AN428" s="28">
        <f t="shared" si="289"/>
        <v>-4.3577384376589947</v>
      </c>
      <c r="AO428" s="28">
        <f t="shared" si="290"/>
        <v>-85.895852881067739</v>
      </c>
      <c r="AP428">
        <f t="shared" si="271"/>
        <v>23.609121289162623</v>
      </c>
      <c r="AQ428">
        <f t="shared" si="272"/>
        <v>-23.521825181113627</v>
      </c>
      <c r="AR428" s="28">
        <f t="shared" si="291"/>
        <v>-34.760643499909186</v>
      </c>
      <c r="AS428" s="30">
        <f t="shared" si="292"/>
        <v>-228.95386996038764</v>
      </c>
      <c r="AT428" s="28">
        <f t="shared" si="293"/>
        <v>6.0455176241079069</v>
      </c>
      <c r="AU428" s="28">
        <f t="shared" si="294"/>
        <v>60.094716587292908</v>
      </c>
      <c r="AV428" s="29">
        <f t="shared" si="295"/>
        <v>-5.7961676073107579E-2</v>
      </c>
      <c r="AW428" s="28">
        <f t="shared" si="296"/>
        <v>-6.6117713067902608</v>
      </c>
      <c r="AX428" s="31">
        <f t="shared" si="297"/>
        <v>5.9875559480347995</v>
      </c>
      <c r="AY428" s="28">
        <f t="shared" si="298"/>
        <v>53.482945280502648</v>
      </c>
      <c r="AZ428" s="8">
        <f t="shared" si="299"/>
        <v>-28.773087551874386</v>
      </c>
      <c r="BA428" s="8">
        <f t="shared" si="300"/>
        <v>-175.470924679885</v>
      </c>
      <c r="BB428" s="8">
        <f t="shared" si="301"/>
        <v>4.5290753201149982</v>
      </c>
      <c r="BD428" s="32">
        <f t="shared" si="302"/>
        <v>-29</v>
      </c>
      <c r="BE428" s="32">
        <f t="shared" si="303"/>
        <v>-175</v>
      </c>
      <c r="BF428" s="32">
        <f t="shared" si="304"/>
        <v>5</v>
      </c>
    </row>
    <row r="429" spans="22:58" x14ac:dyDescent="0.2">
      <c r="V429" s="27">
        <v>5.2500000000000497</v>
      </c>
      <c r="W429" s="32">
        <f t="shared" si="274"/>
        <v>1778279.4100391273</v>
      </c>
      <c r="X429">
        <f t="shared" si="273"/>
        <v>4.8607609737258892</v>
      </c>
      <c r="Y429" s="28">
        <f t="shared" si="275"/>
        <v>-71.333876484166481</v>
      </c>
      <c r="Z429" s="28">
        <f t="shared" si="276"/>
        <v>-89.984460794377554</v>
      </c>
      <c r="AA429" s="28">
        <f t="shared" si="277"/>
        <v>34.166300455756115</v>
      </c>
      <c r="AB429" s="28">
        <f t="shared" si="278"/>
        <v>-88.878406853397408</v>
      </c>
      <c r="AC429" s="28">
        <f t="shared" si="279"/>
        <v>1.8859399709545874</v>
      </c>
      <c r="AD429" s="28">
        <f t="shared" si="280"/>
        <v>36.406365921744353</v>
      </c>
      <c r="AE429" s="28">
        <f t="shared" si="281"/>
        <v>-30.420875083729889</v>
      </c>
      <c r="AF429" s="28">
        <f t="shared" si="282"/>
        <v>-142.45650172603064</v>
      </c>
      <c r="AG429" s="28">
        <f t="shared" si="270"/>
        <v>92.110410468749379</v>
      </c>
      <c r="AH429" s="28">
        <f t="shared" si="283"/>
        <v>-141.46026977990485</v>
      </c>
      <c r="AI429" s="28">
        <f t="shared" si="284"/>
        <v>-89.999995157059402</v>
      </c>
      <c r="AJ429" s="28">
        <f t="shared" si="285"/>
        <v>67.847512397499372</v>
      </c>
      <c r="AK429" s="28">
        <f t="shared" si="286"/>
        <v>89.976786157987561</v>
      </c>
      <c r="AL429" s="29">
        <f t="shared" si="287"/>
        <v>-23.054378626604386</v>
      </c>
      <c r="AM429" s="28">
        <f t="shared" si="288"/>
        <v>-85.965751832004258</v>
      </c>
      <c r="AN429" s="28">
        <f t="shared" si="289"/>
        <v>-4.5567255402604836</v>
      </c>
      <c r="AO429" s="28">
        <f t="shared" si="290"/>
        <v>-85.988960831076099</v>
      </c>
      <c r="AP429">
        <f t="shared" si="271"/>
        <v>23.609121289162623</v>
      </c>
      <c r="AQ429">
        <f t="shared" si="272"/>
        <v>-23.521825181113627</v>
      </c>
      <c r="AR429" s="28">
        <f t="shared" si="291"/>
        <v>-34.890304515941374</v>
      </c>
      <c r="AS429" s="30">
        <f t="shared" si="292"/>
        <v>-228.44546255710674</v>
      </c>
      <c r="AT429" s="28">
        <f t="shared" si="293"/>
        <v>6.1966571878445853</v>
      </c>
      <c r="AU429" s="28">
        <f t="shared" si="294"/>
        <v>60.661564411407412</v>
      </c>
      <c r="AV429" s="29">
        <f t="shared" si="295"/>
        <v>-6.0674330649393218E-2</v>
      </c>
      <c r="AW429" s="28">
        <f t="shared" si="296"/>
        <v>-6.7643681656079613</v>
      </c>
      <c r="AX429" s="31">
        <f t="shared" si="297"/>
        <v>6.1359828571951924</v>
      </c>
      <c r="AY429" s="28">
        <f t="shared" si="298"/>
        <v>53.897196245799449</v>
      </c>
      <c r="AZ429" s="8">
        <f t="shared" si="299"/>
        <v>-28.754321658746182</v>
      </c>
      <c r="BA429" s="8">
        <f t="shared" si="300"/>
        <v>-174.54826631130729</v>
      </c>
      <c r="BB429" s="8">
        <f t="shared" si="301"/>
        <v>5.4517336886927126</v>
      </c>
      <c r="BD429" s="32">
        <f t="shared" si="302"/>
        <v>-29</v>
      </c>
      <c r="BE429" s="32">
        <f t="shared" si="303"/>
        <v>-175</v>
      </c>
      <c r="BF429" s="32">
        <f t="shared" si="304"/>
        <v>5</v>
      </c>
    </row>
    <row r="430" spans="22:58" x14ac:dyDescent="0.2">
      <c r="V430" s="27">
        <v>5.2600000000000504</v>
      </c>
      <c r="W430" s="32">
        <f t="shared" si="274"/>
        <v>1819700.8586101958</v>
      </c>
      <c r="X430">
        <f t="shared" si="273"/>
        <v>4.8607609737258892</v>
      </c>
      <c r="Y430" s="28">
        <f t="shared" si="275"/>
        <v>-71.533876469789078</v>
      </c>
      <c r="Z430" s="28">
        <f t="shared" si="276"/>
        <v>-89.984814509864904</v>
      </c>
      <c r="AA430" s="28">
        <f t="shared" si="277"/>
        <v>34.366225562610765</v>
      </c>
      <c r="AB430" s="28">
        <f t="shared" si="278"/>
        <v>-88.903931129584123</v>
      </c>
      <c r="AC430" s="28">
        <f t="shared" si="279"/>
        <v>1.9574458553355989</v>
      </c>
      <c r="AD430" s="28">
        <f t="shared" si="280"/>
        <v>37.038648539313684</v>
      </c>
      <c r="AE430" s="28">
        <f t="shared" si="281"/>
        <v>-30.349444078116825</v>
      </c>
      <c r="AF430" s="28">
        <f t="shared" si="282"/>
        <v>-141.85009710013537</v>
      </c>
      <c r="AG430" s="28">
        <f t="shared" si="270"/>
        <v>92.110410468749379</v>
      </c>
      <c r="AH430" s="28">
        <f t="shared" si="283"/>
        <v>-141.66026977990487</v>
      </c>
      <c r="AI430" s="28">
        <f t="shared" si="284"/>
        <v>-89.999995267298189</v>
      </c>
      <c r="AJ430" s="28">
        <f t="shared" si="285"/>
        <v>68.047512365413269</v>
      </c>
      <c r="AK430" s="28">
        <f t="shared" si="286"/>
        <v>89.9773145694882</v>
      </c>
      <c r="AL430" s="29">
        <f t="shared" si="287"/>
        <v>-23.253411064420824</v>
      </c>
      <c r="AM430" s="28">
        <f t="shared" si="288"/>
        <v>-86.057289555145374</v>
      </c>
      <c r="AN430" s="28">
        <f t="shared" si="289"/>
        <v>-4.7557580101630421</v>
      </c>
      <c r="AO430" s="28">
        <f t="shared" si="290"/>
        <v>-86.079970252955363</v>
      </c>
      <c r="AP430">
        <f t="shared" si="271"/>
        <v>23.609121289162623</v>
      </c>
      <c r="AQ430">
        <f t="shared" si="272"/>
        <v>-23.521825181113627</v>
      </c>
      <c r="AR430" s="28">
        <f t="shared" si="291"/>
        <v>-35.017905980230871</v>
      </c>
      <c r="AS430" s="30">
        <f t="shared" si="292"/>
        <v>-227.93006735309075</v>
      </c>
      <c r="AT430" s="28">
        <f t="shared" si="293"/>
        <v>6.3494770152123872</v>
      </c>
      <c r="AU430" s="28">
        <f t="shared" si="294"/>
        <v>61.221667989113278</v>
      </c>
      <c r="AV430" s="29">
        <f t="shared" si="295"/>
        <v>-6.3513013849816724E-2</v>
      </c>
      <c r="AW430" s="28">
        <f t="shared" si="296"/>
        <v>-6.9204197025811878</v>
      </c>
      <c r="AX430" s="31">
        <f t="shared" si="297"/>
        <v>6.2859640013625704</v>
      </c>
      <c r="AY430" s="28">
        <f t="shared" si="298"/>
        <v>54.301248286532093</v>
      </c>
      <c r="AZ430" s="8">
        <f t="shared" si="299"/>
        <v>-28.731941978868299</v>
      </c>
      <c r="BA430" s="8">
        <f t="shared" si="300"/>
        <v>-173.62881906655866</v>
      </c>
      <c r="BB430" s="8">
        <f t="shared" si="301"/>
        <v>6.3711809334413374</v>
      </c>
      <c r="BD430" s="32">
        <f t="shared" si="302"/>
        <v>-29</v>
      </c>
      <c r="BE430" s="32">
        <f t="shared" si="303"/>
        <v>-174</v>
      </c>
      <c r="BF430" s="32">
        <f t="shared" si="304"/>
        <v>6</v>
      </c>
    </row>
    <row r="431" spans="22:58" x14ac:dyDescent="0.2">
      <c r="V431" s="27">
        <v>5.2700000000000502</v>
      </c>
      <c r="W431" s="32">
        <f t="shared" si="274"/>
        <v>1862087.1366630846</v>
      </c>
      <c r="X431">
        <f t="shared" si="273"/>
        <v>4.8607609737258892</v>
      </c>
      <c r="Y431" s="28">
        <f t="shared" si="275"/>
        <v>-71.733876456058766</v>
      </c>
      <c r="Z431" s="28">
        <f t="shared" si="276"/>
        <v>-89.98516017380588</v>
      </c>
      <c r="AA431" s="28">
        <f t="shared" si="277"/>
        <v>34.566154039006548</v>
      </c>
      <c r="AB431" s="28">
        <f t="shared" si="278"/>
        <v>-88.928874822743197</v>
      </c>
      <c r="AC431" s="28">
        <f t="shared" si="279"/>
        <v>2.0310808806371079</v>
      </c>
      <c r="AD431" s="28">
        <f t="shared" si="280"/>
        <v>37.674937383706194</v>
      </c>
      <c r="AE431" s="28">
        <f t="shared" si="281"/>
        <v>-30.27588056268922</v>
      </c>
      <c r="AF431" s="28">
        <f t="shared" si="282"/>
        <v>-141.2390976128429</v>
      </c>
      <c r="AG431" s="28">
        <f t="shared" si="270"/>
        <v>92.110410468749379</v>
      </c>
      <c r="AH431" s="28">
        <f t="shared" si="283"/>
        <v>-141.86026977990485</v>
      </c>
      <c r="AI431" s="28">
        <f t="shared" si="284"/>
        <v>-89.999995375027623</v>
      </c>
      <c r="AJ431" s="28">
        <f t="shared" si="285"/>
        <v>68.247512334771272</v>
      </c>
      <c r="AK431" s="28">
        <f t="shared" si="286"/>
        <v>89.977830952878321</v>
      </c>
      <c r="AL431" s="29">
        <f t="shared" si="287"/>
        <v>-23.452486848437424</v>
      </c>
      <c r="AM431" s="28">
        <f t="shared" si="288"/>
        <v>-86.14676310875295</v>
      </c>
      <c r="AN431" s="28">
        <f t="shared" si="289"/>
        <v>-4.9548338248216268</v>
      </c>
      <c r="AO431" s="28">
        <f t="shared" si="290"/>
        <v>-86.168927530902252</v>
      </c>
      <c r="AP431">
        <f t="shared" si="271"/>
        <v>23.609121289162623</v>
      </c>
      <c r="AQ431">
        <f t="shared" si="272"/>
        <v>-23.521825181113627</v>
      </c>
      <c r="AR431" s="28">
        <f t="shared" si="291"/>
        <v>-35.143418279461848</v>
      </c>
      <c r="AS431" s="30">
        <f t="shared" si="292"/>
        <v>-227.40802514374514</v>
      </c>
      <c r="AT431" s="28">
        <f t="shared" si="293"/>
        <v>6.5039367354609547</v>
      </c>
      <c r="AU431" s="28">
        <f t="shared" si="294"/>
        <v>61.774896050363061</v>
      </c>
      <c r="AV431" s="29">
        <f t="shared" si="295"/>
        <v>-6.6483492728686644E-2</v>
      </c>
      <c r="AW431" s="28">
        <f t="shared" si="296"/>
        <v>-7.079999392515977</v>
      </c>
      <c r="AX431" s="31">
        <f t="shared" si="297"/>
        <v>6.4374532427322677</v>
      </c>
      <c r="AY431" s="28">
        <f t="shared" si="298"/>
        <v>54.694896657847082</v>
      </c>
      <c r="AZ431" s="8">
        <f t="shared" si="299"/>
        <v>-28.70596503672958</v>
      </c>
      <c r="BA431" s="8">
        <f t="shared" si="300"/>
        <v>-172.71312848589804</v>
      </c>
      <c r="BB431" s="8">
        <f t="shared" si="301"/>
        <v>7.2868715141019607</v>
      </c>
      <c r="BD431" s="32">
        <f t="shared" si="302"/>
        <v>-29</v>
      </c>
      <c r="BE431" s="32">
        <f t="shared" si="303"/>
        <v>-173</v>
      </c>
      <c r="BF431" s="32">
        <f t="shared" si="304"/>
        <v>7</v>
      </c>
    </row>
    <row r="432" spans="22:58" x14ac:dyDescent="0.2">
      <c r="V432" s="27">
        <v>5.28000000000005</v>
      </c>
      <c r="W432" s="32">
        <f t="shared" si="274"/>
        <v>1905460.7179634692</v>
      </c>
      <c r="X432">
        <f t="shared" si="273"/>
        <v>4.8607609737258892</v>
      </c>
      <c r="Y432" s="28">
        <f t="shared" si="275"/>
        <v>-71.933876442946399</v>
      </c>
      <c r="Z432" s="28">
        <f t="shared" si="276"/>
        <v>-89.985497969476015</v>
      </c>
      <c r="AA432" s="28">
        <f t="shared" si="277"/>
        <v>34.766085733395187</v>
      </c>
      <c r="AB432" s="28">
        <f t="shared" si="278"/>
        <v>-88.953251120508767</v>
      </c>
      <c r="AC432" s="28">
        <f t="shared" si="279"/>
        <v>2.1068710489853539</v>
      </c>
      <c r="AD432" s="28">
        <f t="shared" si="280"/>
        <v>38.314942069978642</v>
      </c>
      <c r="AE432" s="28">
        <f t="shared" si="281"/>
        <v>-30.20015868683997</v>
      </c>
      <c r="AF432" s="28">
        <f t="shared" si="282"/>
        <v>-140.62380702000615</v>
      </c>
      <c r="AG432" s="28">
        <f t="shared" si="270"/>
        <v>92.110410468749379</v>
      </c>
      <c r="AH432" s="28">
        <f t="shared" si="283"/>
        <v>-142.06026977990487</v>
      </c>
      <c r="AI432" s="28">
        <f t="shared" si="284"/>
        <v>-89.999995480304847</v>
      </c>
      <c r="AJ432" s="28">
        <f t="shared" si="285"/>
        <v>68.447512305508383</v>
      </c>
      <c r="AK432" s="28">
        <f t="shared" si="286"/>
        <v>89.978335581950915</v>
      </c>
      <c r="AL432" s="29">
        <f t="shared" si="287"/>
        <v>-23.651604045385334</v>
      </c>
      <c r="AM432" s="28">
        <f t="shared" si="288"/>
        <v>-86.234218186372019</v>
      </c>
      <c r="AN432" s="28">
        <f t="shared" si="289"/>
        <v>-5.1539510510324433</v>
      </c>
      <c r="AO432" s="28">
        <f t="shared" si="290"/>
        <v>-86.25587808472595</v>
      </c>
      <c r="AP432">
        <f t="shared" si="271"/>
        <v>23.609121289162623</v>
      </c>
      <c r="AQ432">
        <f t="shared" si="272"/>
        <v>-23.521825181113627</v>
      </c>
      <c r="AR432" s="28">
        <f t="shared" si="291"/>
        <v>-35.266813629823417</v>
      </c>
      <c r="AS432" s="30">
        <f t="shared" si="292"/>
        <v>-226.87968510473212</v>
      </c>
      <c r="AT432" s="28">
        <f t="shared" si="293"/>
        <v>6.6599957396160994</v>
      </c>
      <c r="AU432" s="28">
        <f t="shared" si="294"/>
        <v>62.321129252671398</v>
      </c>
      <c r="AV432" s="29">
        <f t="shared" si="295"/>
        <v>-6.9591789870938295E-2</v>
      </c>
      <c r="AW432" s="28">
        <f t="shared" si="296"/>
        <v>-7.2431819381251143</v>
      </c>
      <c r="AX432" s="31">
        <f t="shared" si="297"/>
        <v>6.590403949745161</v>
      </c>
      <c r="AY432" s="28">
        <f t="shared" si="298"/>
        <v>55.077947314546286</v>
      </c>
      <c r="AZ432" s="8">
        <f t="shared" si="299"/>
        <v>-28.676409680078258</v>
      </c>
      <c r="BA432" s="8">
        <f t="shared" si="300"/>
        <v>-171.80173779018583</v>
      </c>
      <c r="BB432" s="8">
        <f t="shared" si="301"/>
        <v>8.1982622098141746</v>
      </c>
      <c r="BD432" s="32">
        <f t="shared" si="302"/>
        <v>-29</v>
      </c>
      <c r="BE432" s="32">
        <f t="shared" si="303"/>
        <v>-172</v>
      </c>
      <c r="BF432" s="32">
        <f t="shared" si="304"/>
        <v>8</v>
      </c>
    </row>
    <row r="433" spans="22:58" x14ac:dyDescent="0.2">
      <c r="V433" s="27">
        <v>5.2900000000000498</v>
      </c>
      <c r="W433" s="32">
        <f t="shared" si="274"/>
        <v>1949844.5997582723</v>
      </c>
      <c r="X433">
        <f t="shared" si="273"/>
        <v>4.8607609737258892</v>
      </c>
      <c r="Y433" s="28">
        <f t="shared" si="275"/>
        <v>-72.133876430424209</v>
      </c>
      <c r="Z433" s="28">
        <f t="shared" si="276"/>
        <v>-89.985828075978901</v>
      </c>
      <c r="AA433" s="28">
        <f t="shared" si="277"/>
        <v>34.966020501039871</v>
      </c>
      <c r="AB433" s="28">
        <f t="shared" si="278"/>
        <v>-88.977072912198494</v>
      </c>
      <c r="AC433" s="28">
        <f t="shared" si="279"/>
        <v>2.1848405165364335</v>
      </c>
      <c r="AD433" s="28">
        <f t="shared" si="280"/>
        <v>38.958363125643039</v>
      </c>
      <c r="AE433" s="28">
        <f t="shared" si="281"/>
        <v>-30.122254439122017</v>
      </c>
      <c r="AF433" s="28">
        <f t="shared" si="282"/>
        <v>-140.00453786253436</v>
      </c>
      <c r="AG433" s="28">
        <f t="shared" si="270"/>
        <v>92.110410468749379</v>
      </c>
      <c r="AH433" s="28">
        <f t="shared" si="283"/>
        <v>-142.26026977990489</v>
      </c>
      <c r="AI433" s="28">
        <f t="shared" si="284"/>
        <v>-89.999995583185665</v>
      </c>
      <c r="AJ433" s="28">
        <f t="shared" si="285"/>
        <v>68.647512277562555</v>
      </c>
      <c r="AK433" s="28">
        <f t="shared" si="286"/>
        <v>89.978828724266677</v>
      </c>
      <c r="AL433" s="29">
        <f t="shared" si="287"/>
        <v>-23.850760807465797</v>
      </c>
      <c r="AM433" s="28">
        <f t="shared" si="288"/>
        <v>-86.319699526879106</v>
      </c>
      <c r="AN433" s="28">
        <f t="shared" si="289"/>
        <v>-5.3531078410587511</v>
      </c>
      <c r="AO433" s="28">
        <f t="shared" si="290"/>
        <v>-86.340866385798094</v>
      </c>
      <c r="AP433">
        <f t="shared" si="271"/>
        <v>23.609121289162623</v>
      </c>
      <c r="AQ433">
        <f t="shared" si="272"/>
        <v>-23.521825181113627</v>
      </c>
      <c r="AR433" s="28">
        <f t="shared" si="291"/>
        <v>-35.388066172131772</v>
      </c>
      <c r="AS433" s="30">
        <f t="shared" si="292"/>
        <v>-226.34540424833244</v>
      </c>
      <c r="AT433" s="28">
        <f t="shared" si="293"/>
        <v>6.817613276058986</v>
      </c>
      <c r="AU433" s="28">
        <f t="shared" si="294"/>
        <v>62.860259996153395</v>
      </c>
      <c r="AV433" s="29">
        <f t="shared" si="295"/>
        <v>-7.2844193920980502E-2</v>
      </c>
      <c r="AW433" s="28">
        <f t="shared" si="296"/>
        <v>-7.4100432660351538</v>
      </c>
      <c r="AX433" s="31">
        <f t="shared" si="297"/>
        <v>6.7447690821380055</v>
      </c>
      <c r="AY433" s="28">
        <f t="shared" si="298"/>
        <v>55.450216730118242</v>
      </c>
      <c r="AZ433" s="8">
        <f t="shared" si="299"/>
        <v>-28.643297089993766</v>
      </c>
      <c r="BA433" s="8">
        <f t="shared" si="300"/>
        <v>-170.89518751821419</v>
      </c>
      <c r="BB433" s="8">
        <f t="shared" si="301"/>
        <v>9.1048124817858138</v>
      </c>
      <c r="BD433" s="32">
        <f t="shared" si="302"/>
        <v>-29</v>
      </c>
      <c r="BE433" s="32">
        <f t="shared" si="303"/>
        <v>-171</v>
      </c>
      <c r="BF433" s="32">
        <f t="shared" si="304"/>
        <v>9</v>
      </c>
    </row>
    <row r="434" spans="22:58" x14ac:dyDescent="0.2">
      <c r="V434" s="27">
        <v>5.3000000000000496</v>
      </c>
      <c r="W434" s="32">
        <f t="shared" si="274"/>
        <v>1995262.3149691082</v>
      </c>
      <c r="X434">
        <f t="shared" si="273"/>
        <v>4.8607609737258892</v>
      </c>
      <c r="Y434" s="28">
        <f t="shared" si="275"/>
        <v>-72.333876418465579</v>
      </c>
      <c r="Z434" s="28">
        <f t="shared" si="276"/>
        <v>-89.98615066834131</v>
      </c>
      <c r="AA434" s="28">
        <f t="shared" si="277"/>
        <v>35.165958203709494</v>
      </c>
      <c r="AB434" s="28">
        <f t="shared" si="278"/>
        <v>-89.000352795479358</v>
      </c>
      <c r="AC434" s="28">
        <f t="shared" si="279"/>
        <v>2.2650115001352127</v>
      </c>
      <c r="AD434" s="28">
        <f t="shared" si="280"/>
        <v>39.604892609243599</v>
      </c>
      <c r="AE434" s="28">
        <f t="shared" si="281"/>
        <v>-30.042145740894984</v>
      </c>
      <c r="AF434" s="28">
        <f t="shared" si="282"/>
        <v>-139.38161085457708</v>
      </c>
      <c r="AG434" s="28">
        <f t="shared" si="270"/>
        <v>92.110410468749379</v>
      </c>
      <c r="AH434" s="28">
        <f t="shared" si="283"/>
        <v>-142.46026977990485</v>
      </c>
      <c r="AI434" s="28">
        <f t="shared" si="284"/>
        <v>-89.999995683724634</v>
      </c>
      <c r="AJ434" s="28">
        <f t="shared" si="285"/>
        <v>68.847512250874459</v>
      </c>
      <c r="AK434" s="28">
        <f t="shared" si="286"/>
        <v>89.979310641295896</v>
      </c>
      <c r="AL434" s="29">
        <f t="shared" si="287"/>
        <v>-24.049955368637686</v>
      </c>
      <c r="AM434" s="28">
        <f t="shared" si="288"/>
        <v>-86.403250930600507</v>
      </c>
      <c r="AN434" s="28">
        <f t="shared" si="289"/>
        <v>-5.5523024289186971</v>
      </c>
      <c r="AO434" s="28">
        <f t="shared" si="290"/>
        <v>-86.423935973029245</v>
      </c>
      <c r="AP434">
        <f t="shared" si="271"/>
        <v>23.609121289162623</v>
      </c>
      <c r="AQ434">
        <f t="shared" si="272"/>
        <v>-23.521825181113627</v>
      </c>
      <c r="AR434" s="28">
        <f t="shared" si="291"/>
        <v>-35.507152061764685</v>
      </c>
      <c r="AS434" s="30">
        <f t="shared" si="292"/>
        <v>-225.80554682760632</v>
      </c>
      <c r="AT434" s="28">
        <f t="shared" si="293"/>
        <v>6.9767485418666118</v>
      </c>
      <c r="AU434" s="28">
        <f t="shared" si="294"/>
        <v>63.392192204716977</v>
      </c>
      <c r="AV434" s="29">
        <f t="shared" si="295"/>
        <v>-7.6247270469614686E-2</v>
      </c>
      <c r="AW434" s="28">
        <f t="shared" si="296"/>
        <v>-7.5806605206026942</v>
      </c>
      <c r="AX434" s="31">
        <f t="shared" si="297"/>
        <v>6.9005012713969966</v>
      </c>
      <c r="AY434" s="28">
        <f t="shared" si="298"/>
        <v>55.811531684114286</v>
      </c>
      <c r="AZ434" s="8">
        <f t="shared" si="299"/>
        <v>-28.606650790367688</v>
      </c>
      <c r="BA434" s="8">
        <f t="shared" si="300"/>
        <v>-169.99401514349205</v>
      </c>
      <c r="BB434" s="8">
        <f t="shared" si="301"/>
        <v>10.005984856507951</v>
      </c>
      <c r="BD434" s="32">
        <f t="shared" si="302"/>
        <v>-29</v>
      </c>
      <c r="BE434" s="32">
        <f t="shared" si="303"/>
        <v>-170</v>
      </c>
      <c r="BF434" s="32">
        <f t="shared" si="304"/>
        <v>10</v>
      </c>
    </row>
    <row r="435" spans="22:58" x14ac:dyDescent="0.2">
      <c r="V435" s="27">
        <v>5.3100000000000502</v>
      </c>
      <c r="W435" s="32">
        <f t="shared" si="274"/>
        <v>2041737.9446697666</v>
      </c>
      <c r="X435">
        <f t="shared" si="273"/>
        <v>4.8607609737258892</v>
      </c>
      <c r="Y435" s="28">
        <f t="shared" si="275"/>
        <v>-72.533876407045199</v>
      </c>
      <c r="Z435" s="28">
        <f t="shared" si="276"/>
        <v>-89.986465917605912</v>
      </c>
      <c r="AA435" s="28">
        <f t="shared" si="277"/>
        <v>35.36589870938667</v>
      </c>
      <c r="AB435" s="28">
        <f t="shared" si="278"/>
        <v>-89.023103082890117</v>
      </c>
      <c r="AC435" s="28">
        <f t="shared" si="279"/>
        <v>2.3474041900477589</v>
      </c>
      <c r="AD435" s="28">
        <f t="shared" si="280"/>
        <v>40.254214778480858</v>
      </c>
      <c r="AE435" s="28">
        <f t="shared" si="281"/>
        <v>-29.959812533884882</v>
      </c>
      <c r="AF435" s="28">
        <f t="shared" si="282"/>
        <v>-138.75535422201517</v>
      </c>
      <c r="AG435" s="28">
        <f t="shared" si="270"/>
        <v>92.110410468749379</v>
      </c>
      <c r="AH435" s="28">
        <f t="shared" si="283"/>
        <v>-142.66026977990487</v>
      </c>
      <c r="AI435" s="28">
        <f t="shared" si="284"/>
        <v>-89.999995781975059</v>
      </c>
      <c r="AJ435" s="28">
        <f t="shared" si="285"/>
        <v>69.047512225387564</v>
      </c>
      <c r="AK435" s="28">
        <f t="shared" si="286"/>
        <v>89.979781588557088</v>
      </c>
      <c r="AL435" s="29">
        <f t="shared" si="287"/>
        <v>-24.249186041060536</v>
      </c>
      <c r="AM435" s="28">
        <f t="shared" si="288"/>
        <v>-86.484915275428833</v>
      </c>
      <c r="AN435" s="28">
        <f t="shared" si="289"/>
        <v>-5.7515331268284591</v>
      </c>
      <c r="AO435" s="28">
        <f t="shared" si="290"/>
        <v>-86.505129468846803</v>
      </c>
      <c r="AP435">
        <f t="shared" si="271"/>
        <v>23.609121289162623</v>
      </c>
      <c r="AQ435">
        <f t="shared" si="272"/>
        <v>-23.521825181113627</v>
      </c>
      <c r="AR435" s="28">
        <f t="shared" si="291"/>
        <v>-35.624049552664346</v>
      </c>
      <c r="AS435" s="30">
        <f t="shared" si="292"/>
        <v>-225.26048369086197</v>
      </c>
      <c r="AT435" s="28">
        <f t="shared" si="293"/>
        <v>7.1373607696758512</v>
      </c>
      <c r="AU435" s="28">
        <f t="shared" si="294"/>
        <v>63.916841076575793</v>
      </c>
      <c r="AV435" s="29">
        <f t="shared" si="295"/>
        <v>-7.980787330368555E-2</v>
      </c>
      <c r="AW435" s="28">
        <f t="shared" si="296"/>
        <v>-7.7551120553657764</v>
      </c>
      <c r="AX435" s="31">
        <f t="shared" si="297"/>
        <v>7.0575528963721652</v>
      </c>
      <c r="AY435" s="28">
        <f t="shared" si="298"/>
        <v>56.161729021210014</v>
      </c>
      <c r="AZ435" s="8">
        <f t="shared" si="299"/>
        <v>-28.56649665629218</v>
      </c>
      <c r="BA435" s="8">
        <f t="shared" si="300"/>
        <v>-169.09875466965195</v>
      </c>
      <c r="BB435" s="8">
        <f t="shared" si="301"/>
        <v>10.901245330348047</v>
      </c>
      <c r="BD435" s="32">
        <f t="shared" si="302"/>
        <v>-29</v>
      </c>
      <c r="BE435" s="32">
        <f t="shared" si="303"/>
        <v>-169</v>
      </c>
      <c r="BF435" s="32">
        <f t="shared" si="304"/>
        <v>11</v>
      </c>
    </row>
    <row r="436" spans="22:58" x14ac:dyDescent="0.2">
      <c r="V436" s="27">
        <v>5.32000000000005</v>
      </c>
      <c r="W436" s="32">
        <f t="shared" si="274"/>
        <v>2089296.1308542823</v>
      </c>
      <c r="X436">
        <f t="shared" si="273"/>
        <v>4.8607609737258892</v>
      </c>
      <c r="Y436" s="28">
        <f t="shared" si="275"/>
        <v>-72.733876396138811</v>
      </c>
      <c r="Z436" s="28">
        <f t="shared" si="276"/>
        <v>-89.986773990921932</v>
      </c>
      <c r="AA436" s="28">
        <f t="shared" si="277"/>
        <v>35.565841891988626</v>
      </c>
      <c r="AB436" s="28">
        <f t="shared" si="278"/>
        <v>-89.045335808222887</v>
      </c>
      <c r="AC436" s="28">
        <f t="shared" si="279"/>
        <v>2.4320366694739213</v>
      </c>
      <c r="AD436" s="28">
        <f t="shared" si="280"/>
        <v>40.906006804829232</v>
      </c>
      <c r="AE436" s="28">
        <f t="shared" si="281"/>
        <v>-29.875236860950377</v>
      </c>
      <c r="AF436" s="28">
        <f t="shared" si="282"/>
        <v>-138.1261029943156</v>
      </c>
      <c r="AG436" s="28">
        <f t="shared" si="270"/>
        <v>92.110410468749379</v>
      </c>
      <c r="AH436" s="28">
        <f t="shared" si="283"/>
        <v>-142.86026977990485</v>
      </c>
      <c r="AI436" s="28">
        <f t="shared" si="284"/>
        <v>-89.999995877989036</v>
      </c>
      <c r="AJ436" s="28">
        <f t="shared" si="285"/>
        <v>69.247512201047755</v>
      </c>
      <c r="AK436" s="28">
        <f t="shared" si="286"/>
        <v>89.980241815752478</v>
      </c>
      <c r="AL436" s="29">
        <f t="shared" si="287"/>
        <v>-24.448451211686834</v>
      </c>
      <c r="AM436" s="28">
        <f t="shared" si="288"/>
        <v>-86.564734532913903</v>
      </c>
      <c r="AN436" s="28">
        <f t="shared" si="289"/>
        <v>-5.9507983217945544</v>
      </c>
      <c r="AO436" s="28">
        <f t="shared" si="290"/>
        <v>-86.584488595150461</v>
      </c>
      <c r="AP436">
        <f t="shared" si="271"/>
        <v>23.609121289162623</v>
      </c>
      <c r="AQ436">
        <f t="shared" si="272"/>
        <v>-23.521825181113627</v>
      </c>
      <c r="AR436" s="28">
        <f t="shared" si="291"/>
        <v>-35.738739074695935</v>
      </c>
      <c r="AS436" s="30">
        <f t="shared" si="292"/>
        <v>-224.71059158946605</v>
      </c>
      <c r="AT436" s="28">
        <f t="shared" si="293"/>
        <v>7.2994093098829751</v>
      </c>
      <c r="AU436" s="28">
        <f t="shared" si="294"/>
        <v>64.434132807257413</v>
      </c>
      <c r="AV436" s="29">
        <f t="shared" si="295"/>
        <v>-8.3533156022345192E-2</v>
      </c>
      <c r="AW436" s="28">
        <f t="shared" si="296"/>
        <v>-7.9334774219461632</v>
      </c>
      <c r="AX436" s="31">
        <f t="shared" si="297"/>
        <v>7.2158761538606297</v>
      </c>
      <c r="AY436" s="28">
        <f t="shared" si="298"/>
        <v>56.500655385311248</v>
      </c>
      <c r="AZ436" s="8">
        <f t="shared" si="299"/>
        <v>-28.522862920835305</v>
      </c>
      <c r="BA436" s="8">
        <f t="shared" si="300"/>
        <v>-168.20993620415481</v>
      </c>
      <c r="BB436" s="8">
        <f t="shared" si="301"/>
        <v>11.790063795845185</v>
      </c>
      <c r="BD436" s="32">
        <f t="shared" si="302"/>
        <v>-29</v>
      </c>
      <c r="BE436" s="32">
        <f t="shared" si="303"/>
        <v>-168</v>
      </c>
      <c r="BF436" s="32">
        <f t="shared" si="304"/>
        <v>12</v>
      </c>
    </row>
    <row r="437" spans="22:58" x14ac:dyDescent="0.2">
      <c r="V437" s="27">
        <v>5.3300000000000498</v>
      </c>
      <c r="W437" s="32">
        <f t="shared" si="274"/>
        <v>2137962.0895024803</v>
      </c>
      <c r="X437">
        <f t="shared" si="273"/>
        <v>4.8607609737258892</v>
      </c>
      <c r="Y437" s="28">
        <f t="shared" si="275"/>
        <v>-72.933876385723295</v>
      </c>
      <c r="Z437" s="28">
        <f t="shared" si="276"/>
        <v>-89.98707505163388</v>
      </c>
      <c r="AA437" s="28">
        <f t="shared" si="277"/>
        <v>35.765787631100821</v>
      </c>
      <c r="AB437" s="28">
        <f t="shared" si="278"/>
        <v>-89.067062732766786</v>
      </c>
      <c r="AC437" s="28">
        <f t="shared" si="279"/>
        <v>2.5189248415057701</v>
      </c>
      <c r="AD437" s="28">
        <f t="shared" si="280"/>
        <v>41.559939531095644</v>
      </c>
      <c r="AE437" s="28">
        <f t="shared" si="281"/>
        <v>-29.788402939390814</v>
      </c>
      <c r="AF437" s="28">
        <f t="shared" si="282"/>
        <v>-137.49419825330503</v>
      </c>
      <c r="AG437" s="28">
        <f t="shared" si="270"/>
        <v>92.110410468749379</v>
      </c>
      <c r="AH437" s="28">
        <f t="shared" si="283"/>
        <v>-143.06026977990487</v>
      </c>
      <c r="AI437" s="28">
        <f t="shared" si="284"/>
        <v>-89.999995971817455</v>
      </c>
      <c r="AJ437" s="28">
        <f t="shared" si="285"/>
        <v>69.447512177803418</v>
      </c>
      <c r="AK437" s="28">
        <f t="shared" si="286"/>
        <v>89.980691566900376</v>
      </c>
      <c r="AL437" s="29">
        <f t="shared" si="287"/>
        <v>-24.647749338998231</v>
      </c>
      <c r="AM437" s="28">
        <f t="shared" si="288"/>
        <v>-86.642749784307441</v>
      </c>
      <c r="AN437" s="28">
        <f t="shared" si="289"/>
        <v>-6.150096472350306</v>
      </c>
      <c r="AO437" s="28">
        <f t="shared" si="290"/>
        <v>-86.66205418922452</v>
      </c>
      <c r="AP437">
        <f t="shared" si="271"/>
        <v>23.609121289162623</v>
      </c>
      <c r="AQ437">
        <f t="shared" si="272"/>
        <v>-23.521825181113627</v>
      </c>
      <c r="AR437" s="28">
        <f t="shared" si="291"/>
        <v>-35.851203303692124</v>
      </c>
      <c r="AS437" s="30">
        <f t="shared" si="292"/>
        <v>-224.15625244252954</v>
      </c>
      <c r="AT437" s="28">
        <f t="shared" si="293"/>
        <v>7.4628537080388426</v>
      </c>
      <c r="AU437" s="28">
        <f t="shared" si="294"/>
        <v>64.944004288260828</v>
      </c>
      <c r="AV437" s="29">
        <f t="shared" si="295"/>
        <v>-8.7430584022877178E-2</v>
      </c>
      <c r="AW437" s="28">
        <f t="shared" si="296"/>
        <v>-8.1158373562088215</v>
      </c>
      <c r="AX437" s="31">
        <f t="shared" si="297"/>
        <v>7.3754231240159651</v>
      </c>
      <c r="AY437" s="28">
        <f t="shared" si="298"/>
        <v>56.828166932052007</v>
      </c>
      <c r="AZ437" s="8">
        <f t="shared" si="299"/>
        <v>-28.475780179676157</v>
      </c>
      <c r="BA437" s="8">
        <f t="shared" si="300"/>
        <v>-167.32808551047754</v>
      </c>
      <c r="BB437" s="8">
        <f t="shared" si="301"/>
        <v>12.671914489522464</v>
      </c>
      <c r="BD437" s="32">
        <f t="shared" si="302"/>
        <v>-28</v>
      </c>
      <c r="BE437" s="32">
        <f t="shared" si="303"/>
        <v>-167</v>
      </c>
      <c r="BF437" s="32">
        <f t="shared" si="304"/>
        <v>13</v>
      </c>
    </row>
    <row r="438" spans="22:58" x14ac:dyDescent="0.2">
      <c r="V438" s="27">
        <v>5.3400000000000496</v>
      </c>
      <c r="W438" s="32">
        <f t="shared" si="274"/>
        <v>2187761.6239498062</v>
      </c>
      <c r="X438">
        <f t="shared" si="273"/>
        <v>4.8607609737258892</v>
      </c>
      <c r="Y438" s="28">
        <f t="shared" si="275"/>
        <v>-73.133876375776566</v>
      </c>
      <c r="Z438" s="28">
        <f t="shared" si="276"/>
        <v>-89.987369259368052</v>
      </c>
      <c r="AA438" s="28">
        <f t="shared" si="277"/>
        <v>35.965735811722404</v>
      </c>
      <c r="AB438" s="28">
        <f t="shared" si="278"/>
        <v>-89.088295351416249</v>
      </c>
      <c r="AC438" s="28">
        <f t="shared" si="279"/>
        <v>2.6080823641468998</v>
      </c>
      <c r="AD438" s="28">
        <f t="shared" si="280"/>
        <v>42.215678267890333</v>
      </c>
      <c r="AE438" s="28">
        <f t="shared" si="281"/>
        <v>-29.699297226181375</v>
      </c>
      <c r="AF438" s="28">
        <f t="shared" si="282"/>
        <v>-136.85998634289399</v>
      </c>
      <c r="AG438" s="28">
        <f t="shared" si="270"/>
        <v>92.110410468749379</v>
      </c>
      <c r="AH438" s="28">
        <f t="shared" si="283"/>
        <v>-143.26026977990486</v>
      </c>
      <c r="AI438" s="28">
        <f t="shared" si="284"/>
        <v>-89.999996063510082</v>
      </c>
      <c r="AJ438" s="28">
        <f t="shared" si="285"/>
        <v>69.647512155605256</v>
      </c>
      <c r="AK438" s="28">
        <f t="shared" si="286"/>
        <v>89.981131080464564</v>
      </c>
      <c r="AL438" s="29">
        <f t="shared" si="287"/>
        <v>-24.847078949879492</v>
      </c>
      <c r="AM438" s="28">
        <f t="shared" si="288"/>
        <v>-86.719001236541402</v>
      </c>
      <c r="AN438" s="28">
        <f t="shared" si="289"/>
        <v>-6.3494261054297176</v>
      </c>
      <c r="AO438" s="28">
        <f t="shared" si="290"/>
        <v>-86.73786621958692</v>
      </c>
      <c r="AP438">
        <f t="shared" si="271"/>
        <v>23.609121289162623</v>
      </c>
      <c r="AQ438">
        <f t="shared" si="272"/>
        <v>-23.521825181113627</v>
      </c>
      <c r="AR438" s="28">
        <f t="shared" si="291"/>
        <v>-35.961427223562097</v>
      </c>
      <c r="AS438" s="30">
        <f t="shared" si="292"/>
        <v>-223.59785256248091</v>
      </c>
      <c r="AT438" s="28">
        <f t="shared" si="293"/>
        <v>7.6276537773443351</v>
      </c>
      <c r="AU438" s="28">
        <f t="shared" si="294"/>
        <v>65.446402784462222</v>
      </c>
      <c r="AV438" s="29">
        <f t="shared" si="295"/>
        <v>-9.1507946858031805E-2</v>
      </c>
      <c r="AW438" s="28">
        <f t="shared" si="296"/>
        <v>-8.3022737614734972</v>
      </c>
      <c r="AX438" s="31">
        <f t="shared" si="297"/>
        <v>7.5361458304863032</v>
      </c>
      <c r="AY438" s="28">
        <f t="shared" si="298"/>
        <v>57.144129022988722</v>
      </c>
      <c r="AZ438" s="8">
        <f t="shared" si="299"/>
        <v>-28.425281393075792</v>
      </c>
      <c r="BA438" s="8">
        <f t="shared" si="300"/>
        <v>-166.45372353949219</v>
      </c>
      <c r="BB438" s="8">
        <f t="shared" si="301"/>
        <v>13.546276460507812</v>
      </c>
      <c r="BD438" s="32">
        <f t="shared" si="302"/>
        <v>-28</v>
      </c>
      <c r="BE438" s="32">
        <f t="shared" si="303"/>
        <v>-166</v>
      </c>
      <c r="BF438" s="32">
        <f t="shared" si="304"/>
        <v>14</v>
      </c>
    </row>
    <row r="439" spans="22:58" x14ac:dyDescent="0.2">
      <c r="V439" s="27">
        <v>5.3500000000000503</v>
      </c>
      <c r="W439" s="32">
        <f t="shared" si="274"/>
        <v>2238721.138568603</v>
      </c>
      <c r="X439">
        <f t="shared" si="273"/>
        <v>4.8607609737258892</v>
      </c>
      <c r="Y439" s="28">
        <f t="shared" si="275"/>
        <v>-73.333876366277508</v>
      </c>
      <c r="Z439" s="28">
        <f t="shared" si="276"/>
        <v>-89.987656770117226</v>
      </c>
      <c r="AA439" s="28">
        <f t="shared" si="277"/>
        <v>36.165686324023021</v>
      </c>
      <c r="AB439" s="28">
        <f t="shared" si="278"/>
        <v>-89.10904489864653</v>
      </c>
      <c r="AC439" s="28">
        <f t="shared" si="279"/>
        <v>2.6995205939488325</v>
      </c>
      <c r="AD439" s="28">
        <f t="shared" si="280"/>
        <v>42.872883624546212</v>
      </c>
      <c r="AE439" s="28">
        <f t="shared" si="281"/>
        <v>-29.607908474579766</v>
      </c>
      <c r="AF439" s="28">
        <f t="shared" si="282"/>
        <v>-136.22381804421755</v>
      </c>
      <c r="AG439" s="28">
        <f t="shared" si="270"/>
        <v>92.110410468749379</v>
      </c>
      <c r="AH439" s="28">
        <f t="shared" si="283"/>
        <v>-143.46026977990488</v>
      </c>
      <c r="AI439" s="28">
        <f t="shared" si="284"/>
        <v>-89.999996153115532</v>
      </c>
      <c r="AJ439" s="28">
        <f t="shared" si="285"/>
        <v>69.847512134406188</v>
      </c>
      <c r="AK439" s="28">
        <f t="shared" si="286"/>
        <v>89.98156058948075</v>
      </c>
      <c r="AL439" s="29">
        <f t="shared" si="287"/>
        <v>-25.046438636625219</v>
      </c>
      <c r="AM439" s="28">
        <f t="shared" si="288"/>
        <v>-86.793528238122718</v>
      </c>
      <c r="AN439" s="28">
        <f t="shared" si="289"/>
        <v>-6.5487858133745291</v>
      </c>
      <c r="AO439" s="28">
        <f t="shared" si="290"/>
        <v>-86.8119638017575</v>
      </c>
      <c r="AP439">
        <f t="shared" si="271"/>
        <v>23.609121289162623</v>
      </c>
      <c r="AQ439">
        <f t="shared" si="272"/>
        <v>-23.521825181113627</v>
      </c>
      <c r="AR439" s="28">
        <f t="shared" si="291"/>
        <v>-36.069398179905299</v>
      </c>
      <c r="AS439" s="30">
        <f t="shared" si="292"/>
        <v>-223.03578184597507</v>
      </c>
      <c r="AT439" s="28">
        <f t="shared" si="293"/>
        <v>7.7937696661935805</v>
      </c>
      <c r="AU439" s="28">
        <f t="shared" si="294"/>
        <v>65.941285593293387</v>
      </c>
      <c r="AV439" s="29">
        <f t="shared" si="295"/>
        <v>-9.5773370965589327E-2</v>
      </c>
      <c r="AW439" s="28">
        <f t="shared" si="296"/>
        <v>-8.4928696885634327</v>
      </c>
      <c r="AX439" s="31">
        <f t="shared" si="297"/>
        <v>7.6979962952279912</v>
      </c>
      <c r="AY439" s="28">
        <f t="shared" si="298"/>
        <v>57.448415904729956</v>
      </c>
      <c r="AZ439" s="8">
        <f t="shared" si="299"/>
        <v>-28.371401884677308</v>
      </c>
      <c r="BA439" s="8">
        <f t="shared" si="300"/>
        <v>-165.58736594124511</v>
      </c>
      <c r="BB439" s="8">
        <f t="shared" si="301"/>
        <v>14.41263405875489</v>
      </c>
      <c r="BD439" s="32">
        <f t="shared" si="302"/>
        <v>-28</v>
      </c>
      <c r="BE439" s="32">
        <f t="shared" si="303"/>
        <v>-166</v>
      </c>
      <c r="BF439" s="32">
        <f t="shared" si="304"/>
        <v>14</v>
      </c>
    </row>
    <row r="440" spans="22:58" x14ac:dyDescent="0.2">
      <c r="V440" s="27">
        <v>5.3600000000000501</v>
      </c>
      <c r="W440" s="32">
        <f t="shared" si="274"/>
        <v>2290867.6527680382</v>
      </c>
      <c r="X440">
        <f t="shared" si="273"/>
        <v>4.8607609737258892</v>
      </c>
      <c r="Y440" s="28">
        <f t="shared" si="275"/>
        <v>-73.533876357205969</v>
      </c>
      <c r="Z440" s="28">
        <f t="shared" si="276"/>
        <v>-89.987937736323346</v>
      </c>
      <c r="AA440" s="28">
        <f t="shared" si="277"/>
        <v>36.365639063110564</v>
      </c>
      <c r="AB440" s="28">
        <f t="shared" si="278"/>
        <v>-89.129322354359118</v>
      </c>
      <c r="AC440" s="28">
        <f t="shared" si="279"/>
        <v>2.7932485387534483</v>
      </c>
      <c r="AD440" s="28">
        <f t="shared" si="280"/>
        <v>43.531212369627305</v>
      </c>
      <c r="AE440" s="28">
        <f t="shared" si="281"/>
        <v>-29.514227781616068</v>
      </c>
      <c r="AF440" s="28">
        <f t="shared" si="282"/>
        <v>-135.58604772105517</v>
      </c>
      <c r="AG440" s="28">
        <f t="shared" si="270"/>
        <v>92.110410468749379</v>
      </c>
      <c r="AH440" s="28">
        <f t="shared" si="283"/>
        <v>-143.66026977990487</v>
      </c>
      <c r="AI440" s="28">
        <f t="shared" si="284"/>
        <v>-89.999996240681327</v>
      </c>
      <c r="AJ440" s="28">
        <f t="shared" si="285"/>
        <v>70.047512114161194</v>
      </c>
      <c r="AK440" s="28">
        <f t="shared" si="286"/>
        <v>89.981980321680112</v>
      </c>
      <c r="AL440" s="29">
        <f t="shared" si="287"/>
        <v>-25.245827054073629</v>
      </c>
      <c r="AM440" s="28">
        <f t="shared" si="288"/>
        <v>-86.866369294928177</v>
      </c>
      <c r="AN440" s="28">
        <f t="shared" si="289"/>
        <v>-6.7481742510679226</v>
      </c>
      <c r="AO440" s="28">
        <f t="shared" si="290"/>
        <v>-86.884385213929392</v>
      </c>
      <c r="AP440">
        <f t="shared" si="271"/>
        <v>23.609121289162623</v>
      </c>
      <c r="AQ440">
        <f t="shared" si="272"/>
        <v>-23.521825181113627</v>
      </c>
      <c r="AR440" s="28">
        <f t="shared" si="291"/>
        <v>-36.175105924634998</v>
      </c>
      <c r="AS440" s="30">
        <f t="shared" si="292"/>
        <v>-222.47043293498456</v>
      </c>
      <c r="AT440" s="28">
        <f t="shared" si="293"/>
        <v>7.9611619207511932</v>
      </c>
      <c r="AU440" s="28">
        <f t="shared" si="294"/>
        <v>66.428619688616649</v>
      </c>
      <c r="AV440" s="29">
        <f t="shared" si="295"/>
        <v>-0.10023533276959204</v>
      </c>
      <c r="AW440" s="28">
        <f t="shared" si="296"/>
        <v>-8.6877093124646372</v>
      </c>
      <c r="AX440" s="31">
        <f t="shared" si="297"/>
        <v>7.8609265879816013</v>
      </c>
      <c r="AY440" s="28">
        <f t="shared" si="298"/>
        <v>57.740910376152016</v>
      </c>
      <c r="AZ440" s="8">
        <f t="shared" si="299"/>
        <v>-28.314179336653396</v>
      </c>
      <c r="BA440" s="8">
        <f t="shared" si="300"/>
        <v>-164.72952255883254</v>
      </c>
      <c r="BB440" s="8">
        <f t="shared" si="301"/>
        <v>15.270477441167458</v>
      </c>
      <c r="BD440" s="32">
        <f t="shared" si="302"/>
        <v>-28</v>
      </c>
      <c r="BE440" s="32">
        <f t="shared" si="303"/>
        <v>-165</v>
      </c>
      <c r="BF440" s="32">
        <f t="shared" si="304"/>
        <v>15</v>
      </c>
    </row>
    <row r="441" spans="22:58" x14ac:dyDescent="0.2">
      <c r="V441" s="27">
        <v>5.3700000000000498</v>
      </c>
      <c r="W441" s="32">
        <f t="shared" si="274"/>
        <v>2344228.8153201933</v>
      </c>
      <c r="X441">
        <f t="shared" si="273"/>
        <v>4.8607609737258892</v>
      </c>
      <c r="Y441" s="28">
        <f t="shared" si="275"/>
        <v>-73.733876348542708</v>
      </c>
      <c r="Z441" s="28">
        <f t="shared" si="276"/>
        <v>-89.988212306958346</v>
      </c>
      <c r="AA441" s="28">
        <f t="shared" si="277"/>
        <v>36.56559392880947</v>
      </c>
      <c r="AB441" s="28">
        <f t="shared" si="278"/>
        <v>-89.149138449599604</v>
      </c>
      <c r="AC441" s="28">
        <f t="shared" si="279"/>
        <v>2.8892728199562834</v>
      </c>
      <c r="AD441" s="28">
        <f t="shared" si="280"/>
        <v>44.190318315825465</v>
      </c>
      <c r="AE441" s="28">
        <f t="shared" si="281"/>
        <v>-29.418248626051067</v>
      </c>
      <c r="AF441" s="28">
        <f t="shared" si="282"/>
        <v>-134.9470324407325</v>
      </c>
      <c r="AG441" s="28">
        <f t="shared" si="270"/>
        <v>92.110410468749379</v>
      </c>
      <c r="AH441" s="28">
        <f t="shared" si="283"/>
        <v>-143.86026977990485</v>
      </c>
      <c r="AI441" s="28">
        <f t="shared" si="284"/>
        <v>-89.99999632625385</v>
      </c>
      <c r="AJ441" s="28">
        <f t="shared" si="285"/>
        <v>70.247512094827385</v>
      </c>
      <c r="AK441" s="28">
        <f t="shared" si="286"/>
        <v>89.98239049961002</v>
      </c>
      <c r="AL441" s="29">
        <f t="shared" si="287"/>
        <v>-25.445242916862945</v>
      </c>
      <c r="AM441" s="28">
        <f t="shared" si="288"/>
        <v>-86.937562085884849</v>
      </c>
      <c r="AN441" s="28">
        <f t="shared" si="289"/>
        <v>-6.947590133191035</v>
      </c>
      <c r="AO441" s="28">
        <f t="shared" si="290"/>
        <v>-86.95516791252868</v>
      </c>
      <c r="AP441">
        <f t="shared" si="271"/>
        <v>23.609121289162623</v>
      </c>
      <c r="AQ441">
        <f t="shared" si="272"/>
        <v>-23.521825181113627</v>
      </c>
      <c r="AR441" s="28">
        <f t="shared" si="291"/>
        <v>-36.278542651193106</v>
      </c>
      <c r="AS441" s="30">
        <f t="shared" si="292"/>
        <v>-221.90220035326118</v>
      </c>
      <c r="AT441" s="28">
        <f t="shared" si="293"/>
        <v>8.129791542586208</v>
      </c>
      <c r="AU441" s="28">
        <f t="shared" si="294"/>
        <v>66.908381352103405</v>
      </c>
      <c r="AV441" s="29">
        <f t="shared" si="295"/>
        <v>-0.10490267215122002</v>
      </c>
      <c r="AW441" s="28">
        <f t="shared" si="296"/>
        <v>-8.8868779053586326</v>
      </c>
      <c r="AX441" s="31">
        <f t="shared" si="297"/>
        <v>8.0248888704349888</v>
      </c>
      <c r="AY441" s="28">
        <f t="shared" si="298"/>
        <v>58.021503446744774</v>
      </c>
      <c r="AZ441" s="8">
        <f t="shared" si="299"/>
        <v>-28.253653780758118</v>
      </c>
      <c r="BA441" s="8">
        <f t="shared" si="300"/>
        <v>-163.88069690651639</v>
      </c>
      <c r="BB441" s="8">
        <f t="shared" si="301"/>
        <v>16.119303093483609</v>
      </c>
      <c r="BD441" s="32">
        <f t="shared" si="302"/>
        <v>-28</v>
      </c>
      <c r="BE441" s="32">
        <f t="shared" si="303"/>
        <v>-164</v>
      </c>
      <c r="BF441" s="32">
        <f t="shared" si="304"/>
        <v>16</v>
      </c>
    </row>
    <row r="442" spans="22:58" x14ac:dyDescent="0.2">
      <c r="V442" s="27">
        <v>5.3800000000000496</v>
      </c>
      <c r="W442" s="32">
        <f t="shared" si="274"/>
        <v>2398832.9190197675</v>
      </c>
      <c r="X442">
        <f t="shared" si="273"/>
        <v>4.8607609737258892</v>
      </c>
      <c r="Y442" s="28">
        <f t="shared" si="275"/>
        <v>-73.933876340269379</v>
      </c>
      <c r="Z442" s="28">
        <f t="shared" si="276"/>
        <v>-89.988480627603181</v>
      </c>
      <c r="AA442" s="28">
        <f t="shared" si="277"/>
        <v>36.76555082544867</v>
      </c>
      <c r="AB442" s="28">
        <f t="shared" si="278"/>
        <v>-89.168503672150408</v>
      </c>
      <c r="AC442" s="28">
        <f t="shared" si="279"/>
        <v>2.987597644624667</v>
      </c>
      <c r="AD442" s="28">
        <f t="shared" si="280"/>
        <v>44.849853223755247</v>
      </c>
      <c r="AE442" s="28">
        <f t="shared" si="281"/>
        <v>-29.319966896470152</v>
      </c>
      <c r="AF442" s="28">
        <f t="shared" si="282"/>
        <v>-134.30713107599834</v>
      </c>
      <c r="AG442" s="28">
        <f t="shared" si="270"/>
        <v>92.110410468749379</v>
      </c>
      <c r="AH442" s="28">
        <f t="shared" si="283"/>
        <v>-144.06026977990484</v>
      </c>
      <c r="AI442" s="28">
        <f t="shared" si="284"/>
        <v>-89.99999640987852</v>
      </c>
      <c r="AJ442" s="28">
        <f t="shared" si="285"/>
        <v>70.447512076363765</v>
      </c>
      <c r="AK442" s="28">
        <f t="shared" si="286"/>
        <v>89.982791340752087</v>
      </c>
      <c r="AL442" s="29">
        <f t="shared" si="287"/>
        <v>-25.644684996804635</v>
      </c>
      <c r="AM442" s="28">
        <f t="shared" si="288"/>
        <v>-87.00714347852265</v>
      </c>
      <c r="AN442" s="28">
        <f t="shared" si="289"/>
        <v>-7.1470322315963344</v>
      </c>
      <c r="AO442" s="28">
        <f t="shared" si="290"/>
        <v>-87.024348547649083</v>
      </c>
      <c r="AP442">
        <f t="shared" si="271"/>
        <v>23.609121289162623</v>
      </c>
      <c r="AQ442">
        <f t="shared" si="272"/>
        <v>-23.521825181113627</v>
      </c>
      <c r="AR442" s="28">
        <f t="shared" si="291"/>
        <v>-36.379703020017494</v>
      </c>
      <c r="AS442" s="30">
        <f t="shared" si="292"/>
        <v>-221.33147962364743</v>
      </c>
      <c r="AT442" s="28">
        <f t="shared" si="293"/>
        <v>8.2996200414170858</v>
      </c>
      <c r="AU442" s="28">
        <f t="shared" si="294"/>
        <v>67.38055579478781</v>
      </c>
      <c r="AV442" s="29">
        <f t="shared" si="295"/>
        <v>-0.10978460628559461</v>
      </c>
      <c r="AW442" s="28">
        <f t="shared" si="296"/>
        <v>-9.0904618057792845</v>
      </c>
      <c r="AX442" s="31">
        <f t="shared" si="297"/>
        <v>8.1898354351314904</v>
      </c>
      <c r="AY442" s="28">
        <f t="shared" si="298"/>
        <v>58.290093989008525</v>
      </c>
      <c r="AZ442" s="8">
        <f t="shared" si="299"/>
        <v>-28.189867584886002</v>
      </c>
      <c r="BA442" s="8">
        <f t="shared" si="300"/>
        <v>-163.04138563463891</v>
      </c>
      <c r="BB442" s="8">
        <f t="shared" si="301"/>
        <v>16.958614365361086</v>
      </c>
      <c r="BD442" s="32">
        <f t="shared" si="302"/>
        <v>-28</v>
      </c>
      <c r="BE442" s="32">
        <f t="shared" si="303"/>
        <v>-163</v>
      </c>
      <c r="BF442" s="32">
        <f t="shared" si="304"/>
        <v>17</v>
      </c>
    </row>
    <row r="443" spans="22:58" x14ac:dyDescent="0.2">
      <c r="V443" s="27">
        <v>5.3900000000000503</v>
      </c>
      <c r="W443" s="32">
        <f t="shared" si="274"/>
        <v>2454708.9156853179</v>
      </c>
      <c r="X443">
        <f t="shared" si="273"/>
        <v>4.8607609737258892</v>
      </c>
      <c r="Y443" s="28">
        <f t="shared" si="275"/>
        <v>-74.133876332368416</v>
      </c>
      <c r="Z443" s="28">
        <f t="shared" si="276"/>
        <v>-89.988742840524949</v>
      </c>
      <c r="AA443" s="28">
        <f t="shared" si="277"/>
        <v>36.96550966165934</v>
      </c>
      <c r="AB443" s="28">
        <f t="shared" si="278"/>
        <v>-89.187428272001227</v>
      </c>
      <c r="AC443" s="28">
        <f t="shared" si="279"/>
        <v>3.0882247877196085</v>
      </c>
      <c r="AD443" s="28">
        <f t="shared" si="280"/>
        <v>45.509467718936875</v>
      </c>
      <c r="AE443" s="28">
        <f t="shared" si="281"/>
        <v>-29.219380909263581</v>
      </c>
      <c r="AF443" s="28">
        <f t="shared" si="282"/>
        <v>-133.66670339358927</v>
      </c>
      <c r="AG443" s="28">
        <f t="shared" si="270"/>
        <v>92.110410468749379</v>
      </c>
      <c r="AH443" s="28">
        <f t="shared" si="283"/>
        <v>-144.26026977990486</v>
      </c>
      <c r="AI443" s="28">
        <f t="shared" si="284"/>
        <v>-89.999996491599674</v>
      </c>
      <c r="AJ443" s="28">
        <f t="shared" si="285"/>
        <v>70.647512058731138</v>
      </c>
      <c r="AK443" s="28">
        <f t="shared" si="286"/>
        <v>89.983183057637433</v>
      </c>
      <c r="AL443" s="29">
        <f t="shared" si="287"/>
        <v>-25.844152120369536</v>
      </c>
      <c r="AM443" s="28">
        <f t="shared" si="288"/>
        <v>-87.075149544387472</v>
      </c>
      <c r="AN443" s="28">
        <f t="shared" si="289"/>
        <v>-7.346499372793879</v>
      </c>
      <c r="AO443" s="28">
        <f t="shared" si="290"/>
        <v>-87.091962978349713</v>
      </c>
      <c r="AP443">
        <f t="shared" si="271"/>
        <v>23.609121289162623</v>
      </c>
      <c r="AQ443">
        <f t="shared" si="272"/>
        <v>-23.521825181113627</v>
      </c>
      <c r="AR443" s="28">
        <f t="shared" si="291"/>
        <v>-36.478584174008468</v>
      </c>
      <c r="AS443" s="30">
        <f t="shared" si="292"/>
        <v>-220.758666371939</v>
      </c>
      <c r="AT443" s="28">
        <f t="shared" si="293"/>
        <v>8.4706094830522165</v>
      </c>
      <c r="AU443" s="28">
        <f t="shared" si="294"/>
        <v>67.845136771324334</v>
      </c>
      <c r="AV443" s="29">
        <f t="shared" si="295"/>
        <v>-0.11489074383900241</v>
      </c>
      <c r="AW443" s="28">
        <f t="shared" si="296"/>
        <v>-9.2985483836340155</v>
      </c>
      <c r="AX443" s="31">
        <f t="shared" si="297"/>
        <v>8.3557187392132146</v>
      </c>
      <c r="AY443" s="28">
        <f t="shared" si="298"/>
        <v>58.546588387690321</v>
      </c>
      <c r="AZ443" s="8">
        <f t="shared" si="299"/>
        <v>-28.122865434795251</v>
      </c>
      <c r="BA443" s="8">
        <f t="shared" si="300"/>
        <v>-162.21207798424868</v>
      </c>
      <c r="BB443" s="8">
        <f t="shared" si="301"/>
        <v>17.78792201575132</v>
      </c>
      <c r="BD443" s="32">
        <f t="shared" si="302"/>
        <v>-28</v>
      </c>
      <c r="BE443" s="32">
        <f t="shared" si="303"/>
        <v>-162</v>
      </c>
      <c r="BF443" s="32">
        <f t="shared" si="304"/>
        <v>18</v>
      </c>
    </row>
    <row r="444" spans="22:58" x14ac:dyDescent="0.2">
      <c r="V444" s="27">
        <v>5.4000000000000501</v>
      </c>
      <c r="W444" s="32">
        <f t="shared" si="274"/>
        <v>2511886.4315098748</v>
      </c>
      <c r="X444">
        <f t="shared" si="273"/>
        <v>4.8607609737258892</v>
      </c>
      <c r="Y444" s="28">
        <f t="shared" si="275"/>
        <v>-74.333876324823052</v>
      </c>
      <c r="Z444" s="28">
        <f t="shared" si="276"/>
        <v>-89.988999084752379</v>
      </c>
      <c r="AA444" s="28">
        <f t="shared" si="277"/>
        <v>37.165470350181486</v>
      </c>
      <c r="AB444" s="28">
        <f t="shared" si="278"/>
        <v>-89.205922266699147</v>
      </c>
      <c r="AC444" s="28">
        <f t="shared" si="279"/>
        <v>3.1911535845805021</v>
      </c>
      <c r="AD444" s="28">
        <f t="shared" si="280"/>
        <v>46.168812216096292</v>
      </c>
      <c r="AE444" s="28">
        <f t="shared" si="281"/>
        <v>-29.116491416335176</v>
      </c>
      <c r="AF444" s="28">
        <f t="shared" si="282"/>
        <v>-133.02610913535523</v>
      </c>
      <c r="AG444" s="28">
        <f t="shared" si="270"/>
        <v>92.110410468749379</v>
      </c>
      <c r="AH444" s="28">
        <f t="shared" si="283"/>
        <v>-144.46026977990488</v>
      </c>
      <c r="AI444" s="28">
        <f t="shared" si="284"/>
        <v>-89.999996571460613</v>
      </c>
      <c r="AJ444" s="28">
        <f t="shared" si="285"/>
        <v>70.847512041892116</v>
      </c>
      <c r="AK444" s="28">
        <f t="shared" si="286"/>
        <v>89.983565857959391</v>
      </c>
      <c r="AL444" s="29">
        <f t="shared" si="287"/>
        <v>-26.043643166281786</v>
      </c>
      <c r="AM444" s="28">
        <f t="shared" si="288"/>
        <v>-87.14161557430387</v>
      </c>
      <c r="AN444" s="28">
        <f t="shared" si="289"/>
        <v>-7.5459904355451677</v>
      </c>
      <c r="AO444" s="28">
        <f t="shared" si="290"/>
        <v>-87.158046287805092</v>
      </c>
      <c r="AP444">
        <f t="shared" si="271"/>
        <v>23.609121289162623</v>
      </c>
      <c r="AQ444">
        <f t="shared" si="272"/>
        <v>-23.521825181113627</v>
      </c>
      <c r="AR444" s="28">
        <f t="shared" si="291"/>
        <v>-36.575185743831348</v>
      </c>
      <c r="AS444" s="30">
        <f t="shared" si="292"/>
        <v>-220.18415542316032</v>
      </c>
      <c r="AT444" s="28">
        <f t="shared" si="293"/>
        <v>8.6427225326351991</v>
      </c>
      <c r="AU444" s="28">
        <f t="shared" si="294"/>
        <v>68.302126189320063</v>
      </c>
      <c r="AV444" s="29">
        <f t="shared" si="295"/>
        <v>-0.12023109951899288</v>
      </c>
      <c r="AW444" s="28">
        <f t="shared" si="296"/>
        <v>-9.5112260008171887</v>
      </c>
      <c r="AX444" s="31">
        <f t="shared" si="297"/>
        <v>8.5224914331162065</v>
      </c>
      <c r="AY444" s="28">
        <f t="shared" si="298"/>
        <v>58.790900188502874</v>
      </c>
      <c r="AZ444" s="8">
        <f t="shared" si="299"/>
        <v>-28.05269431071514</v>
      </c>
      <c r="BA444" s="8">
        <f t="shared" si="300"/>
        <v>-161.39325523465743</v>
      </c>
      <c r="BB444" s="8">
        <f t="shared" si="301"/>
        <v>18.606744765342569</v>
      </c>
      <c r="BD444" s="32">
        <f t="shared" si="302"/>
        <v>-28</v>
      </c>
      <c r="BE444" s="32">
        <f t="shared" si="303"/>
        <v>-161</v>
      </c>
      <c r="BF444" s="32">
        <f t="shared" si="304"/>
        <v>19</v>
      </c>
    </row>
    <row r="445" spans="22:58" x14ac:dyDescent="0.2">
      <c r="V445" s="27">
        <v>5.4100000000000499</v>
      </c>
      <c r="W445" s="32">
        <f t="shared" si="274"/>
        <v>2570395.7827691603</v>
      </c>
      <c r="X445">
        <f t="shared" si="273"/>
        <v>4.8607609737258892</v>
      </c>
      <c r="Y445" s="28">
        <f t="shared" si="275"/>
        <v>-74.533876317617256</v>
      </c>
      <c r="Z445" s="28">
        <f t="shared" si="276"/>
        <v>-89.989249496149483</v>
      </c>
      <c r="AA445" s="28">
        <f t="shared" si="277"/>
        <v>37.36543280767939</v>
      </c>
      <c r="AB445" s="28">
        <f t="shared" si="278"/>
        <v>-89.223995446581327</v>
      </c>
      <c r="AC445" s="28">
        <f t="shared" si="279"/>
        <v>3.2963809337403811</v>
      </c>
      <c r="AD445" s="28">
        <f t="shared" si="280"/>
        <v>46.827537844826509</v>
      </c>
      <c r="AE445" s="28">
        <f t="shared" si="281"/>
        <v>-29.011301602471598</v>
      </c>
      <c r="AF445" s="28">
        <f t="shared" si="282"/>
        <v>-132.38570709790429</v>
      </c>
      <c r="AG445" s="28">
        <f t="shared" si="270"/>
        <v>92.110410468749379</v>
      </c>
      <c r="AH445" s="28">
        <f t="shared" si="283"/>
        <v>-144.66026977990484</v>
      </c>
      <c r="AI445" s="28">
        <f t="shared" si="284"/>
        <v>-89.9999966495037</v>
      </c>
      <c r="AJ445" s="28">
        <f t="shared" si="285"/>
        <v>71.047512025810931</v>
      </c>
      <c r="AK445" s="28">
        <f t="shared" si="286"/>
        <v>89.983939944683627</v>
      </c>
      <c r="AL445" s="29">
        <f t="shared" si="287"/>
        <v>-26.243157063216454</v>
      </c>
      <c r="AM445" s="28">
        <f t="shared" si="288"/>
        <v>-87.206576093477878</v>
      </c>
      <c r="AN445" s="28">
        <f t="shared" si="289"/>
        <v>-7.7455043485609814</v>
      </c>
      <c r="AO445" s="28">
        <f t="shared" si="290"/>
        <v>-87.222632798297951</v>
      </c>
      <c r="AP445">
        <f t="shared" si="271"/>
        <v>23.609121289162623</v>
      </c>
      <c r="AQ445">
        <f t="shared" si="272"/>
        <v>-23.521825181113627</v>
      </c>
      <c r="AR445" s="28">
        <f t="shared" si="291"/>
        <v>-36.66950984298358</v>
      </c>
      <c r="AS445" s="30">
        <f t="shared" si="292"/>
        <v>-219.60833989620224</v>
      </c>
      <c r="AT445" s="28">
        <f t="shared" si="293"/>
        <v>8.815922493327065</v>
      </c>
      <c r="AU445" s="28">
        <f t="shared" si="294"/>
        <v>68.751533715952405</v>
      </c>
      <c r="AV445" s="29">
        <f t="shared" si="295"/>
        <v>-0.12581610896761358</v>
      </c>
      <c r="AW445" s="28">
        <f t="shared" si="296"/>
        <v>-9.7285839671327601</v>
      </c>
      <c r="AX445" s="31">
        <f t="shared" si="297"/>
        <v>8.690106384359451</v>
      </c>
      <c r="AY445" s="28">
        <f t="shared" si="298"/>
        <v>59.022949748819642</v>
      </c>
      <c r="AZ445" s="8">
        <f t="shared" si="299"/>
        <v>-27.979403458624127</v>
      </c>
      <c r="BA445" s="8">
        <f t="shared" si="300"/>
        <v>-160.58539014738261</v>
      </c>
      <c r="BB445" s="8">
        <f t="shared" si="301"/>
        <v>19.414609852617389</v>
      </c>
      <c r="BD445" s="32">
        <f t="shared" si="302"/>
        <v>-28</v>
      </c>
      <c r="BE445" s="32">
        <f t="shared" si="303"/>
        <v>-161</v>
      </c>
      <c r="BF445" s="32">
        <f t="shared" si="304"/>
        <v>19</v>
      </c>
    </row>
    <row r="446" spans="22:58" x14ac:dyDescent="0.2">
      <c r="V446" s="27">
        <v>5.4200000000000497</v>
      </c>
      <c r="W446" s="32">
        <f t="shared" si="274"/>
        <v>2630267.991895685</v>
      </c>
      <c r="X446">
        <f t="shared" si="273"/>
        <v>4.8607609737258892</v>
      </c>
      <c r="Y446" s="28">
        <f t="shared" si="275"/>
        <v>-74.733876310735795</v>
      </c>
      <c r="Z446" s="28">
        <f t="shared" si="276"/>
        <v>-89.989494207487709</v>
      </c>
      <c r="AA446" s="28">
        <f t="shared" si="277"/>
        <v>37.56539695456528</v>
      </c>
      <c r="AB446" s="28">
        <f t="shared" si="278"/>
        <v>-89.241657379892459</v>
      </c>
      <c r="AC446" s="28">
        <f t="shared" si="279"/>
        <v>3.4039013100462778</v>
      </c>
      <c r="AD446" s="28">
        <f t="shared" si="280"/>
        <v>47.485297370636331</v>
      </c>
      <c r="AE446" s="28">
        <f t="shared" si="281"/>
        <v>-28.903817072398347</v>
      </c>
      <c r="AF446" s="28">
        <f t="shared" si="282"/>
        <v>-131.74585421674385</v>
      </c>
      <c r="AG446" s="28">
        <f t="shared" si="270"/>
        <v>92.110410468749379</v>
      </c>
      <c r="AH446" s="28">
        <f t="shared" si="283"/>
        <v>-144.86026977990485</v>
      </c>
      <c r="AI446" s="28">
        <f t="shared" si="284"/>
        <v>-89.999996725770302</v>
      </c>
      <c r="AJ446" s="28">
        <f t="shared" si="285"/>
        <v>71.247512010453548</v>
      </c>
      <c r="AK446" s="28">
        <f t="shared" si="286"/>
        <v>89.984305516155715</v>
      </c>
      <c r="AL446" s="29">
        <f t="shared" si="287"/>
        <v>-26.442692787596425</v>
      </c>
      <c r="AM446" s="28">
        <f t="shared" si="288"/>
        <v>-87.270064876431476</v>
      </c>
      <c r="AN446" s="28">
        <f t="shared" si="289"/>
        <v>-7.9450400882983523</v>
      </c>
      <c r="AO446" s="28">
        <f t="shared" si="290"/>
        <v>-87.285756086046064</v>
      </c>
      <c r="AP446">
        <f t="shared" si="271"/>
        <v>23.609121289162623</v>
      </c>
      <c r="AQ446">
        <f t="shared" si="272"/>
        <v>-23.521825181113627</v>
      </c>
      <c r="AR446" s="28">
        <f t="shared" si="291"/>
        <v>-36.7615610526477</v>
      </c>
      <c r="AS446" s="30">
        <f t="shared" si="292"/>
        <v>-219.03161030278991</v>
      </c>
      <c r="AT446" s="28">
        <f t="shared" si="293"/>
        <v>8.9901733405762876</v>
      </c>
      <c r="AU446" s="28">
        <f t="shared" si="294"/>
        <v>69.193376383915805</v>
      </c>
      <c r="AV446" s="29">
        <f t="shared" si="295"/>
        <v>-0.13165664398550647</v>
      </c>
      <c r="AW446" s="28">
        <f t="shared" si="296"/>
        <v>-9.9507124912313287</v>
      </c>
      <c r="AX446" s="31">
        <f t="shared" si="297"/>
        <v>8.8585166965907813</v>
      </c>
      <c r="AY446" s="28">
        <f t="shared" si="298"/>
        <v>59.242663892684476</v>
      </c>
      <c r="AZ446" s="8">
        <f t="shared" si="299"/>
        <v>-27.903044356056917</v>
      </c>
      <c r="BA446" s="8">
        <f t="shared" si="300"/>
        <v>-159.78894641010544</v>
      </c>
      <c r="BB446" s="8">
        <f t="shared" si="301"/>
        <v>20.211053589894561</v>
      </c>
      <c r="BD446" s="32">
        <f t="shared" si="302"/>
        <v>-28</v>
      </c>
      <c r="BE446" s="32">
        <f t="shared" si="303"/>
        <v>-160</v>
      </c>
      <c r="BF446" s="32">
        <f t="shared" si="304"/>
        <v>20</v>
      </c>
    </row>
    <row r="447" spans="22:58" x14ac:dyDescent="0.2">
      <c r="V447" s="27">
        <v>5.4300000000000503</v>
      </c>
      <c r="W447" s="32">
        <f t="shared" si="274"/>
        <v>2691534.8039272306</v>
      </c>
      <c r="X447">
        <f t="shared" si="273"/>
        <v>4.8607609737258892</v>
      </c>
      <c r="Y447" s="28">
        <f t="shared" si="275"/>
        <v>-74.933876304164059</v>
      </c>
      <c r="Z447" s="28">
        <f t="shared" si="276"/>
        <v>-89.989733348516168</v>
      </c>
      <c r="AA447" s="28">
        <f t="shared" si="277"/>
        <v>37.765362714830836</v>
      </c>
      <c r="AB447" s="28">
        <f t="shared" si="278"/>
        <v>-89.258917417789235</v>
      </c>
      <c r="AC447" s="28">
        <f t="shared" si="279"/>
        <v>3.5137067879669566</v>
      </c>
      <c r="AD447" s="28">
        <f t="shared" si="280"/>
        <v>48.141746105468165</v>
      </c>
      <c r="AE447" s="28">
        <f t="shared" si="281"/>
        <v>-28.794045827640378</v>
      </c>
      <c r="AF447" s="28">
        <f t="shared" si="282"/>
        <v>-131.10690466083722</v>
      </c>
      <c r="AG447" s="28">
        <f t="shared" si="270"/>
        <v>92.110410468749379</v>
      </c>
      <c r="AH447" s="28">
        <f t="shared" si="283"/>
        <v>-145.06026977990484</v>
      </c>
      <c r="AI447" s="28">
        <f t="shared" si="284"/>
        <v>-89.999996800300877</v>
      </c>
      <c r="AJ447" s="28">
        <f t="shared" si="285"/>
        <v>71.44751199578738</v>
      </c>
      <c r="AK447" s="28">
        <f t="shared" si="286"/>
        <v>89.984662766206426</v>
      </c>
      <c r="AL447" s="29">
        <f t="shared" si="287"/>
        <v>-26.642249361484474</v>
      </c>
      <c r="AM447" s="28">
        <f t="shared" si="288"/>
        <v>-87.332114961760723</v>
      </c>
      <c r="AN447" s="28">
        <f t="shared" si="289"/>
        <v>-8.1445966768525579</v>
      </c>
      <c r="AO447" s="28">
        <f t="shared" si="290"/>
        <v>-87.347448995855174</v>
      </c>
      <c r="AP447">
        <f t="shared" si="271"/>
        <v>23.609121289162623</v>
      </c>
      <c r="AQ447">
        <f t="shared" si="272"/>
        <v>-23.521825181113627</v>
      </c>
      <c r="AR447" s="28">
        <f t="shared" si="291"/>
        <v>-36.851346396443937</v>
      </c>
      <c r="AS447" s="30">
        <f t="shared" si="292"/>
        <v>-218.45435365669238</v>
      </c>
      <c r="AT447" s="28">
        <f t="shared" si="293"/>
        <v>9.165439752143433</v>
      </c>
      <c r="AU447" s="28">
        <f t="shared" si="294"/>
        <v>69.62767819857342</v>
      </c>
      <c r="AV447" s="29">
        <f t="shared" si="295"/>
        <v>-0.13776402807201329</v>
      </c>
      <c r="AW447" s="28">
        <f t="shared" si="296"/>
        <v>-10.177702626255776</v>
      </c>
      <c r="AX447" s="31">
        <f t="shared" si="297"/>
        <v>9.02767572407142</v>
      </c>
      <c r="AY447" s="28">
        <f t="shared" si="298"/>
        <v>59.449975572317641</v>
      </c>
      <c r="AZ447" s="8">
        <f t="shared" si="299"/>
        <v>-27.823670672372515</v>
      </c>
      <c r="BA447" s="8">
        <f t="shared" si="300"/>
        <v>-159.00437808437474</v>
      </c>
      <c r="BB447" s="8">
        <f t="shared" si="301"/>
        <v>20.995621915625264</v>
      </c>
      <c r="BD447" s="32">
        <f t="shared" si="302"/>
        <v>-28</v>
      </c>
      <c r="BE447" s="32">
        <f t="shared" si="303"/>
        <v>-159</v>
      </c>
      <c r="BF447" s="32">
        <f t="shared" si="304"/>
        <v>21</v>
      </c>
    </row>
    <row r="448" spans="22:58" x14ac:dyDescent="0.2">
      <c r="V448" s="27">
        <v>5.4400000000000501</v>
      </c>
      <c r="W448" s="32">
        <f t="shared" si="274"/>
        <v>2754228.703338488</v>
      </c>
      <c r="X448">
        <f t="shared" si="273"/>
        <v>4.8607609737258892</v>
      </c>
      <c r="Y448" s="28">
        <f t="shared" si="275"/>
        <v>-75.133876297888079</v>
      </c>
      <c r="Z448" s="28">
        <f t="shared" si="276"/>
        <v>-89.989967046030586</v>
      </c>
      <c r="AA448" s="28">
        <f t="shared" si="277"/>
        <v>37.965330015886281</v>
      </c>
      <c r="AB448" s="28">
        <f t="shared" si="278"/>
        <v>-89.275784699234492</v>
      </c>
      <c r="AC448" s="28">
        <f t="shared" si="279"/>
        <v>3.6257870748796828</v>
      </c>
      <c r="AD448" s="28">
        <f t="shared" si="280"/>
        <v>48.796542801893366</v>
      </c>
      <c r="AE448" s="28">
        <f t="shared" si="281"/>
        <v>-28.681998233396229</v>
      </c>
      <c r="AF448" s="28">
        <f t="shared" si="282"/>
        <v>-130.46920894337171</v>
      </c>
      <c r="AG448" s="28">
        <f t="shared" si="270"/>
        <v>92.110410468749379</v>
      </c>
      <c r="AH448" s="28">
        <f t="shared" si="283"/>
        <v>-145.26026977990486</v>
      </c>
      <c r="AI448" s="28">
        <f t="shared" si="284"/>
        <v>-89.999996873134918</v>
      </c>
      <c r="AJ448" s="28">
        <f t="shared" si="285"/>
        <v>71.647511981781292</v>
      </c>
      <c r="AK448" s="28">
        <f t="shared" si="286"/>
        <v>89.985011884254291</v>
      </c>
      <c r="AL448" s="29">
        <f t="shared" si="287"/>
        <v>-26.841825850566646</v>
      </c>
      <c r="AM448" s="28">
        <f t="shared" si="288"/>
        <v>-87.392758666711615</v>
      </c>
      <c r="AN448" s="28">
        <f t="shared" si="289"/>
        <v>-8.3441731799408352</v>
      </c>
      <c r="AO448" s="28">
        <f t="shared" si="290"/>
        <v>-87.407743655592242</v>
      </c>
      <c r="AP448">
        <f t="shared" si="271"/>
        <v>23.609121289162623</v>
      </c>
      <c r="AQ448">
        <f t="shared" si="272"/>
        <v>-23.521825181113627</v>
      </c>
      <c r="AR448" s="28">
        <f t="shared" si="291"/>
        <v>-36.938875305288072</v>
      </c>
      <c r="AS448" s="30">
        <f t="shared" si="292"/>
        <v>-217.87695259896395</v>
      </c>
      <c r="AT448" s="28">
        <f t="shared" si="293"/>
        <v>9.3416871340603986</v>
      </c>
      <c r="AU448" s="28">
        <f t="shared" si="294"/>
        <v>70.054469748022086</v>
      </c>
      <c r="AV448" s="29">
        <f t="shared" si="295"/>
        <v>-0.14415005226341582</v>
      </c>
      <c r="AW448" s="28">
        <f t="shared" si="296"/>
        <v>-10.409646209878932</v>
      </c>
      <c r="AX448" s="31">
        <f t="shared" si="297"/>
        <v>9.1975370817969822</v>
      </c>
      <c r="AY448" s="28">
        <f t="shared" si="298"/>
        <v>59.644823538143157</v>
      </c>
      <c r="AZ448" s="8">
        <f t="shared" si="299"/>
        <v>-27.741338223491091</v>
      </c>
      <c r="BA448" s="8">
        <f t="shared" si="300"/>
        <v>-158.2321290608208</v>
      </c>
      <c r="BB448" s="8">
        <f t="shared" si="301"/>
        <v>21.767870939179204</v>
      </c>
      <c r="BD448" s="32">
        <f t="shared" si="302"/>
        <v>-28</v>
      </c>
      <c r="BE448" s="32">
        <f t="shared" si="303"/>
        <v>-158</v>
      </c>
      <c r="BF448" s="32">
        <f t="shared" si="304"/>
        <v>22</v>
      </c>
    </row>
    <row r="449" spans="22:58" x14ac:dyDescent="0.2">
      <c r="V449" s="27">
        <v>5.4500000000000499</v>
      </c>
      <c r="W449" s="32">
        <f t="shared" si="274"/>
        <v>2818382.9312647828</v>
      </c>
      <c r="X449">
        <f t="shared" si="273"/>
        <v>4.8607609737258892</v>
      </c>
      <c r="Y449" s="28">
        <f t="shared" si="275"/>
        <v>-75.333876291894583</v>
      </c>
      <c r="Z449" s="28">
        <f t="shared" si="276"/>
        <v>-89.990195423940435</v>
      </c>
      <c r="AA449" s="28">
        <f t="shared" si="277"/>
        <v>38.165298788406837</v>
      </c>
      <c r="AB449" s="28">
        <f t="shared" si="278"/>
        <v>-89.292268155782949</v>
      </c>
      <c r="AC449" s="28">
        <f t="shared" si="279"/>
        <v>3.7401295540403119</v>
      </c>
      <c r="AD449" s="28">
        <f t="shared" si="280"/>
        <v>49.449350525387075</v>
      </c>
      <c r="AE449" s="28">
        <f t="shared" si="281"/>
        <v>-28.567686975721546</v>
      </c>
      <c r="AF449" s="28">
        <f t="shared" si="282"/>
        <v>-129.83311305433631</v>
      </c>
      <c r="AG449" s="28">
        <f t="shared" si="270"/>
        <v>92.110410468749379</v>
      </c>
      <c r="AH449" s="28">
        <f t="shared" si="283"/>
        <v>-145.46026977990488</v>
      </c>
      <c r="AI449" s="28">
        <f t="shared" si="284"/>
        <v>-89.999996944311064</v>
      </c>
      <c r="AJ449" s="28">
        <f t="shared" si="285"/>
        <v>71.84751196840557</v>
      </c>
      <c r="AK449" s="28">
        <f t="shared" si="286"/>
        <v>89.985353055406264</v>
      </c>
      <c r="AL449" s="29">
        <f t="shared" si="287"/>
        <v>-27.041421362223215</v>
      </c>
      <c r="AM449" s="28">
        <f t="shared" si="288"/>
        <v>-87.452027601567039</v>
      </c>
      <c r="AN449" s="28">
        <f t="shared" si="289"/>
        <v>-8.543768704973143</v>
      </c>
      <c r="AO449" s="28">
        <f t="shared" si="290"/>
        <v>-87.466671490471839</v>
      </c>
      <c r="AP449">
        <f t="shared" si="271"/>
        <v>23.609121289162623</v>
      </c>
      <c r="AQ449">
        <f t="shared" si="272"/>
        <v>-23.521825181113627</v>
      </c>
      <c r="AR449" s="28">
        <f t="shared" si="291"/>
        <v>-37.024159572645694</v>
      </c>
      <c r="AS449" s="30">
        <f t="shared" si="292"/>
        <v>-217.29978454480815</v>
      </c>
      <c r="AT449" s="28">
        <f t="shared" si="293"/>
        <v>9.5188816427143639</v>
      </c>
      <c r="AU449" s="28">
        <f t="shared" si="294"/>
        <v>70.473787817613513</v>
      </c>
      <c r="AV449" s="29">
        <f t="shared" si="295"/>
        <v>-0.15082699124829244</v>
      </c>
      <c r="AW449" s="28">
        <f t="shared" si="296"/>
        <v>-10.64663579840623</v>
      </c>
      <c r="AX449" s="31">
        <f t="shared" si="297"/>
        <v>9.3680546514660712</v>
      </c>
      <c r="AY449" s="28">
        <f t="shared" si="298"/>
        <v>59.827152019207283</v>
      </c>
      <c r="AZ449" s="8">
        <f t="shared" si="299"/>
        <v>-27.656104921179622</v>
      </c>
      <c r="BA449" s="8">
        <f t="shared" si="300"/>
        <v>-157.47263252560086</v>
      </c>
      <c r="BB449" s="8">
        <f t="shared" si="301"/>
        <v>22.527367474399142</v>
      </c>
      <c r="BD449" s="32">
        <f t="shared" si="302"/>
        <v>-28</v>
      </c>
      <c r="BE449" s="32">
        <f t="shared" si="303"/>
        <v>-157</v>
      </c>
      <c r="BF449" s="32">
        <f t="shared" si="304"/>
        <v>23</v>
      </c>
    </row>
    <row r="450" spans="22:58" x14ac:dyDescent="0.2">
      <c r="V450" s="27">
        <v>5.4600000000000497</v>
      </c>
      <c r="W450" s="32">
        <f t="shared" si="274"/>
        <v>2884031.5031269374</v>
      </c>
      <c r="X450">
        <f t="shared" si="273"/>
        <v>4.8607609737258892</v>
      </c>
      <c r="Y450" s="28">
        <f t="shared" si="275"/>
        <v>-75.533876286170823</v>
      </c>
      <c r="Z450" s="28">
        <f t="shared" si="276"/>
        <v>-89.990418603334703</v>
      </c>
      <c r="AA450" s="28">
        <f t="shared" si="277"/>
        <v>38.365268966185859</v>
      </c>
      <c r="AB450" s="28">
        <f t="shared" si="278"/>
        <v>-89.308376516261035</v>
      </c>
      <c r="AC450" s="28">
        <f t="shared" si="279"/>
        <v>3.8567193368577257</v>
      </c>
      <c r="AD450" s="28">
        <f t="shared" si="280"/>
        <v>50.09983749934176</v>
      </c>
      <c r="AE450" s="28">
        <f t="shared" si="281"/>
        <v>-28.45112700940135</v>
      </c>
      <c r="AF450" s="28">
        <f t="shared" si="282"/>
        <v>-129.19895762025399</v>
      </c>
      <c r="AG450" s="28">
        <f t="shared" si="270"/>
        <v>92.110410468749379</v>
      </c>
      <c r="AH450" s="28">
        <f t="shared" si="283"/>
        <v>-145.66026977990484</v>
      </c>
      <c r="AI450" s="28">
        <f t="shared" si="284"/>
        <v>-89.999997013867031</v>
      </c>
      <c r="AJ450" s="28">
        <f t="shared" si="285"/>
        <v>72.047511955631833</v>
      </c>
      <c r="AK450" s="28">
        <f t="shared" si="286"/>
        <v>89.985686460555698</v>
      </c>
      <c r="AL450" s="29">
        <f t="shared" si="287"/>
        <v>-27.241035043683301</v>
      </c>
      <c r="AM450" s="28">
        <f t="shared" si="288"/>
        <v>-87.50995268384051</v>
      </c>
      <c r="AN450" s="28">
        <f t="shared" si="289"/>
        <v>-8.7433823992069257</v>
      </c>
      <c r="AO450" s="28">
        <f t="shared" si="290"/>
        <v>-87.524263237151843</v>
      </c>
      <c r="AP450">
        <f t="shared" si="271"/>
        <v>23.609121289162623</v>
      </c>
      <c r="AQ450">
        <f t="shared" si="272"/>
        <v>-23.521825181113627</v>
      </c>
      <c r="AR450" s="28">
        <f t="shared" si="291"/>
        <v>-37.10721330055928</v>
      </c>
      <c r="AS450" s="30">
        <f t="shared" si="292"/>
        <v>-216.72322085740583</v>
      </c>
      <c r="AT450" s="28">
        <f t="shared" si="293"/>
        <v>9.696990203253737</v>
      </c>
      <c r="AU450" s="28">
        <f t="shared" si="294"/>
        <v>70.885675010310393</v>
      </c>
      <c r="AV450" s="29">
        <f t="shared" si="295"/>
        <v>-0.15780761973546734</v>
      </c>
      <c r="AW450" s="28">
        <f t="shared" si="296"/>
        <v>-10.888764594605979</v>
      </c>
      <c r="AX450" s="31">
        <f t="shared" si="297"/>
        <v>9.5391825835182704</v>
      </c>
      <c r="AY450" s="28">
        <f t="shared" si="298"/>
        <v>59.996910415704413</v>
      </c>
      <c r="AZ450" s="8">
        <f t="shared" si="299"/>
        <v>-27.568030717041012</v>
      </c>
      <c r="BA450" s="8">
        <f t="shared" si="300"/>
        <v>-156.72631044170143</v>
      </c>
      <c r="BB450" s="8">
        <f t="shared" si="301"/>
        <v>23.273689558298571</v>
      </c>
      <c r="BD450" s="32">
        <f t="shared" si="302"/>
        <v>-28</v>
      </c>
      <c r="BE450" s="32">
        <f t="shared" si="303"/>
        <v>-157</v>
      </c>
      <c r="BF450" s="32">
        <f t="shared" si="304"/>
        <v>23</v>
      </c>
    </row>
    <row r="451" spans="22:58" x14ac:dyDescent="0.2">
      <c r="V451" s="27">
        <v>5.4700000000000504</v>
      </c>
      <c r="W451" s="32">
        <f t="shared" si="274"/>
        <v>2951209.2266667299</v>
      </c>
      <c r="X451">
        <f t="shared" si="273"/>
        <v>4.8607609737258892</v>
      </c>
      <c r="Y451" s="28">
        <f t="shared" si="275"/>
        <v>-75.733876280704692</v>
      </c>
      <c r="Z451" s="28">
        <f t="shared" si="276"/>
        <v>-89.990636702545999</v>
      </c>
      <c r="AA451" s="28">
        <f t="shared" si="277"/>
        <v>38.565240485994792</v>
      </c>
      <c r="AB451" s="28">
        <f t="shared" si="278"/>
        <v>-89.324118311342971</v>
      </c>
      <c r="AC451" s="28">
        <f t="shared" si="279"/>
        <v>3.9755393240168262</v>
      </c>
      <c r="AD451" s="28">
        <f t="shared" si="280"/>
        <v>50.747677917799194</v>
      </c>
      <c r="AE451" s="28">
        <f t="shared" si="281"/>
        <v>-28.332335496967186</v>
      </c>
      <c r="AF451" s="28">
        <f t="shared" si="282"/>
        <v>-128.56707709608978</v>
      </c>
      <c r="AG451" s="28">
        <f t="shared" si="270"/>
        <v>92.110410468749379</v>
      </c>
      <c r="AH451" s="28">
        <f t="shared" si="283"/>
        <v>-145.86026977990485</v>
      </c>
      <c r="AI451" s="28">
        <f t="shared" si="284"/>
        <v>-89.999997081839723</v>
      </c>
      <c r="AJ451" s="28">
        <f t="shared" si="285"/>
        <v>72.247511943433054</v>
      </c>
      <c r="AK451" s="28">
        <f t="shared" si="286"/>
        <v>89.986012276478306</v>
      </c>
      <c r="AL451" s="29">
        <f t="shared" si="287"/>
        <v>-27.440666080260026</v>
      </c>
      <c r="AM451" s="28">
        <f t="shared" si="288"/>
        <v>-87.566564152271695</v>
      </c>
      <c r="AN451" s="28">
        <f t="shared" si="289"/>
        <v>-8.9430134479824481</v>
      </c>
      <c r="AO451" s="28">
        <f t="shared" si="290"/>
        <v>-87.580548957633113</v>
      </c>
      <c r="AP451">
        <f t="shared" si="271"/>
        <v>23.609121289162623</v>
      </c>
      <c r="AQ451">
        <f t="shared" si="272"/>
        <v>-23.521825181113627</v>
      </c>
      <c r="AR451" s="28">
        <f t="shared" si="291"/>
        <v>-37.188052836900638</v>
      </c>
      <c r="AS451" s="30">
        <f t="shared" si="292"/>
        <v>-216.14762605372289</v>
      </c>
      <c r="AT451" s="28">
        <f t="shared" si="293"/>
        <v>9.8759805245192549</v>
      </c>
      <c r="AU451" s="28">
        <f t="shared" si="294"/>
        <v>71.290179374101896</v>
      </c>
      <c r="AV451" s="29">
        <f t="shared" si="295"/>
        <v>-0.16510522904629285</v>
      </c>
      <c r="AW451" s="28">
        <f t="shared" si="296"/>
        <v>-11.136126368921492</v>
      </c>
      <c r="AX451" s="31">
        <f t="shared" si="297"/>
        <v>9.7108752954729614</v>
      </c>
      <c r="AY451" s="28">
        <f t="shared" si="298"/>
        <v>60.154053005180401</v>
      </c>
      <c r="AZ451" s="8">
        <f t="shared" si="299"/>
        <v>-27.477177541427679</v>
      </c>
      <c r="BA451" s="8">
        <f t="shared" si="300"/>
        <v>-155.99357304854249</v>
      </c>
      <c r="BB451" s="8">
        <f t="shared" si="301"/>
        <v>24.006426951457513</v>
      </c>
      <c r="BD451" s="32">
        <f t="shared" si="302"/>
        <v>-27</v>
      </c>
      <c r="BE451" s="32">
        <f t="shared" si="303"/>
        <v>-156</v>
      </c>
      <c r="BF451" s="32">
        <f t="shared" si="304"/>
        <v>24</v>
      </c>
    </row>
    <row r="452" spans="22:58" x14ac:dyDescent="0.2">
      <c r="V452" s="27">
        <v>5.4800000000000502</v>
      </c>
      <c r="W452" s="32">
        <f t="shared" si="274"/>
        <v>3019951.7204023674</v>
      </c>
      <c r="X452">
        <f t="shared" si="273"/>
        <v>4.8607609737258892</v>
      </c>
      <c r="Y452" s="28">
        <f t="shared" si="275"/>
        <v>-75.933876275484565</v>
      </c>
      <c r="Z452" s="28">
        <f t="shared" si="276"/>
        <v>-89.990849837213403</v>
      </c>
      <c r="AA452" s="28">
        <f t="shared" si="277"/>
        <v>38.765213287449107</v>
      </c>
      <c r="AB452" s="28">
        <f t="shared" si="278"/>
        <v>-89.339501878025217</v>
      </c>
      <c r="AC452" s="28">
        <f t="shared" si="279"/>
        <v>4.0965702749233381</v>
      </c>
      <c r="AD452" s="28">
        <f t="shared" si="280"/>
        <v>51.392552721249437</v>
      </c>
      <c r="AE452" s="28">
        <f t="shared" si="281"/>
        <v>-28.211331739386232</v>
      </c>
      <c r="AF452" s="28">
        <f t="shared" si="282"/>
        <v>-127.93779899398919</v>
      </c>
      <c r="AG452" s="28">
        <f t="shared" ref="AG452:AG515" si="305">DC_gain_comp</f>
        <v>92.110410468749379</v>
      </c>
      <c r="AH452" s="28">
        <f t="shared" si="283"/>
        <v>-146.06026977990484</v>
      </c>
      <c r="AI452" s="28">
        <f t="shared" si="284"/>
        <v>-89.999997148265138</v>
      </c>
      <c r="AJ452" s="28">
        <f t="shared" si="285"/>
        <v>72.447511931783282</v>
      </c>
      <c r="AK452" s="28">
        <f t="shared" si="286"/>
        <v>89.986330675925942</v>
      </c>
      <c r="AL452" s="29">
        <f t="shared" si="287"/>
        <v>-27.640313693662293</v>
      </c>
      <c r="AM452" s="28">
        <f t="shared" si="288"/>
        <v>-87.621891580620513</v>
      </c>
      <c r="AN452" s="28">
        <f t="shared" si="289"/>
        <v>-9.1426610730344748</v>
      </c>
      <c r="AO452" s="28">
        <f t="shared" si="290"/>
        <v>-87.635558052959709</v>
      </c>
      <c r="AP452">
        <f t="shared" ref="AP452:AP515" si="306">-20*LOG(GmPS*Rsns)</f>
        <v>23.609121289162623</v>
      </c>
      <c r="AQ452">
        <f t="shared" ref="AQ452:AQ515" si="307">20*LOG(Vref/Vout)</f>
        <v>-23.521825181113627</v>
      </c>
      <c r="AR452" s="28">
        <f t="shared" si="291"/>
        <v>-37.266696704371711</v>
      </c>
      <c r="AS452" s="30">
        <f t="shared" si="292"/>
        <v>-215.5733570469489</v>
      </c>
      <c r="AT452" s="28">
        <f t="shared" si="293"/>
        <v>10.055821110705663</v>
      </c>
      <c r="AU452" s="28">
        <f t="shared" si="294"/>
        <v>71.687354037547848</v>
      </c>
      <c r="AV452" s="29">
        <f t="shared" si="295"/>
        <v>-0.17273364389892887</v>
      </c>
      <c r="AW452" s="28">
        <f t="shared" si="296"/>
        <v>-11.388815373710081</v>
      </c>
      <c r="AX452" s="31">
        <f t="shared" si="297"/>
        <v>9.8830874668067352</v>
      </c>
      <c r="AY452" s="28">
        <f t="shared" si="298"/>
        <v>60.298538663837768</v>
      </c>
      <c r="AZ452" s="8">
        <f t="shared" si="299"/>
        <v>-27.383609237564976</v>
      </c>
      <c r="BA452" s="8">
        <f t="shared" si="300"/>
        <v>-155.27481838311112</v>
      </c>
      <c r="BB452" s="8">
        <f t="shared" si="301"/>
        <v>24.725181616888875</v>
      </c>
      <c r="BD452" s="32">
        <f t="shared" si="302"/>
        <v>-27</v>
      </c>
      <c r="BE452" s="32">
        <f t="shared" si="303"/>
        <v>-155</v>
      </c>
      <c r="BF452" s="32">
        <f t="shared" si="304"/>
        <v>25</v>
      </c>
    </row>
    <row r="453" spans="22:58" x14ac:dyDescent="0.2">
      <c r="V453" s="27">
        <v>5.49000000000005</v>
      </c>
      <c r="W453" s="32">
        <f t="shared" si="274"/>
        <v>3090295.4325139499</v>
      </c>
      <c r="X453">
        <f t="shared" ref="X453:X516" si="308">DC_gain_power</f>
        <v>4.8607609737258892</v>
      </c>
      <c r="Y453" s="28">
        <f t="shared" si="275"/>
        <v>-76.133876270499385</v>
      </c>
      <c r="Z453" s="28">
        <f t="shared" si="276"/>
        <v>-89.991058120343709</v>
      </c>
      <c r="AA453" s="28">
        <f t="shared" si="277"/>
        <v>38.965187312880623</v>
      </c>
      <c r="AB453" s="28">
        <f t="shared" si="278"/>
        <v>-89.35453536400145</v>
      </c>
      <c r="AC453" s="28">
        <f t="shared" si="279"/>
        <v>4.2197908848813652</v>
      </c>
      <c r="AD453" s="28">
        <f t="shared" si="280"/>
        <v>52.034150331267199</v>
      </c>
      <c r="AE453" s="28">
        <f t="shared" si="281"/>
        <v>-28.088137099011508</v>
      </c>
      <c r="AF453" s="28">
        <f t="shared" si="282"/>
        <v>-127.31144315307796</v>
      </c>
      <c r="AG453" s="28">
        <f t="shared" si="305"/>
        <v>92.110410468749379</v>
      </c>
      <c r="AH453" s="28">
        <f t="shared" si="283"/>
        <v>-146.26026977990483</v>
      </c>
      <c r="AI453" s="28">
        <f t="shared" si="284"/>
        <v>-89.99999721317856</v>
      </c>
      <c r="AJ453" s="28">
        <f t="shared" si="285"/>
        <v>72.647511920657848</v>
      </c>
      <c r="AK453" s="28">
        <f t="shared" si="286"/>
        <v>89.986641827718117</v>
      </c>
      <c r="AL453" s="29">
        <f t="shared" si="287"/>
        <v>-27.839977140380661</v>
      </c>
      <c r="AM453" s="28">
        <f t="shared" si="288"/>
        <v>-87.675963891256501</v>
      </c>
      <c r="AN453" s="28">
        <f t="shared" si="289"/>
        <v>-9.3423245308782654</v>
      </c>
      <c r="AO453" s="28">
        <f t="shared" si="290"/>
        <v>-87.689319276716944</v>
      </c>
      <c r="AP453">
        <f t="shared" si="306"/>
        <v>23.609121289162623</v>
      </c>
      <c r="AQ453">
        <f t="shared" si="307"/>
        <v>-23.521825181113627</v>
      </c>
      <c r="AR453" s="28">
        <f t="shared" si="291"/>
        <v>-37.343165521840781</v>
      </c>
      <c r="AS453" s="30">
        <f t="shared" si="292"/>
        <v>-215.00076242979492</v>
      </c>
      <c r="AT453" s="28">
        <f t="shared" si="293"/>
        <v>10.236481269961402</v>
      </c>
      <c r="AU453" s="28">
        <f t="shared" si="294"/>
        <v>72.07725685438011</v>
      </c>
      <c r="AV453" s="29">
        <f t="shared" si="295"/>
        <v>-0.180707239347911</v>
      </c>
      <c r="AW453" s="28">
        <f t="shared" si="296"/>
        <v>-11.646926250147882</v>
      </c>
      <c r="AX453" s="31">
        <f t="shared" si="297"/>
        <v>10.055774030613492</v>
      </c>
      <c r="AY453" s="28">
        <f t="shared" si="298"/>
        <v>60.430330604232225</v>
      </c>
      <c r="AZ453" s="8">
        <f t="shared" si="299"/>
        <v>-27.287391491227289</v>
      </c>
      <c r="BA453" s="8">
        <f t="shared" si="300"/>
        <v>-154.57043182556271</v>
      </c>
      <c r="BB453" s="8">
        <f t="shared" si="301"/>
        <v>25.429568174437293</v>
      </c>
      <c r="BD453" s="32">
        <f t="shared" si="302"/>
        <v>-27</v>
      </c>
      <c r="BE453" s="32">
        <f t="shared" si="303"/>
        <v>-155</v>
      </c>
      <c r="BF453" s="32">
        <f t="shared" si="304"/>
        <v>25</v>
      </c>
    </row>
    <row r="454" spans="22:58" x14ac:dyDescent="0.2">
      <c r="V454" s="27">
        <v>5.5000000000000497</v>
      </c>
      <c r="W454" s="32">
        <f t="shared" si="274"/>
        <v>3162277.660168747</v>
      </c>
      <c r="X454">
        <f t="shared" si="308"/>
        <v>4.8607609737258892</v>
      </c>
      <c r="Y454" s="28">
        <f t="shared" si="275"/>
        <v>-76.333876265738581</v>
      </c>
      <c r="Z454" s="28">
        <f t="shared" si="276"/>
        <v>-89.991261662371372</v>
      </c>
      <c r="AA454" s="28">
        <f t="shared" si="277"/>
        <v>39.165162507215271</v>
      </c>
      <c r="AB454" s="28">
        <f t="shared" si="278"/>
        <v>-89.369226731940302</v>
      </c>
      <c r="AC454" s="28">
        <f t="shared" si="279"/>
        <v>4.3451778693596896</v>
      </c>
      <c r="AD454" s="28">
        <f t="shared" si="280"/>
        <v>52.672167340210727</v>
      </c>
      <c r="AE454" s="28">
        <f t="shared" si="281"/>
        <v>-27.962774915437734</v>
      </c>
      <c r="AF454" s="28">
        <f t="shared" si="282"/>
        <v>-126.68832105410095</v>
      </c>
      <c r="AG454" s="28">
        <f t="shared" si="305"/>
        <v>92.110410468749379</v>
      </c>
      <c r="AH454" s="28">
        <f t="shared" si="283"/>
        <v>-146.46026977990485</v>
      </c>
      <c r="AI454" s="28">
        <f t="shared" si="284"/>
        <v>-89.999997276614366</v>
      </c>
      <c r="AJ454" s="28">
        <f t="shared" si="285"/>
        <v>72.84751191003312</v>
      </c>
      <c r="AK454" s="28">
        <f t="shared" si="286"/>
        <v>89.986945896831557</v>
      </c>
      <c r="AL454" s="29">
        <f t="shared" si="287"/>
        <v>-28.039655710143464</v>
      </c>
      <c r="AM454" s="28">
        <f t="shared" si="288"/>
        <v>-87.728809368541022</v>
      </c>
      <c r="AN454" s="28">
        <f t="shared" si="289"/>
        <v>-9.5420031112658137</v>
      </c>
      <c r="AO454" s="28">
        <f t="shared" si="290"/>
        <v>-87.74186074832383</v>
      </c>
      <c r="AP454">
        <f t="shared" si="306"/>
        <v>23.609121289162623</v>
      </c>
      <c r="AQ454">
        <f t="shared" si="307"/>
        <v>-23.521825181113627</v>
      </c>
      <c r="AR454" s="28">
        <f t="shared" si="291"/>
        <v>-37.417481918654552</v>
      </c>
      <c r="AS454" s="30">
        <f t="shared" si="292"/>
        <v>-214.43018180242478</v>
      </c>
      <c r="AT454" s="28">
        <f t="shared" si="293"/>
        <v>10.41793112013198</v>
      </c>
      <c r="AU454" s="28">
        <f t="shared" si="294"/>
        <v>72.459950057948774</v>
      </c>
      <c r="AV454" s="29">
        <f t="shared" si="295"/>
        <v>-0.1890409578376252</v>
      </c>
      <c r="AW454" s="28">
        <f t="shared" si="296"/>
        <v>-11.910553927432163</v>
      </c>
      <c r="AX454" s="31">
        <f t="shared" si="297"/>
        <v>10.228890162294356</v>
      </c>
      <c r="AY454" s="28">
        <f t="shared" si="298"/>
        <v>60.549396130516612</v>
      </c>
      <c r="AZ454" s="8">
        <f t="shared" si="299"/>
        <v>-27.188591756360196</v>
      </c>
      <c r="BA454" s="8">
        <f t="shared" si="300"/>
        <v>-153.88078567190817</v>
      </c>
      <c r="BB454" s="8">
        <f t="shared" si="301"/>
        <v>26.119214328091829</v>
      </c>
      <c r="BD454" s="32">
        <f t="shared" si="302"/>
        <v>-27</v>
      </c>
      <c r="BE454" s="32">
        <f t="shared" si="303"/>
        <v>-154</v>
      </c>
      <c r="BF454" s="32">
        <f t="shared" si="304"/>
        <v>26</v>
      </c>
    </row>
    <row r="455" spans="22:58" x14ac:dyDescent="0.2">
      <c r="V455" s="27">
        <v>5.5100000000000504</v>
      </c>
      <c r="W455" s="32">
        <f t="shared" si="274"/>
        <v>3235936.5692966641</v>
      </c>
      <c r="X455">
        <f t="shared" si="308"/>
        <v>4.8607609737258892</v>
      </c>
      <c r="Y455" s="28">
        <f t="shared" si="275"/>
        <v>-76.533876261192063</v>
      </c>
      <c r="Z455" s="28">
        <f t="shared" si="276"/>
        <v>-89.991460571217047</v>
      </c>
      <c r="AA455" s="28">
        <f t="shared" si="277"/>
        <v>39.365138817856518</v>
      </c>
      <c r="AB455" s="28">
        <f t="shared" si="278"/>
        <v>-89.383583763667744</v>
      </c>
      <c r="AC455" s="28">
        <f t="shared" si="279"/>
        <v>4.4727060546578556</v>
      </c>
      <c r="AD455" s="28">
        <f t="shared" si="280"/>
        <v>53.306309152700251</v>
      </c>
      <c r="AE455" s="28">
        <f t="shared" si="281"/>
        <v>-27.8352704149518</v>
      </c>
      <c r="AF455" s="28">
        <f t="shared" si="282"/>
        <v>-126.06873518218454</v>
      </c>
      <c r="AG455" s="28">
        <f t="shared" si="305"/>
        <v>92.110410468749379</v>
      </c>
      <c r="AH455" s="28">
        <f t="shared" si="283"/>
        <v>-146.66026977990487</v>
      </c>
      <c r="AI455" s="28">
        <f t="shared" si="284"/>
        <v>-89.999997338606192</v>
      </c>
      <c r="AJ455" s="28">
        <f t="shared" si="285"/>
        <v>73.047511899886615</v>
      </c>
      <c r="AK455" s="28">
        <f t="shared" si="286"/>
        <v>89.98724304448767</v>
      </c>
      <c r="AL455" s="29">
        <f t="shared" si="287"/>
        <v>-28.239348724440699</v>
      </c>
      <c r="AM455" s="28">
        <f t="shared" si="288"/>
        <v>-87.7804556720004</v>
      </c>
      <c r="AN455" s="28">
        <f t="shared" si="289"/>
        <v>-9.7416961357095708</v>
      </c>
      <c r="AO455" s="28">
        <f t="shared" si="290"/>
        <v>-87.793209966118923</v>
      </c>
      <c r="AP455">
        <f t="shared" si="306"/>
        <v>23.609121289162623</v>
      </c>
      <c r="AQ455">
        <f t="shared" si="307"/>
        <v>-23.521825181113627</v>
      </c>
      <c r="AR455" s="28">
        <f t="shared" si="291"/>
        <v>-37.489670442612372</v>
      </c>
      <c r="AS455" s="30">
        <f t="shared" si="292"/>
        <v>-213.86194514830345</v>
      </c>
      <c r="AT455" s="28">
        <f t="shared" si="293"/>
        <v>10.600141591851468</v>
      </c>
      <c r="AU455" s="28">
        <f t="shared" si="294"/>
        <v>72.835499926174549</v>
      </c>
      <c r="AV455" s="29">
        <f t="shared" si="295"/>
        <v>-0.19775032632323919</v>
      </c>
      <c r="AW455" s="28">
        <f t="shared" si="296"/>
        <v>-12.179793513909493</v>
      </c>
      <c r="AX455" s="31">
        <f t="shared" si="297"/>
        <v>10.402391265528228</v>
      </c>
      <c r="AY455" s="28">
        <f t="shared" si="298"/>
        <v>60.655706412265054</v>
      </c>
      <c r="AZ455" s="8">
        <f t="shared" si="299"/>
        <v>-27.087279177084142</v>
      </c>
      <c r="BA455" s="8">
        <f t="shared" si="300"/>
        <v>-153.20623873603839</v>
      </c>
      <c r="BB455" s="8">
        <f t="shared" si="301"/>
        <v>26.793761263961613</v>
      </c>
      <c r="BD455" s="32">
        <f t="shared" si="302"/>
        <v>-27</v>
      </c>
      <c r="BE455" s="32">
        <f t="shared" si="303"/>
        <v>-153</v>
      </c>
      <c r="BF455" s="32">
        <f t="shared" si="304"/>
        <v>27</v>
      </c>
    </row>
    <row r="456" spans="22:58" x14ac:dyDescent="0.2">
      <c r="V456" s="27">
        <v>5.5200000000000502</v>
      </c>
      <c r="W456" s="32">
        <f t="shared" si="274"/>
        <v>3311311.2148262952</v>
      </c>
      <c r="X456">
        <f t="shared" si="308"/>
        <v>4.8607609737258892</v>
      </c>
      <c r="Y456" s="28">
        <f t="shared" si="275"/>
        <v>-76.733876256850124</v>
      </c>
      <c r="Z456" s="28">
        <f t="shared" si="276"/>
        <v>-89.991654952344817</v>
      </c>
      <c r="AA456" s="28">
        <f t="shared" si="277"/>
        <v>39.565116194573889</v>
      </c>
      <c r="AB456" s="28">
        <f t="shared" si="278"/>
        <v>-89.397614064256146</v>
      </c>
      <c r="AC456" s="28">
        <f t="shared" si="279"/>
        <v>4.6023484742467797</v>
      </c>
      <c r="AD456" s="28">
        <f t="shared" si="280"/>
        <v>53.936290576103893</v>
      </c>
      <c r="AE456" s="28">
        <f t="shared" si="281"/>
        <v>-27.705650614303565</v>
      </c>
      <c r="AF456" s="28">
        <f t="shared" si="282"/>
        <v>-125.45297844049708</v>
      </c>
      <c r="AG456" s="28">
        <f t="shared" si="305"/>
        <v>92.110410468749379</v>
      </c>
      <c r="AH456" s="28">
        <f t="shared" si="283"/>
        <v>-146.86026977990485</v>
      </c>
      <c r="AI456" s="28">
        <f t="shared" si="284"/>
        <v>-89.999997399186896</v>
      </c>
      <c r="AJ456" s="28">
        <f t="shared" si="285"/>
        <v>73.247511890196762</v>
      </c>
      <c r="AK456" s="28">
        <f t="shared" si="286"/>
        <v>89.987533428238009</v>
      </c>
      <c r="AL456" s="29">
        <f t="shared" si="287"/>
        <v>-28.439055535112495</v>
      </c>
      <c r="AM456" s="28">
        <f t="shared" si="288"/>
        <v>-87.830929849288211</v>
      </c>
      <c r="AN456" s="28">
        <f t="shared" si="289"/>
        <v>-9.9414029560712081</v>
      </c>
      <c r="AO456" s="28">
        <f t="shared" si="290"/>
        <v>-87.843393820237097</v>
      </c>
      <c r="AP456">
        <f t="shared" si="306"/>
        <v>23.609121289162623</v>
      </c>
      <c r="AQ456">
        <f t="shared" si="307"/>
        <v>-23.521825181113627</v>
      </c>
      <c r="AR456" s="28">
        <f t="shared" si="291"/>
        <v>-37.559757462325777</v>
      </c>
      <c r="AS456" s="30">
        <f t="shared" si="292"/>
        <v>-213.29637226073419</v>
      </c>
      <c r="AT456" s="28">
        <f t="shared" si="293"/>
        <v>10.783084429182317</v>
      </c>
      <c r="AU456" s="28">
        <f t="shared" si="294"/>
        <v>73.203976457546389</v>
      </c>
      <c r="AV456" s="29">
        <f t="shared" si="295"/>
        <v>-0.2068514734073372</v>
      </c>
      <c r="AW456" s="28">
        <f t="shared" si="296"/>
        <v>-12.454740179754625</v>
      </c>
      <c r="AX456" s="31">
        <f t="shared" si="297"/>
        <v>10.57623295577498</v>
      </c>
      <c r="AY456" s="28">
        <f t="shared" si="298"/>
        <v>60.749236277791766</v>
      </c>
      <c r="AZ456" s="8">
        <f t="shared" si="299"/>
        <v>-26.983524506550797</v>
      </c>
      <c r="BA456" s="8">
        <f t="shared" si="300"/>
        <v>-152.54713598294242</v>
      </c>
      <c r="BB456" s="8">
        <f t="shared" si="301"/>
        <v>27.452864017057578</v>
      </c>
      <c r="BD456" s="32">
        <f t="shared" si="302"/>
        <v>-27</v>
      </c>
      <c r="BE456" s="32">
        <f t="shared" si="303"/>
        <v>-153</v>
      </c>
      <c r="BF456" s="32">
        <f t="shared" si="304"/>
        <v>27</v>
      </c>
    </row>
    <row r="457" spans="22:58" x14ac:dyDescent="0.2">
      <c r="V457" s="27">
        <v>5.53000000000005</v>
      </c>
      <c r="W457" s="32">
        <f t="shared" si="274"/>
        <v>3388441.5613924181</v>
      </c>
      <c r="X457">
        <f t="shared" si="308"/>
        <v>4.8607609737258892</v>
      </c>
      <c r="Y457" s="28">
        <f t="shared" si="275"/>
        <v>-76.933876252703641</v>
      </c>
      <c r="Z457" s="28">
        <f t="shared" si="276"/>
        <v>-89.991844908818109</v>
      </c>
      <c r="AA457" s="28">
        <f t="shared" si="277"/>
        <v>39.76509458939671</v>
      </c>
      <c r="AB457" s="28">
        <f t="shared" si="278"/>
        <v>-89.411325066022272</v>
      </c>
      <c r="AC457" s="28">
        <f t="shared" si="279"/>
        <v>4.7340764700325035</v>
      </c>
      <c r="AD457" s="28">
        <f t="shared" si="280"/>
        <v>54.561836357787669</v>
      </c>
      <c r="AE457" s="28">
        <f t="shared" si="281"/>
        <v>-27.573944219548537</v>
      </c>
      <c r="AF457" s="28">
        <f t="shared" si="282"/>
        <v>-124.84133361705271</v>
      </c>
      <c r="AG457" s="28">
        <f t="shared" si="305"/>
        <v>92.110410468749379</v>
      </c>
      <c r="AH457" s="28">
        <f t="shared" si="283"/>
        <v>-147.06026977990484</v>
      </c>
      <c r="AI457" s="28">
        <f t="shared" si="284"/>
        <v>-89.999997458388634</v>
      </c>
      <c r="AJ457" s="28">
        <f t="shared" si="285"/>
        <v>73.447511880943011</v>
      </c>
      <c r="AK457" s="28">
        <f t="shared" si="286"/>
        <v>89.987817202047808</v>
      </c>
      <c r="AL457" s="29">
        <f t="shared" si="287"/>
        <v>-28.638775522999754</v>
      </c>
      <c r="AM457" s="28">
        <f t="shared" si="288"/>
        <v>-87.880258348936152</v>
      </c>
      <c r="AN457" s="28">
        <f t="shared" si="289"/>
        <v>-10.141122953212207</v>
      </c>
      <c r="AO457" s="28">
        <f t="shared" si="290"/>
        <v>-87.892438605276979</v>
      </c>
      <c r="AP457">
        <f t="shared" si="306"/>
        <v>23.609121289162623</v>
      </c>
      <c r="AQ457">
        <f t="shared" si="307"/>
        <v>-23.521825181113627</v>
      </c>
      <c r="AR457" s="28">
        <f t="shared" si="291"/>
        <v>-37.627771064711744</v>
      </c>
      <c r="AS457" s="30">
        <f t="shared" si="292"/>
        <v>-212.73377222232969</v>
      </c>
      <c r="AT457" s="28">
        <f t="shared" si="293"/>
        <v>10.966732187999668</v>
      </c>
      <c r="AU457" s="28">
        <f t="shared" si="294"/>
        <v>73.565453058592141</v>
      </c>
      <c r="AV457" s="29">
        <f t="shared" si="295"/>
        <v>-0.21636114643476806</v>
      </c>
      <c r="AW457" s="28">
        <f t="shared" si="296"/>
        <v>-12.735489030825093</v>
      </c>
      <c r="AX457" s="31">
        <f t="shared" si="297"/>
        <v>10.7503710415649</v>
      </c>
      <c r="AY457" s="28">
        <f t="shared" si="298"/>
        <v>60.829964027767048</v>
      </c>
      <c r="AZ457" s="8">
        <f t="shared" si="299"/>
        <v>-26.877400023146844</v>
      </c>
      <c r="BA457" s="8">
        <f t="shared" si="300"/>
        <v>-151.90380819456266</v>
      </c>
      <c r="BB457" s="8">
        <f t="shared" si="301"/>
        <v>28.096191805437343</v>
      </c>
      <c r="BD457" s="32">
        <f t="shared" si="302"/>
        <v>-27</v>
      </c>
      <c r="BE457" s="32">
        <f t="shared" si="303"/>
        <v>-152</v>
      </c>
      <c r="BF457" s="32">
        <f t="shared" si="304"/>
        <v>28</v>
      </c>
    </row>
    <row r="458" spans="22:58" x14ac:dyDescent="0.2">
      <c r="V458" s="27">
        <v>5.5400000000000498</v>
      </c>
      <c r="W458" s="32">
        <f t="shared" si="274"/>
        <v>3467368.5045257183</v>
      </c>
      <c r="X458">
        <f t="shared" si="308"/>
        <v>4.8607609737258892</v>
      </c>
      <c r="Y458" s="28">
        <f t="shared" si="275"/>
        <v>-77.133876248743775</v>
      </c>
      <c r="Z458" s="28">
        <f t="shared" si="276"/>
        <v>-89.992030541354353</v>
      </c>
      <c r="AA458" s="28">
        <f t="shared" si="277"/>
        <v>39.965073956512349</v>
      </c>
      <c r="AB458" s="28">
        <f t="shared" si="278"/>
        <v>-89.424724032435776</v>
      </c>
      <c r="AC458" s="28">
        <f t="shared" si="279"/>
        <v>4.867859797774285</v>
      </c>
      <c r="AD458" s="28">
        <f t="shared" si="280"/>
        <v>55.182681667417071</v>
      </c>
      <c r="AE458" s="28">
        <f t="shared" si="281"/>
        <v>-27.440181520731251</v>
      </c>
      <c r="AF458" s="28">
        <f t="shared" si="282"/>
        <v>-124.23407290637304</v>
      </c>
      <c r="AG458" s="28">
        <f t="shared" si="305"/>
        <v>92.110410468749379</v>
      </c>
      <c r="AH458" s="28">
        <f t="shared" si="283"/>
        <v>-147.26026977990483</v>
      </c>
      <c r="AI458" s="28">
        <f t="shared" si="284"/>
        <v>-89.999997516242772</v>
      </c>
      <c r="AJ458" s="28">
        <f t="shared" si="285"/>
        <v>73.647511872105753</v>
      </c>
      <c r="AK458" s="28">
        <f t="shared" si="286"/>
        <v>89.988094516377657</v>
      </c>
      <c r="AL458" s="29">
        <f t="shared" si="287"/>
        <v>-28.838508096653758</v>
      </c>
      <c r="AM458" s="28">
        <f t="shared" si="288"/>
        <v>-87.928467032892243</v>
      </c>
      <c r="AN458" s="28">
        <f t="shared" si="289"/>
        <v>-10.340855535703458</v>
      </c>
      <c r="AO458" s="28">
        <f t="shared" si="290"/>
        <v>-87.940370032757357</v>
      </c>
      <c r="AP458">
        <f t="shared" si="306"/>
        <v>23.609121289162623</v>
      </c>
      <c r="AQ458">
        <f t="shared" si="307"/>
        <v>-23.521825181113627</v>
      </c>
      <c r="AR458" s="28">
        <f t="shared" si="291"/>
        <v>-37.693740948385717</v>
      </c>
      <c r="AS458" s="30">
        <f t="shared" si="292"/>
        <v>-212.17444293913042</v>
      </c>
      <c r="AT458" s="28">
        <f t="shared" si="293"/>
        <v>11.151058232309785</v>
      </c>
      <c r="AU458" s="28">
        <f t="shared" si="294"/>
        <v>73.920006243145181</v>
      </c>
      <c r="AV458" s="29">
        <f t="shared" si="295"/>
        <v>-0.22629672848216537</v>
      </c>
      <c r="AW458" s="28">
        <f t="shared" si="296"/>
        <v>-13.022134973316925</v>
      </c>
      <c r="AX458" s="31">
        <f t="shared" si="297"/>
        <v>10.92476150382762</v>
      </c>
      <c r="AY458" s="28">
        <f t="shared" si="298"/>
        <v>60.897871269828258</v>
      </c>
      <c r="AZ458" s="8">
        <f t="shared" si="299"/>
        <v>-26.768979444558099</v>
      </c>
      <c r="BA458" s="8">
        <f t="shared" si="300"/>
        <v>-151.27657166930214</v>
      </c>
      <c r="BB458" s="8">
        <f t="shared" si="301"/>
        <v>28.723428330697857</v>
      </c>
      <c r="BD458" s="32">
        <f t="shared" si="302"/>
        <v>-27</v>
      </c>
      <c r="BE458" s="32">
        <f t="shared" si="303"/>
        <v>-151</v>
      </c>
      <c r="BF458" s="32">
        <f t="shared" si="304"/>
        <v>29</v>
      </c>
    </row>
    <row r="459" spans="22:58" x14ac:dyDescent="0.2">
      <c r="V459" s="27">
        <v>5.5500000000000496</v>
      </c>
      <c r="W459" s="32">
        <f t="shared" si="274"/>
        <v>3548133.8923361655</v>
      </c>
      <c r="X459">
        <f t="shared" si="308"/>
        <v>4.8607609737258892</v>
      </c>
      <c r="Y459" s="28">
        <f t="shared" si="275"/>
        <v>-77.333876244962127</v>
      </c>
      <c r="Z459" s="28">
        <f t="shared" si="276"/>
        <v>-89.99221194837834</v>
      </c>
      <c r="AA459" s="28">
        <f t="shared" si="277"/>
        <v>40.165054252169256</v>
      </c>
      <c r="AB459" s="28">
        <f t="shared" si="278"/>
        <v>-89.43781806194049</v>
      </c>
      <c r="AC459" s="28">
        <f t="shared" si="279"/>
        <v>5.0036667358814944</v>
      </c>
      <c r="AD459" s="28">
        <f t="shared" si="280"/>
        <v>55.798572523132194</v>
      </c>
      <c r="AE459" s="28">
        <f t="shared" si="281"/>
        <v>-27.304394283185488</v>
      </c>
      <c r="AF459" s="28">
        <f t="shared" si="282"/>
        <v>-123.63145748718664</v>
      </c>
      <c r="AG459" s="28">
        <f t="shared" si="305"/>
        <v>92.110410468749379</v>
      </c>
      <c r="AH459" s="28">
        <f t="shared" si="283"/>
        <v>-147.46026977990485</v>
      </c>
      <c r="AI459" s="28">
        <f t="shared" si="284"/>
        <v>-89.999997572780003</v>
      </c>
      <c r="AJ459" s="28">
        <f t="shared" si="285"/>
        <v>73.847511863666256</v>
      </c>
      <c r="AK459" s="28">
        <f t="shared" si="286"/>
        <v>89.988365518263222</v>
      </c>
      <c r="AL459" s="29">
        <f t="shared" si="287"/>
        <v>-29.038252691102791</v>
      </c>
      <c r="AM459" s="28">
        <f t="shared" si="288"/>
        <v>-87.975581188846562</v>
      </c>
      <c r="AN459" s="28">
        <f t="shared" si="289"/>
        <v>-10.540600138592005</v>
      </c>
      <c r="AO459" s="28">
        <f t="shared" si="290"/>
        <v>-87.987213243363342</v>
      </c>
      <c r="AP459">
        <f t="shared" si="306"/>
        <v>23.609121289162623</v>
      </c>
      <c r="AQ459">
        <f t="shared" si="307"/>
        <v>-23.521825181113627</v>
      </c>
      <c r="AR459" s="28">
        <f t="shared" si="291"/>
        <v>-37.757698313728497</v>
      </c>
      <c r="AS459" s="30">
        <f t="shared" si="292"/>
        <v>-211.61867073054998</v>
      </c>
      <c r="AT459" s="28">
        <f t="shared" si="293"/>
        <v>11.336036728686818</v>
      </c>
      <c r="AU459" s="28">
        <f t="shared" si="294"/>
        <v>74.267715343636795</v>
      </c>
      <c r="AV459" s="29">
        <f t="shared" si="295"/>
        <v>-0.23667625517227067</v>
      </c>
      <c r="AW459" s="28">
        <f t="shared" si="296"/>
        <v>-13.314772568852574</v>
      </c>
      <c r="AX459" s="31">
        <f t="shared" si="297"/>
        <v>11.099360473514547</v>
      </c>
      <c r="AY459" s="28">
        <f t="shared" si="298"/>
        <v>60.952942774784219</v>
      </c>
      <c r="AZ459" s="8">
        <f t="shared" si="299"/>
        <v>-26.658337840213949</v>
      </c>
      <c r="BA459" s="8">
        <f t="shared" si="300"/>
        <v>-150.66572795576576</v>
      </c>
      <c r="BB459" s="8">
        <f t="shared" si="301"/>
        <v>29.33427204423424</v>
      </c>
      <c r="BD459" s="32">
        <f t="shared" si="302"/>
        <v>-27</v>
      </c>
      <c r="BE459" s="32">
        <f t="shared" si="303"/>
        <v>-151</v>
      </c>
      <c r="BF459" s="32">
        <f t="shared" si="304"/>
        <v>29</v>
      </c>
    </row>
    <row r="460" spans="22:58" x14ac:dyDescent="0.2">
      <c r="V460" s="27">
        <v>5.5600000000000502</v>
      </c>
      <c r="W460" s="32">
        <f t="shared" si="274"/>
        <v>3630780.5477014398</v>
      </c>
      <c r="X460">
        <f t="shared" si="308"/>
        <v>4.8607609737258892</v>
      </c>
      <c r="Y460" s="28">
        <f t="shared" si="275"/>
        <v>-77.533876241350697</v>
      </c>
      <c r="Z460" s="28">
        <f t="shared" si="276"/>
        <v>-89.992389226074479</v>
      </c>
      <c r="AA460" s="28">
        <f t="shared" si="277"/>
        <v>40.365035434584236</v>
      </c>
      <c r="AB460" s="28">
        <f t="shared" si="278"/>
        <v>-89.45061409169007</v>
      </c>
      <c r="AC460" s="28">
        <f t="shared" si="279"/>
        <v>5.1414641968148889</v>
      </c>
      <c r="AD460" s="28">
        <f t="shared" si="280"/>
        <v>56.409266160938564</v>
      </c>
      <c r="AE460" s="28">
        <f t="shared" si="281"/>
        <v>-27.166615636225686</v>
      </c>
      <c r="AF460" s="28">
        <f t="shared" si="282"/>
        <v>-123.03373715682599</v>
      </c>
      <c r="AG460" s="28">
        <f t="shared" si="305"/>
        <v>92.110410468749379</v>
      </c>
      <c r="AH460" s="28">
        <f t="shared" si="283"/>
        <v>-147.66026977990487</v>
      </c>
      <c r="AI460" s="28">
        <f t="shared" si="284"/>
        <v>-89.999997628030272</v>
      </c>
      <c r="AJ460" s="28">
        <f t="shared" si="285"/>
        <v>74.047511855606587</v>
      </c>
      <c r="AK460" s="28">
        <f t="shared" si="286"/>
        <v>89.988630351393269</v>
      </c>
      <c r="AL460" s="29">
        <f t="shared" si="287"/>
        <v>-29.238008766673005</v>
      </c>
      <c r="AM460" s="28">
        <f t="shared" si="288"/>
        <v>-88.021625542344225</v>
      </c>
      <c r="AN460" s="28">
        <f t="shared" si="289"/>
        <v>-10.740356222221905</v>
      </c>
      <c r="AO460" s="28">
        <f t="shared" si="290"/>
        <v>-88.032992818981228</v>
      </c>
      <c r="AP460">
        <f t="shared" si="306"/>
        <v>23.609121289162623</v>
      </c>
      <c r="AQ460">
        <f t="shared" si="307"/>
        <v>-23.521825181113627</v>
      </c>
      <c r="AR460" s="28">
        <f t="shared" si="291"/>
        <v>-37.819675750398595</v>
      </c>
      <c r="AS460" s="30">
        <f t="shared" si="292"/>
        <v>-211.06672997580722</v>
      </c>
      <c r="AT460" s="28">
        <f t="shared" si="293"/>
        <v>11.521642639004199</v>
      </c>
      <c r="AU460" s="28">
        <f t="shared" si="294"/>
        <v>74.60866223455595</v>
      </c>
      <c r="AV460" s="29">
        <f t="shared" si="295"/>
        <v>-0.24751843123644326</v>
      </c>
      <c r="AW460" s="28">
        <f t="shared" si="296"/>
        <v>-13.61349587963822</v>
      </c>
      <c r="AX460" s="31">
        <f t="shared" si="297"/>
        <v>11.274124207767755</v>
      </c>
      <c r="AY460" s="28">
        <f t="shared" si="298"/>
        <v>60.995166354917728</v>
      </c>
      <c r="AZ460" s="8">
        <f t="shared" si="299"/>
        <v>-26.545551542630839</v>
      </c>
      <c r="BA460" s="8">
        <f t="shared" si="300"/>
        <v>-150.07156362088949</v>
      </c>
      <c r="BB460" s="8">
        <f t="shared" si="301"/>
        <v>29.928436379110508</v>
      </c>
      <c r="BD460" s="32">
        <f t="shared" si="302"/>
        <v>-27</v>
      </c>
      <c r="BE460" s="32">
        <f t="shared" si="303"/>
        <v>-150</v>
      </c>
      <c r="BF460" s="32">
        <f t="shared" si="304"/>
        <v>30</v>
      </c>
    </row>
    <row r="461" spans="22:58" x14ac:dyDescent="0.2">
      <c r="V461" s="27">
        <v>5.57000000000005</v>
      </c>
      <c r="W461" s="32">
        <f t="shared" si="274"/>
        <v>3715352.2909721546</v>
      </c>
      <c r="X461">
        <f t="shared" si="308"/>
        <v>4.8607609737258892</v>
      </c>
      <c r="Y461" s="28">
        <f t="shared" si="275"/>
        <v>-77.733876237901768</v>
      </c>
      <c r="Z461" s="28">
        <f t="shared" si="276"/>
        <v>-89.99256246843774</v>
      </c>
      <c r="AA461" s="28">
        <f t="shared" si="277"/>
        <v>40.565017463853927</v>
      </c>
      <c r="AB461" s="28">
        <f t="shared" si="278"/>
        <v>-89.463118901200019</v>
      </c>
      <c r="AC461" s="28">
        <f t="shared" si="279"/>
        <v>5.2812178403282273</v>
      </c>
      <c r="AD461" s="28">
        <f t="shared" si="280"/>
        <v>57.014531347161856</v>
      </c>
      <c r="AE461" s="28">
        <f t="shared" si="281"/>
        <v>-27.026879959993725</v>
      </c>
      <c r="AF461" s="28">
        <f t="shared" si="282"/>
        <v>-122.44115002247591</v>
      </c>
      <c r="AG461" s="28">
        <f t="shared" si="305"/>
        <v>92.110410468749379</v>
      </c>
      <c r="AH461" s="28">
        <f t="shared" si="283"/>
        <v>-147.86026977990485</v>
      </c>
      <c r="AI461" s="28">
        <f t="shared" si="284"/>
        <v>-89.999997682022894</v>
      </c>
      <c r="AJ461" s="28">
        <f t="shared" si="285"/>
        <v>74.247511847909649</v>
      </c>
      <c r="AK461" s="28">
        <f t="shared" si="286"/>
        <v>89.988889156185735</v>
      </c>
      <c r="AL461" s="29">
        <f t="shared" si="287"/>
        <v>-29.437775807861136</v>
      </c>
      <c r="AM461" s="28">
        <f t="shared" si="288"/>
        <v>-88.066624268686297</v>
      </c>
      <c r="AN461" s="28">
        <f t="shared" si="289"/>
        <v>-10.940123271106962</v>
      </c>
      <c r="AO461" s="28">
        <f t="shared" si="290"/>
        <v>-88.077732794523456</v>
      </c>
      <c r="AP461">
        <f t="shared" si="306"/>
        <v>23.609121289162623</v>
      </c>
      <c r="AQ461">
        <f t="shared" si="307"/>
        <v>-23.521825181113627</v>
      </c>
      <c r="AR461" s="28">
        <f t="shared" si="291"/>
        <v>-37.879707123051695</v>
      </c>
      <c r="AS461" s="30">
        <f t="shared" si="292"/>
        <v>-210.51888281699937</v>
      </c>
      <c r="AT461" s="28">
        <f t="shared" si="293"/>
        <v>11.707851711629713</v>
      </c>
      <c r="AU461" s="28">
        <f t="shared" si="294"/>
        <v>74.942931068140638</v>
      </c>
      <c r="AV461" s="29">
        <f t="shared" si="295"/>
        <v>-0.25884264674166774</v>
      </c>
      <c r="AW461" s="28">
        <f t="shared" si="296"/>
        <v>-13.918398303338471</v>
      </c>
      <c r="AX461" s="31">
        <f t="shared" si="297"/>
        <v>11.449009064888045</v>
      </c>
      <c r="AY461" s="28">
        <f t="shared" si="298"/>
        <v>61.024532764802167</v>
      </c>
      <c r="AZ461" s="8">
        <f t="shared" si="299"/>
        <v>-26.430698058163649</v>
      </c>
      <c r="BA461" s="8">
        <f t="shared" si="300"/>
        <v>-149.49435005219721</v>
      </c>
      <c r="BB461" s="8">
        <f t="shared" si="301"/>
        <v>30.505649947802794</v>
      </c>
      <c r="BD461" s="32">
        <f t="shared" si="302"/>
        <v>-26</v>
      </c>
      <c r="BE461" s="32">
        <f t="shared" si="303"/>
        <v>-149</v>
      </c>
      <c r="BF461" s="32">
        <f t="shared" si="304"/>
        <v>31</v>
      </c>
    </row>
    <row r="462" spans="22:58" x14ac:dyDescent="0.2">
      <c r="V462" s="27">
        <v>5.5800000000000498</v>
      </c>
      <c r="W462" s="32">
        <f t="shared" si="274"/>
        <v>3801893.9632060509</v>
      </c>
      <c r="X462">
        <f t="shared" si="308"/>
        <v>4.8607609737258892</v>
      </c>
      <c r="Y462" s="28">
        <f t="shared" si="275"/>
        <v>-77.933876234608107</v>
      </c>
      <c r="Z462" s="28">
        <f t="shared" si="276"/>
        <v>-89.992731767323477</v>
      </c>
      <c r="AA462" s="28">
        <f t="shared" si="277"/>
        <v>40.765000301870302</v>
      </c>
      <c r="AB462" s="28">
        <f t="shared" si="278"/>
        <v>-89.475339115918018</v>
      </c>
      <c r="AC462" s="28">
        <f t="shared" si="279"/>
        <v>5.4228921878047718</v>
      </c>
      <c r="AD462" s="28">
        <f t="shared" si="280"/>
        <v>57.614148634298729</v>
      </c>
      <c r="AE462" s="28">
        <f t="shared" si="281"/>
        <v>-26.885222771207147</v>
      </c>
      <c r="AF462" s="28">
        <f t="shared" si="282"/>
        <v>-121.85392224894277</v>
      </c>
      <c r="AG462" s="28">
        <f t="shared" si="305"/>
        <v>92.110410468749379</v>
      </c>
      <c r="AH462" s="28">
        <f t="shared" si="283"/>
        <v>-148.06026977990484</v>
      </c>
      <c r="AI462" s="28">
        <f t="shared" si="284"/>
        <v>-89.99999773478649</v>
      </c>
      <c r="AJ462" s="28">
        <f t="shared" si="285"/>
        <v>74.447511840559159</v>
      </c>
      <c r="AK462" s="28">
        <f t="shared" si="286"/>
        <v>89.989142069862368</v>
      </c>
      <c r="AL462" s="29">
        <f t="shared" si="287"/>
        <v>-29.637553322257247</v>
      </c>
      <c r="AM462" s="28">
        <f t="shared" si="288"/>
        <v>-88.110601004619028</v>
      </c>
      <c r="AN462" s="28">
        <f t="shared" si="289"/>
        <v>-11.139900792853553</v>
      </c>
      <c r="AO462" s="28">
        <f t="shared" si="290"/>
        <v>-88.12145666954315</v>
      </c>
      <c r="AP462">
        <f t="shared" si="306"/>
        <v>23.609121289162623</v>
      </c>
      <c r="AQ462">
        <f t="shared" si="307"/>
        <v>-23.521825181113627</v>
      </c>
      <c r="AR462" s="28">
        <f t="shared" si="291"/>
        <v>-37.937827456011703</v>
      </c>
      <c r="AS462" s="30">
        <f t="shared" si="292"/>
        <v>-209.97537891848592</v>
      </c>
      <c r="AT462" s="28">
        <f t="shared" si="293"/>
        <v>11.894640471245516</v>
      </c>
      <c r="AU462" s="28">
        <f t="shared" si="294"/>
        <v>75.270608022294809</v>
      </c>
      <c r="AV462" s="29">
        <f t="shared" si="295"/>
        <v>-0.27066899289116231</v>
      </c>
      <c r="AW462" s="28">
        <f t="shared" si="296"/>
        <v>-14.22957239733117</v>
      </c>
      <c r="AX462" s="31">
        <f t="shared" si="297"/>
        <v>11.623971478354354</v>
      </c>
      <c r="AY462" s="28">
        <f t="shared" si="298"/>
        <v>61.041035624963641</v>
      </c>
      <c r="AZ462" s="8">
        <f t="shared" si="299"/>
        <v>-26.313855977657347</v>
      </c>
      <c r="BA462" s="8">
        <f t="shared" si="300"/>
        <v>-148.93434329352226</v>
      </c>
      <c r="BB462" s="8">
        <f t="shared" si="301"/>
        <v>31.065656706477739</v>
      </c>
      <c r="BD462" s="32">
        <f t="shared" si="302"/>
        <v>-26</v>
      </c>
      <c r="BE462" s="32">
        <f t="shared" si="303"/>
        <v>-149</v>
      </c>
      <c r="BF462" s="32">
        <f t="shared" si="304"/>
        <v>31</v>
      </c>
    </row>
    <row r="463" spans="22:58" x14ac:dyDescent="0.2">
      <c r="V463" s="27">
        <v>5.5900000000000496</v>
      </c>
      <c r="W463" s="32">
        <f t="shared" si="274"/>
        <v>3890451.4499432547</v>
      </c>
      <c r="X463">
        <f t="shared" si="308"/>
        <v>4.8607609737258892</v>
      </c>
      <c r="Y463" s="28">
        <f t="shared" si="275"/>
        <v>-78.133876231462665</v>
      </c>
      <c r="Z463" s="28">
        <f t="shared" si="276"/>
        <v>-89.992897212496217</v>
      </c>
      <c r="AA463" s="28">
        <f t="shared" si="277"/>
        <v>40.964983912239873</v>
      </c>
      <c r="AB463" s="28">
        <f t="shared" si="278"/>
        <v>-89.487281210713945</v>
      </c>
      <c r="AC463" s="28">
        <f t="shared" si="279"/>
        <v>5.566450736968128</v>
      </c>
      <c r="AD463" s="28">
        <f t="shared" si="280"/>
        <v>58.207910561047683</v>
      </c>
      <c r="AE463" s="28">
        <f t="shared" si="281"/>
        <v>-26.741680608528775</v>
      </c>
      <c r="AF463" s="28">
        <f t="shared" si="282"/>
        <v>-121.27226786216248</v>
      </c>
      <c r="AG463" s="28">
        <f t="shared" si="305"/>
        <v>92.110410468749379</v>
      </c>
      <c r="AH463" s="28">
        <f t="shared" si="283"/>
        <v>-148.26026977990483</v>
      </c>
      <c r="AI463" s="28">
        <f t="shared" si="284"/>
        <v>-89.999997786349041</v>
      </c>
      <c r="AJ463" s="28">
        <f t="shared" si="285"/>
        <v>74.647511833539468</v>
      </c>
      <c r="AK463" s="28">
        <f t="shared" si="286"/>
        <v>89.98938922652124</v>
      </c>
      <c r="AL463" s="29">
        <f t="shared" si="287"/>
        <v>-29.837340839514678</v>
      </c>
      <c r="AM463" s="28">
        <f t="shared" si="288"/>
        <v>-88.153578859812285</v>
      </c>
      <c r="AN463" s="28">
        <f t="shared" si="289"/>
        <v>-11.339688317130662</v>
      </c>
      <c r="AO463" s="28">
        <f t="shared" si="290"/>
        <v>-88.164187419640086</v>
      </c>
      <c r="AP463">
        <f t="shared" si="306"/>
        <v>23.609121289162623</v>
      </c>
      <c r="AQ463">
        <f t="shared" si="307"/>
        <v>-23.521825181113627</v>
      </c>
      <c r="AR463" s="28">
        <f t="shared" si="291"/>
        <v>-37.994072817610437</v>
      </c>
      <c r="AS463" s="30">
        <f t="shared" si="292"/>
        <v>-209.43645528180258</v>
      </c>
      <c r="AT463" s="28">
        <f t="shared" si="293"/>
        <v>12.081986207445453</v>
      </c>
      <c r="AU463" s="28">
        <f t="shared" si="294"/>
        <v>75.591781060661205</v>
      </c>
      <c r="AV463" s="29">
        <f t="shared" si="295"/>
        <v>-0.28301827729991258</v>
      </c>
      <c r="AW463" s="28">
        <f t="shared" si="296"/>
        <v>-14.547109692021957</v>
      </c>
      <c r="AX463" s="31">
        <f t="shared" si="297"/>
        <v>11.79896793014554</v>
      </c>
      <c r="AY463" s="28">
        <f t="shared" si="298"/>
        <v>61.04467136863925</v>
      </c>
      <c r="AZ463" s="8">
        <f t="shared" si="299"/>
        <v>-26.195104887464897</v>
      </c>
      <c r="BA463" s="8">
        <f t="shared" si="300"/>
        <v>-148.39178391316332</v>
      </c>
      <c r="BB463" s="8">
        <f t="shared" si="301"/>
        <v>31.608216086836677</v>
      </c>
      <c r="BD463" s="32">
        <f t="shared" si="302"/>
        <v>-26</v>
      </c>
      <c r="BE463" s="32">
        <f t="shared" si="303"/>
        <v>-148</v>
      </c>
      <c r="BF463" s="32">
        <f t="shared" si="304"/>
        <v>32</v>
      </c>
    </row>
    <row r="464" spans="22:58" x14ac:dyDescent="0.2">
      <c r="V464" s="27">
        <v>5.6000000000000503</v>
      </c>
      <c r="W464" s="32">
        <f t="shared" si="274"/>
        <v>3981071.7055354384</v>
      </c>
      <c r="X464">
        <f t="shared" si="308"/>
        <v>4.8607609737258892</v>
      </c>
      <c r="Y464" s="28">
        <f t="shared" si="275"/>
        <v>-78.33387622845882</v>
      </c>
      <c r="Z464" s="28">
        <f t="shared" si="276"/>
        <v>-89.99305889167718</v>
      </c>
      <c r="AA464" s="28">
        <f t="shared" si="277"/>
        <v>41.164968260206606</v>
      </c>
      <c r="AB464" s="28">
        <f t="shared" si="278"/>
        <v>-89.498951513291786</v>
      </c>
      <c r="AC464" s="28">
        <f t="shared" si="279"/>
        <v>5.7118560762797639</v>
      </c>
      <c r="AD464" s="28">
        <f t="shared" si="280"/>
        <v>58.795621797728415</v>
      </c>
      <c r="AE464" s="28">
        <f t="shared" si="281"/>
        <v>-26.596290918246559</v>
      </c>
      <c r="AF464" s="28">
        <f t="shared" si="282"/>
        <v>-120.69638860724055</v>
      </c>
      <c r="AG464" s="28">
        <f t="shared" si="305"/>
        <v>92.110410468749379</v>
      </c>
      <c r="AH464" s="28">
        <f t="shared" si="283"/>
        <v>-148.46026977990485</v>
      </c>
      <c r="AI464" s="28">
        <f t="shared" si="284"/>
        <v>-89.99999783673789</v>
      </c>
      <c r="AJ464" s="28">
        <f t="shared" si="285"/>
        <v>74.847511826835756</v>
      </c>
      <c r="AK464" s="28">
        <f t="shared" si="286"/>
        <v>89.98963075720809</v>
      </c>
      <c r="AL464" s="29">
        <f t="shared" si="287"/>
        <v>-30.037137910365811</v>
      </c>
      <c r="AM464" s="28">
        <f t="shared" si="288"/>
        <v>-88.195580428128622</v>
      </c>
      <c r="AN464" s="28">
        <f t="shared" si="289"/>
        <v>-11.539485394685524</v>
      </c>
      <c r="AO464" s="28">
        <f t="shared" si="290"/>
        <v>-88.205947507658422</v>
      </c>
      <c r="AP464">
        <f t="shared" si="306"/>
        <v>23.609121289162623</v>
      </c>
      <c r="AQ464">
        <f t="shared" si="307"/>
        <v>-23.521825181113627</v>
      </c>
      <c r="AR464" s="28">
        <f t="shared" si="291"/>
        <v>-38.048480204883084</v>
      </c>
      <c r="AS464" s="30">
        <f t="shared" si="292"/>
        <v>-208.90233611489896</v>
      </c>
      <c r="AT464" s="28">
        <f t="shared" si="293"/>
        <v>12.269866962254598</v>
      </c>
      <c r="AU464" s="28">
        <f t="shared" si="294"/>
        <v>75.906539704726427</v>
      </c>
      <c r="AV464" s="29">
        <f t="shared" si="295"/>
        <v>-0.29591203863870635</v>
      </c>
      <c r="AW464" s="28">
        <f t="shared" si="296"/>
        <v>-14.871100492922602</v>
      </c>
      <c r="AX464" s="31">
        <f t="shared" si="297"/>
        <v>11.973954923615892</v>
      </c>
      <c r="AY464" s="28">
        <f t="shared" si="298"/>
        <v>61.035439211803826</v>
      </c>
      <c r="AZ464" s="8">
        <f t="shared" si="299"/>
        <v>-26.074525281267192</v>
      </c>
      <c r="BA464" s="8">
        <f t="shared" si="300"/>
        <v>-147.86689690309512</v>
      </c>
      <c r="BB464" s="8">
        <f t="shared" si="301"/>
        <v>32.133103096904875</v>
      </c>
      <c r="BD464" s="32">
        <f t="shared" si="302"/>
        <v>-26</v>
      </c>
      <c r="BE464" s="32">
        <f t="shared" si="303"/>
        <v>-148</v>
      </c>
      <c r="BF464" s="32">
        <f t="shared" si="304"/>
        <v>32</v>
      </c>
    </row>
    <row r="465" spans="22:58" x14ac:dyDescent="0.2">
      <c r="V465" s="27">
        <v>5.6100000000000501</v>
      </c>
      <c r="W465" s="32">
        <f t="shared" si="274"/>
        <v>4073802.778041604</v>
      </c>
      <c r="X465">
        <f t="shared" si="308"/>
        <v>4.8607609737258892</v>
      </c>
      <c r="Y465" s="28">
        <f t="shared" si="275"/>
        <v>-78.533876225590134</v>
      </c>
      <c r="Z465" s="28">
        <f t="shared" si="276"/>
        <v>-89.993216890590745</v>
      </c>
      <c r="AA465" s="28">
        <f t="shared" si="277"/>
        <v>41.364953312578201</v>
      </c>
      <c r="AB465" s="28">
        <f t="shared" si="278"/>
        <v>-89.510356207524836</v>
      </c>
      <c r="AC465" s="28">
        <f t="shared" si="279"/>
        <v>5.8590699983725694</v>
      </c>
      <c r="AD465" s="28">
        <f t="shared" si="280"/>
        <v>59.377099238679179</v>
      </c>
      <c r="AE465" s="28">
        <f t="shared" si="281"/>
        <v>-26.449091940913476</v>
      </c>
      <c r="AF465" s="28">
        <f t="shared" si="282"/>
        <v>-120.12647385943639</v>
      </c>
      <c r="AG465" s="28">
        <f t="shared" si="305"/>
        <v>92.110410468749379</v>
      </c>
      <c r="AH465" s="28">
        <f t="shared" si="283"/>
        <v>-148.66026977990484</v>
      </c>
      <c r="AI465" s="28">
        <f t="shared" si="284"/>
        <v>-89.999997885979752</v>
      </c>
      <c r="AJ465" s="28">
        <f t="shared" si="285"/>
        <v>75.047511820433726</v>
      </c>
      <c r="AK465" s="28">
        <f t="shared" si="286"/>
        <v>89.989866789985641</v>
      </c>
      <c r="AL465" s="29">
        <f t="shared" si="287"/>
        <v>-30.236944105681182</v>
      </c>
      <c r="AM465" s="28">
        <f t="shared" si="288"/>
        <v>-88.236627798684097</v>
      </c>
      <c r="AN465" s="28">
        <f t="shared" si="289"/>
        <v>-11.739291596402914</v>
      </c>
      <c r="AO465" s="28">
        <f t="shared" si="290"/>
        <v>-88.246758894678209</v>
      </c>
      <c r="AP465">
        <f t="shared" si="306"/>
        <v>23.609121289162623</v>
      </c>
      <c r="AQ465">
        <f t="shared" si="307"/>
        <v>-23.521825181113627</v>
      </c>
      <c r="AR465" s="28">
        <f t="shared" si="291"/>
        <v>-38.101087429267395</v>
      </c>
      <c r="AS465" s="30">
        <f t="shared" si="292"/>
        <v>-208.37323275411461</v>
      </c>
      <c r="AT465" s="28">
        <f t="shared" si="293"/>
        <v>12.458261516706596</v>
      </c>
      <c r="AU465" s="28">
        <f t="shared" si="294"/>
        <v>76.214974817784721</v>
      </c>
      <c r="AV465" s="29">
        <f t="shared" si="295"/>
        <v>-0.30937256053206275</v>
      </c>
      <c r="AW465" s="28">
        <f t="shared" si="296"/>
        <v>-15.20163367122325</v>
      </c>
      <c r="AX465" s="31">
        <f t="shared" si="297"/>
        <v>12.148888956174533</v>
      </c>
      <c r="AY465" s="28">
        <f t="shared" si="298"/>
        <v>61.013341146561473</v>
      </c>
      <c r="AZ465" s="8">
        <f t="shared" si="299"/>
        <v>-25.952198473092864</v>
      </c>
      <c r="BA465" s="8">
        <f t="shared" si="300"/>
        <v>-147.35989160755315</v>
      </c>
      <c r="BB465" s="8">
        <f t="shared" si="301"/>
        <v>32.640108392446848</v>
      </c>
      <c r="BD465" s="32">
        <f t="shared" si="302"/>
        <v>-26</v>
      </c>
      <c r="BE465" s="32">
        <f t="shared" si="303"/>
        <v>-147</v>
      </c>
      <c r="BF465" s="32">
        <f t="shared" si="304"/>
        <v>33</v>
      </c>
    </row>
    <row r="466" spans="22:58" x14ac:dyDescent="0.2">
      <c r="V466" s="27">
        <v>5.6200000000000498</v>
      </c>
      <c r="W466" s="32">
        <f t="shared" si="274"/>
        <v>4168693.8347038412</v>
      </c>
      <c r="X466">
        <f t="shared" si="308"/>
        <v>4.8607609737258892</v>
      </c>
      <c r="Y466" s="28">
        <f t="shared" si="275"/>
        <v>-78.733876222850583</v>
      </c>
      <c r="Z466" s="28">
        <f t="shared" si="276"/>
        <v>-89.993371293010071</v>
      </c>
      <c r="AA466" s="28">
        <f t="shared" si="277"/>
        <v>41.564939037655869</v>
      </c>
      <c r="AB466" s="28">
        <f t="shared" si="278"/>
        <v>-89.521501336715943</v>
      </c>
      <c r="AC466" s="28">
        <f t="shared" si="279"/>
        <v>6.0080536119128913</v>
      </c>
      <c r="AD466" s="28">
        <f t="shared" si="280"/>
        <v>59.95217204356846</v>
      </c>
      <c r="AE466" s="28">
        <f t="shared" si="281"/>
        <v>-26.300122599555934</v>
      </c>
      <c r="AF466" s="28">
        <f t="shared" si="282"/>
        <v>-119.56270058615758</v>
      </c>
      <c r="AG466" s="28">
        <f t="shared" si="305"/>
        <v>92.110410468749379</v>
      </c>
      <c r="AH466" s="28">
        <f t="shared" si="283"/>
        <v>-148.86026977990485</v>
      </c>
      <c r="AI466" s="28">
        <f t="shared" si="284"/>
        <v>-89.999997934100733</v>
      </c>
      <c r="AJ466" s="28">
        <f t="shared" si="285"/>
        <v>75.247511814319836</v>
      </c>
      <c r="AK466" s="28">
        <f t="shared" si="286"/>
        <v>89.990097450001556</v>
      </c>
      <c r="AL466" s="29">
        <f t="shared" si="287"/>
        <v>-30.436759015570424</v>
      </c>
      <c r="AM466" s="28">
        <f t="shared" si="288"/>
        <v>-88.276742566702382</v>
      </c>
      <c r="AN466" s="28">
        <f t="shared" si="289"/>
        <v>-11.939106512406063</v>
      </c>
      <c r="AO466" s="28">
        <f t="shared" si="290"/>
        <v>-88.286643050801558</v>
      </c>
      <c r="AP466">
        <f t="shared" si="306"/>
        <v>23.609121289162623</v>
      </c>
      <c r="AQ466">
        <f t="shared" si="307"/>
        <v>-23.521825181113627</v>
      </c>
      <c r="AR466" s="28">
        <f t="shared" si="291"/>
        <v>-38.151933003913001</v>
      </c>
      <c r="AS466" s="30">
        <f t="shared" si="292"/>
        <v>-207.84934363695913</v>
      </c>
      <c r="AT466" s="28">
        <f t="shared" si="293"/>
        <v>12.647149376606738</v>
      </c>
      <c r="AU466" s="28">
        <f t="shared" si="294"/>
        <v>76.517178400545561</v>
      </c>
      <c r="AV466" s="29">
        <f t="shared" si="295"/>
        <v>-0.3234228845872904</v>
      </c>
      <c r="AW466" s="28">
        <f t="shared" si="296"/>
        <v>-15.538796442622862</v>
      </c>
      <c r="AX466" s="31">
        <f t="shared" si="297"/>
        <v>12.323726492019446</v>
      </c>
      <c r="AY466" s="28">
        <f t="shared" si="298"/>
        <v>60.9783819579227</v>
      </c>
      <c r="AZ466" s="8">
        <f t="shared" si="299"/>
        <v>-25.828206511893555</v>
      </c>
      <c r="BA466" s="8">
        <f t="shared" si="300"/>
        <v>-146.87096167903644</v>
      </c>
      <c r="BB466" s="8">
        <f t="shared" si="301"/>
        <v>33.129038320963559</v>
      </c>
      <c r="BD466" s="32">
        <f t="shared" si="302"/>
        <v>-26</v>
      </c>
      <c r="BE466" s="32">
        <f t="shared" si="303"/>
        <v>-147</v>
      </c>
      <c r="BF466" s="32">
        <f t="shared" si="304"/>
        <v>33</v>
      </c>
    </row>
    <row r="467" spans="22:58" x14ac:dyDescent="0.2">
      <c r="V467" s="27">
        <v>5.6300000000000496</v>
      </c>
      <c r="W467" s="32">
        <f t="shared" si="274"/>
        <v>4265795.1880164174</v>
      </c>
      <c r="X467">
        <f t="shared" si="308"/>
        <v>4.8607609737258892</v>
      </c>
      <c r="Y467" s="28">
        <f t="shared" si="275"/>
        <v>-78.93387622023431</v>
      </c>
      <c r="Z467" s="28">
        <f t="shared" si="276"/>
        <v>-89.993522180801335</v>
      </c>
      <c r="AA467" s="28">
        <f t="shared" si="277"/>
        <v>41.764925405167062</v>
      </c>
      <c r="AB467" s="28">
        <f t="shared" si="278"/>
        <v>-89.532392806784571</v>
      </c>
      <c r="AC467" s="28">
        <f t="shared" si="279"/>
        <v>6.1587674513293491</v>
      </c>
      <c r="AD467" s="28">
        <f t="shared" si="280"/>
        <v>60.520681629857215</v>
      </c>
      <c r="AE467" s="28">
        <f t="shared" si="281"/>
        <v>-26.14942239001201</v>
      </c>
      <c r="AF467" s="28">
        <f t="shared" si="282"/>
        <v>-119.00523335772868</v>
      </c>
      <c r="AG467" s="28">
        <f t="shared" si="305"/>
        <v>92.110410468749379</v>
      </c>
      <c r="AH467" s="28">
        <f t="shared" si="283"/>
        <v>-149.06026977990484</v>
      </c>
      <c r="AI467" s="28">
        <f t="shared" si="284"/>
        <v>-89.999997981126342</v>
      </c>
      <c r="AJ467" s="28">
        <f t="shared" si="285"/>
        <v>75.44751180848111</v>
      </c>
      <c r="AK467" s="28">
        <f t="shared" si="286"/>
        <v>89.990322859554809</v>
      </c>
      <c r="AL467" s="29">
        <f t="shared" si="287"/>
        <v>-30.636582248522863</v>
      </c>
      <c r="AM467" s="28">
        <f t="shared" si="288"/>
        <v>-88.315945844163977</v>
      </c>
      <c r="AN467" s="28">
        <f t="shared" si="289"/>
        <v>-12.138929751197217</v>
      </c>
      <c r="AO467" s="28">
        <f t="shared" si="290"/>
        <v>-88.32562096573551</v>
      </c>
      <c r="AP467">
        <f t="shared" si="306"/>
        <v>23.609121289162623</v>
      </c>
      <c r="AQ467">
        <f t="shared" si="307"/>
        <v>-23.521825181113627</v>
      </c>
      <c r="AR467" s="28">
        <f t="shared" si="291"/>
        <v>-38.201056033160235</v>
      </c>
      <c r="AS467" s="30">
        <f t="shared" si="292"/>
        <v>-207.33085432346419</v>
      </c>
      <c r="AT467" s="28">
        <f t="shared" si="293"/>
        <v>12.836510757599575</v>
      </c>
      <c r="AU467" s="28">
        <f t="shared" si="294"/>
        <v>76.81324339813365</v>
      </c>
      <c r="AV467" s="29">
        <f t="shared" si="295"/>
        <v>-0.33808682242338789</v>
      </c>
      <c r="AW467" s="28">
        <f t="shared" si="296"/>
        <v>-15.882674134219668</v>
      </c>
      <c r="AX467" s="31">
        <f t="shared" si="297"/>
        <v>12.498423935176186</v>
      </c>
      <c r="AY467" s="28">
        <f t="shared" si="298"/>
        <v>60.930569263913981</v>
      </c>
      <c r="AZ467" s="8">
        <f t="shared" si="299"/>
        <v>-25.702632097984051</v>
      </c>
      <c r="BA467" s="8">
        <f t="shared" si="300"/>
        <v>-146.40028505955021</v>
      </c>
      <c r="BB467" s="8">
        <f t="shared" si="301"/>
        <v>33.599714940449786</v>
      </c>
      <c r="BD467" s="32">
        <f t="shared" si="302"/>
        <v>-26</v>
      </c>
      <c r="BE467" s="32">
        <f t="shared" si="303"/>
        <v>-146</v>
      </c>
      <c r="BF467" s="32">
        <f t="shared" si="304"/>
        <v>34</v>
      </c>
    </row>
    <row r="468" spans="22:58" x14ac:dyDescent="0.2">
      <c r="V468" s="27">
        <v>5.6400000000000503</v>
      </c>
      <c r="W468" s="32">
        <f t="shared" si="274"/>
        <v>4365158.322402169</v>
      </c>
      <c r="X468">
        <f t="shared" si="308"/>
        <v>4.8607609737258892</v>
      </c>
      <c r="Y468" s="28">
        <f t="shared" si="275"/>
        <v>-79.133876217735818</v>
      </c>
      <c r="Z468" s="28">
        <f t="shared" si="276"/>
        <v>-89.993669633967215</v>
      </c>
      <c r="AA468" s="28">
        <f t="shared" si="277"/>
        <v>41.964912386201405</v>
      </c>
      <c r="AB468" s="28">
        <f t="shared" si="278"/>
        <v>-89.543036389381996</v>
      </c>
      <c r="AC468" s="28">
        <f t="shared" si="279"/>
        <v>6.3111715838965035</v>
      </c>
      <c r="AD468" s="28">
        <f t="shared" si="280"/>
        <v>61.082481618909576</v>
      </c>
      <c r="AE468" s="28">
        <f t="shared" si="281"/>
        <v>-25.997031273912022</v>
      </c>
      <c r="AF468" s="28">
        <f t="shared" si="282"/>
        <v>-118.45422440443963</v>
      </c>
      <c r="AG468" s="28">
        <f t="shared" si="305"/>
        <v>92.110410468749379</v>
      </c>
      <c r="AH468" s="28">
        <f t="shared" si="283"/>
        <v>-149.26026977990486</v>
      </c>
      <c r="AI468" s="28">
        <f t="shared" si="284"/>
        <v>-89.999998027081517</v>
      </c>
      <c r="AJ468" s="28">
        <f t="shared" si="285"/>
        <v>75.6475118029052</v>
      </c>
      <c r="AK468" s="28">
        <f t="shared" si="286"/>
        <v>89.99054313816049</v>
      </c>
      <c r="AL468" s="29">
        <f t="shared" si="287"/>
        <v>-30.836413430586397</v>
      </c>
      <c r="AM468" s="28">
        <f t="shared" si="288"/>
        <v>-88.354258270252544</v>
      </c>
      <c r="AN468" s="28">
        <f t="shared" si="289"/>
        <v>-12.338760938836678</v>
      </c>
      <c r="AO468" s="28">
        <f t="shared" si="290"/>
        <v>-88.363713159173571</v>
      </c>
      <c r="AP468">
        <f t="shared" si="306"/>
        <v>23.609121289162623</v>
      </c>
      <c r="AQ468">
        <f t="shared" si="307"/>
        <v>-23.521825181113627</v>
      </c>
      <c r="AR468" s="28">
        <f t="shared" si="291"/>
        <v>-38.248496104699704</v>
      </c>
      <c r="AS468" s="30">
        <f t="shared" si="292"/>
        <v>-206.81793756361321</v>
      </c>
      <c r="AT468" s="28">
        <f t="shared" si="293"/>
        <v>13.026326569652527</v>
      </c>
      <c r="AU468" s="28">
        <f t="shared" si="294"/>
        <v>77.103263518199668</v>
      </c>
      <c r="AV468" s="29">
        <f t="shared" si="295"/>
        <v>-0.35338896656017449</v>
      </c>
      <c r="AW468" s="28">
        <f t="shared" si="296"/>
        <v>-16.233349939309576</v>
      </c>
      <c r="AX468" s="31">
        <f t="shared" si="297"/>
        <v>12.672937603092352</v>
      </c>
      <c r="AY468" s="28">
        <f t="shared" si="298"/>
        <v>60.869913578890092</v>
      </c>
      <c r="AZ468" s="8">
        <f t="shared" si="299"/>
        <v>-25.575558501607354</v>
      </c>
      <c r="BA468" s="8">
        <f t="shared" si="300"/>
        <v>-145.94802398472314</v>
      </c>
      <c r="BB468" s="8">
        <f t="shared" si="301"/>
        <v>34.051976015276864</v>
      </c>
      <c r="BD468" s="32">
        <f t="shared" si="302"/>
        <v>-26</v>
      </c>
      <c r="BE468" s="32">
        <f t="shared" si="303"/>
        <v>-146</v>
      </c>
      <c r="BF468" s="32">
        <f t="shared" si="304"/>
        <v>34</v>
      </c>
    </row>
    <row r="469" spans="22:58" x14ac:dyDescent="0.2">
      <c r="V469" s="27">
        <v>5.6500000000000599</v>
      </c>
      <c r="W469" s="32">
        <f t="shared" si="274"/>
        <v>4466835.921510255</v>
      </c>
      <c r="X469">
        <f t="shared" si="308"/>
        <v>4.8607609737258892</v>
      </c>
      <c r="Y469" s="28">
        <f t="shared" si="275"/>
        <v>-79.33387621534996</v>
      </c>
      <c r="Z469" s="28">
        <f t="shared" si="276"/>
        <v>-89.993813730689368</v>
      </c>
      <c r="AA469" s="28">
        <f t="shared" si="277"/>
        <v>42.164899953149479</v>
      </c>
      <c r="AB469" s="28">
        <f t="shared" si="278"/>
        <v>-89.553437724936529</v>
      </c>
      <c r="AC469" s="28">
        <f t="shared" si="279"/>
        <v>6.4652257137125266</v>
      </c>
      <c r="AD469" s="28">
        <f t="shared" si="280"/>
        <v>61.637437738463525</v>
      </c>
      <c r="AE469" s="28">
        <f t="shared" si="281"/>
        <v>-25.842989574762065</v>
      </c>
      <c r="AF469" s="28">
        <f t="shared" si="282"/>
        <v>-117.90981371716236</v>
      </c>
      <c r="AG469" s="28">
        <f t="shared" si="305"/>
        <v>92.110410468749379</v>
      </c>
      <c r="AH469" s="28">
        <f t="shared" si="283"/>
        <v>-149.46026977990505</v>
      </c>
      <c r="AI469" s="28">
        <f t="shared" si="284"/>
        <v>-89.999998071990618</v>
      </c>
      <c r="AJ469" s="28">
        <f t="shared" si="285"/>
        <v>75.847511797580424</v>
      </c>
      <c r="AK469" s="28">
        <f t="shared" si="286"/>
        <v>89.990758402613224</v>
      </c>
      <c r="AL469" s="29">
        <f t="shared" si="287"/>
        <v>-31.036252204582773</v>
      </c>
      <c r="AM469" s="28">
        <f t="shared" si="288"/>
        <v>-88.391700021599959</v>
      </c>
      <c r="AN469" s="28">
        <f t="shared" si="289"/>
        <v>-12.538599718158018</v>
      </c>
      <c r="AO469" s="28">
        <f t="shared" si="290"/>
        <v>-88.400939690977353</v>
      </c>
      <c r="AP469">
        <f t="shared" si="306"/>
        <v>23.609121289162623</v>
      </c>
      <c r="AQ469">
        <f t="shared" si="307"/>
        <v>-23.521825181113627</v>
      </c>
      <c r="AR469" s="28">
        <f t="shared" si="291"/>
        <v>-38.294293184871087</v>
      </c>
      <c r="AS469" s="30">
        <f t="shared" si="292"/>
        <v>-206.3107534081397</v>
      </c>
      <c r="AT469" s="28">
        <f t="shared" si="293"/>
        <v>13.216578401058182</v>
      </c>
      <c r="AU469" s="28">
        <f t="shared" si="294"/>
        <v>77.387333059834305</v>
      </c>
      <c r="AV469" s="29">
        <f t="shared" si="295"/>
        <v>-0.36935470001955845</v>
      </c>
      <c r="AW469" s="28">
        <f t="shared" si="296"/>
        <v>-16.590904659990947</v>
      </c>
      <c r="AX469" s="31">
        <f t="shared" si="297"/>
        <v>12.847223701038624</v>
      </c>
      <c r="AY469" s="28">
        <f t="shared" si="298"/>
        <v>60.796428399843357</v>
      </c>
      <c r="AZ469" s="8">
        <f t="shared" si="299"/>
        <v>-25.447069483832465</v>
      </c>
      <c r="BA469" s="8">
        <f t="shared" si="300"/>
        <v>-145.51432500829634</v>
      </c>
      <c r="BB469" s="8">
        <f t="shared" si="301"/>
        <v>34.485674991703661</v>
      </c>
      <c r="BD469" s="32">
        <f t="shared" si="302"/>
        <v>-25</v>
      </c>
      <c r="BE469" s="32">
        <f t="shared" si="303"/>
        <v>-146</v>
      </c>
      <c r="BF469" s="32">
        <f t="shared" si="304"/>
        <v>34</v>
      </c>
    </row>
    <row r="470" spans="22:58" x14ac:dyDescent="0.2">
      <c r="V470" s="27">
        <v>5.6600000000000597</v>
      </c>
      <c r="W470" s="32">
        <f t="shared" si="274"/>
        <v>4570881.8961493801</v>
      </c>
      <c r="X470">
        <f t="shared" si="308"/>
        <v>4.8607609737258892</v>
      </c>
      <c r="Y470" s="28">
        <f t="shared" si="275"/>
        <v>-79.533876213071267</v>
      </c>
      <c r="Z470" s="28">
        <f t="shared" si="276"/>
        <v>-89.993954547369725</v>
      </c>
      <c r="AA470" s="28">
        <f t="shared" si="277"/>
        <v>42.364888079643634</v>
      </c>
      <c r="AB470" s="28">
        <f t="shared" si="278"/>
        <v>-89.563602325630086</v>
      </c>
      <c r="AC470" s="28">
        <f t="shared" si="279"/>
        <v>6.6208892821621914</v>
      </c>
      <c r="AD470" s="28">
        <f t="shared" si="280"/>
        <v>62.185427684345377</v>
      </c>
      <c r="AE470" s="28">
        <f t="shared" si="281"/>
        <v>-25.687337877539552</v>
      </c>
      <c r="AF470" s="28">
        <f t="shared" si="282"/>
        <v>-117.37212918865444</v>
      </c>
      <c r="AG470" s="28">
        <f t="shared" si="305"/>
        <v>92.110410468749379</v>
      </c>
      <c r="AH470" s="28">
        <f t="shared" si="283"/>
        <v>-149.66026977990504</v>
      </c>
      <c r="AI470" s="28">
        <f t="shared" si="284"/>
        <v>-89.999998115877474</v>
      </c>
      <c r="AJ470" s="28">
        <f t="shared" si="285"/>
        <v>76.047511792495101</v>
      </c>
      <c r="AK470" s="28">
        <f t="shared" si="286"/>
        <v>89.990968767049026</v>
      </c>
      <c r="AL470" s="29">
        <f t="shared" si="287"/>
        <v>-31.236098229356944</v>
      </c>
      <c r="AM470" s="28">
        <f t="shared" si="288"/>
        <v>-88.428290822332542</v>
      </c>
      <c r="AN470" s="28">
        <f t="shared" si="289"/>
        <v>-12.738445748017501</v>
      </c>
      <c r="AO470" s="28">
        <f t="shared" si="290"/>
        <v>-88.437320171160991</v>
      </c>
      <c r="AP470">
        <f t="shared" si="306"/>
        <v>23.609121289162623</v>
      </c>
      <c r="AQ470">
        <f t="shared" si="307"/>
        <v>-23.521825181113627</v>
      </c>
      <c r="AR470" s="28">
        <f t="shared" si="291"/>
        <v>-38.338487517508057</v>
      </c>
      <c r="AS470" s="30">
        <f t="shared" si="292"/>
        <v>-205.80944935981543</v>
      </c>
      <c r="AT470" s="28">
        <f t="shared" si="293"/>
        <v>13.407248502050015</v>
      </c>
      <c r="AU470" s="28">
        <f t="shared" si="294"/>
        <v>77.665546752956558</v>
      </c>
      <c r="AV470" s="29">
        <f t="shared" si="295"/>
        <v>-0.38601020448246504</v>
      </c>
      <c r="AW470" s="28">
        <f t="shared" si="296"/>
        <v>-16.955416437531866</v>
      </c>
      <c r="AX470" s="31">
        <f t="shared" si="297"/>
        <v>13.02123829756755</v>
      </c>
      <c r="AY470" s="28">
        <f t="shared" si="298"/>
        <v>60.710130315424692</v>
      </c>
      <c r="AZ470" s="8">
        <f t="shared" si="299"/>
        <v>-25.317249219940507</v>
      </c>
      <c r="BA470" s="8">
        <f t="shared" si="300"/>
        <v>-145.09931904439074</v>
      </c>
      <c r="BB470" s="8">
        <f t="shared" si="301"/>
        <v>34.900680955609261</v>
      </c>
      <c r="BD470" s="32">
        <f t="shared" si="302"/>
        <v>-25</v>
      </c>
      <c r="BE470" s="32">
        <f t="shared" si="303"/>
        <v>-145</v>
      </c>
      <c r="BF470" s="32">
        <f t="shared" si="304"/>
        <v>35</v>
      </c>
    </row>
    <row r="471" spans="22:58" x14ac:dyDescent="0.2">
      <c r="V471" s="27">
        <v>5.6700000000000603</v>
      </c>
      <c r="W471" s="32">
        <f t="shared" si="274"/>
        <v>4677351.4128726339</v>
      </c>
      <c r="X471">
        <f t="shared" si="308"/>
        <v>4.8607609737258892</v>
      </c>
      <c r="Y471" s="28">
        <f t="shared" si="275"/>
        <v>-79.733876210895176</v>
      </c>
      <c r="Z471" s="28">
        <f t="shared" si="276"/>
        <v>-89.994092158671194</v>
      </c>
      <c r="AA471" s="28">
        <f t="shared" si="277"/>
        <v>42.564876740503308</v>
      </c>
      <c r="AB471" s="28">
        <f t="shared" si="278"/>
        <v>-89.573535578307755</v>
      </c>
      <c r="AC471" s="28">
        <f t="shared" si="279"/>
        <v>6.7781215645121442</v>
      </c>
      <c r="AD471" s="28">
        <f t="shared" si="280"/>
        <v>62.726340944450776</v>
      </c>
      <c r="AE471" s="28">
        <f t="shared" si="281"/>
        <v>-25.530116932153835</v>
      </c>
      <c r="AF471" s="28">
        <f t="shared" si="282"/>
        <v>-116.84128679252817</v>
      </c>
      <c r="AG471" s="28">
        <f t="shared" si="305"/>
        <v>92.110410468749379</v>
      </c>
      <c r="AH471" s="28">
        <f t="shared" si="283"/>
        <v>-149.86026977990505</v>
      </c>
      <c r="AI471" s="28">
        <f t="shared" si="284"/>
        <v>-89.999998158765337</v>
      </c>
      <c r="AJ471" s="28">
        <f t="shared" si="285"/>
        <v>76.247511787638686</v>
      </c>
      <c r="AK471" s="28">
        <f t="shared" si="286"/>
        <v>89.991174343005895</v>
      </c>
      <c r="AL471" s="29">
        <f t="shared" si="287"/>
        <v>-31.435951179061661</v>
      </c>
      <c r="AM471" s="28">
        <f t="shared" si="288"/>
        <v>-88.464049953920934</v>
      </c>
      <c r="AN471" s="28">
        <f t="shared" si="289"/>
        <v>-12.938298702578649</v>
      </c>
      <c r="AO471" s="28">
        <f t="shared" si="290"/>
        <v>-88.472873769680376</v>
      </c>
      <c r="AP471">
        <f t="shared" si="306"/>
        <v>23.609121289162623</v>
      </c>
      <c r="AQ471">
        <f t="shared" si="307"/>
        <v>-23.521825181113627</v>
      </c>
      <c r="AR471" s="28">
        <f t="shared" si="291"/>
        <v>-38.381119526683484</v>
      </c>
      <c r="AS471" s="30">
        <f t="shared" si="292"/>
        <v>-205.31416056220854</v>
      </c>
      <c r="AT471" s="28">
        <f t="shared" si="293"/>
        <v>13.59831976812163</v>
      </c>
      <c r="AU471" s="28">
        <f t="shared" si="294"/>
        <v>77.937999607835735</v>
      </c>
      <c r="AV471" s="29">
        <f t="shared" si="295"/>
        <v>-0.4033824668370895</v>
      </c>
      <c r="AW471" s="28">
        <f t="shared" si="296"/>
        <v>-17.326960470527904</v>
      </c>
      <c r="AX471" s="31">
        <f t="shared" si="297"/>
        <v>13.194937301284542</v>
      </c>
      <c r="AY471" s="28">
        <f t="shared" si="298"/>
        <v>60.611039137307827</v>
      </c>
      <c r="AZ471" s="8">
        <f t="shared" si="299"/>
        <v>-25.186182225398944</v>
      </c>
      <c r="BA471" s="8">
        <f t="shared" si="300"/>
        <v>-144.7031214249007</v>
      </c>
      <c r="BB471" s="8">
        <f t="shared" si="301"/>
        <v>35.296878575099299</v>
      </c>
      <c r="BD471" s="32">
        <f t="shared" si="302"/>
        <v>-25</v>
      </c>
      <c r="BE471" s="32">
        <f t="shared" si="303"/>
        <v>-145</v>
      </c>
      <c r="BF471" s="32">
        <f t="shared" si="304"/>
        <v>35</v>
      </c>
    </row>
    <row r="472" spans="22:58" x14ac:dyDescent="0.2">
      <c r="V472" s="27">
        <v>5.6800000000000601</v>
      </c>
      <c r="W472" s="32">
        <f t="shared" si="274"/>
        <v>4786300.9232270503</v>
      </c>
      <c r="X472">
        <f t="shared" si="308"/>
        <v>4.8607609737258892</v>
      </c>
      <c r="Y472" s="28">
        <f t="shared" si="275"/>
        <v>-79.933876208817011</v>
      </c>
      <c r="Z472" s="28">
        <f t="shared" si="276"/>
        <v>-89.994226637557063</v>
      </c>
      <c r="AA472" s="28">
        <f t="shared" si="277"/>
        <v>42.764865911680722</v>
      </c>
      <c r="AB472" s="28">
        <f t="shared" si="278"/>
        <v>-89.58324274732179</v>
      </c>
      <c r="AC472" s="28">
        <f t="shared" si="279"/>
        <v>6.9368817623330825</v>
      </c>
      <c r="AD472" s="28">
        <f t="shared" si="280"/>
        <v>63.260078588088476</v>
      </c>
      <c r="AE472" s="28">
        <f t="shared" si="281"/>
        <v>-25.371367561077317</v>
      </c>
      <c r="AF472" s="28">
        <f t="shared" si="282"/>
        <v>-116.31739079679036</v>
      </c>
      <c r="AG472" s="28">
        <f t="shared" si="305"/>
        <v>92.110410468749379</v>
      </c>
      <c r="AH472" s="28">
        <f t="shared" si="283"/>
        <v>-150.06026977990504</v>
      </c>
      <c r="AI472" s="28">
        <f t="shared" si="284"/>
        <v>-89.999998200676956</v>
      </c>
      <c r="AJ472" s="28">
        <f t="shared" si="285"/>
        <v>76.44751178300082</v>
      </c>
      <c r="AK472" s="28">
        <f t="shared" si="286"/>
        <v>89.991375239482906</v>
      </c>
      <c r="AL472" s="29">
        <f t="shared" si="287"/>
        <v>-31.635810742471765</v>
      </c>
      <c r="AM472" s="28">
        <f t="shared" si="288"/>
        <v>-88.498996264835327</v>
      </c>
      <c r="AN472" s="28">
        <f t="shared" si="289"/>
        <v>-13.138158270626608</v>
      </c>
      <c r="AO472" s="28">
        <f t="shared" si="290"/>
        <v>-88.507619226029377</v>
      </c>
      <c r="AP472">
        <f t="shared" si="306"/>
        <v>23.609121289162623</v>
      </c>
      <c r="AQ472">
        <f t="shared" si="307"/>
        <v>-23.521825181113627</v>
      </c>
      <c r="AR472" s="28">
        <f t="shared" si="291"/>
        <v>-38.42222972365493</v>
      </c>
      <c r="AS472" s="30">
        <f t="shared" si="292"/>
        <v>-204.82501002281975</v>
      </c>
      <c r="AT472" s="28">
        <f t="shared" si="293"/>
        <v>13.789775723126356</v>
      </c>
      <c r="AU472" s="28">
        <f t="shared" si="294"/>
        <v>78.204786774384232</v>
      </c>
      <c r="AV472" s="29">
        <f t="shared" si="295"/>
        <v>-0.4214992839457905</v>
      </c>
      <c r="AW472" s="28">
        <f t="shared" si="296"/>
        <v>-17.705608720940262</v>
      </c>
      <c r="AX472" s="31">
        <f t="shared" si="297"/>
        <v>13.368276439180566</v>
      </c>
      <c r="AY472" s="28">
        <f t="shared" si="298"/>
        <v>60.49917805344397</v>
      </c>
      <c r="AZ472" s="8">
        <f t="shared" si="299"/>
        <v>-25.053953284474364</v>
      </c>
      <c r="BA472" s="8">
        <f t="shared" si="300"/>
        <v>-144.32583196937577</v>
      </c>
      <c r="BB472" s="8">
        <f t="shared" si="301"/>
        <v>35.67416803062423</v>
      </c>
      <c r="BD472" s="32">
        <f t="shared" si="302"/>
        <v>-25</v>
      </c>
      <c r="BE472" s="32">
        <f t="shared" si="303"/>
        <v>-144</v>
      </c>
      <c r="BF472" s="32">
        <f t="shared" si="304"/>
        <v>36</v>
      </c>
    </row>
    <row r="473" spans="22:58" x14ac:dyDescent="0.2">
      <c r="V473" s="27">
        <v>5.6900000000000599</v>
      </c>
      <c r="W473" s="32">
        <f t="shared" si="274"/>
        <v>4897788.1936851442</v>
      </c>
      <c r="X473">
        <f t="shared" si="308"/>
        <v>4.8607609737258892</v>
      </c>
      <c r="Y473" s="28">
        <f t="shared" si="275"/>
        <v>-80.133876206832383</v>
      </c>
      <c r="Z473" s="28">
        <f t="shared" si="276"/>
        <v>-89.99435805532984</v>
      </c>
      <c r="AA473" s="28">
        <f t="shared" si="277"/>
        <v>42.964855570210219</v>
      </c>
      <c r="AB473" s="28">
        <f t="shared" si="278"/>
        <v>-89.592728977311296</v>
      </c>
      <c r="AC473" s="28">
        <f t="shared" si="279"/>
        <v>7.0971290915010457</v>
      </c>
      <c r="AD473" s="28">
        <f t="shared" si="280"/>
        <v>63.786553023855213</v>
      </c>
      <c r="AE473" s="28">
        <f t="shared" si="281"/>
        <v>-25.211130571395231</v>
      </c>
      <c r="AF473" s="28">
        <f t="shared" si="282"/>
        <v>-115.80053400878592</v>
      </c>
      <c r="AG473" s="28">
        <f t="shared" si="305"/>
        <v>92.110410468749379</v>
      </c>
      <c r="AH473" s="28">
        <f t="shared" si="283"/>
        <v>-150.26026977990506</v>
      </c>
      <c r="AI473" s="28">
        <f t="shared" si="284"/>
        <v>-89.999998241634543</v>
      </c>
      <c r="AJ473" s="28">
        <f t="shared" si="285"/>
        <v>76.647511778571712</v>
      </c>
      <c r="AK473" s="28">
        <f t="shared" si="286"/>
        <v>89.991571562998004</v>
      </c>
      <c r="AL473" s="29">
        <f t="shared" si="287"/>
        <v>-31.835676622330205</v>
      </c>
      <c r="AM473" s="28">
        <f t="shared" si="288"/>
        <v>-88.533148180009107</v>
      </c>
      <c r="AN473" s="28">
        <f t="shared" si="289"/>
        <v>-13.338024154914173</v>
      </c>
      <c r="AO473" s="28">
        <f t="shared" si="290"/>
        <v>-88.541574858645646</v>
      </c>
      <c r="AP473">
        <f t="shared" si="306"/>
        <v>23.609121289162623</v>
      </c>
      <c r="AQ473">
        <f t="shared" si="307"/>
        <v>-23.521825181113627</v>
      </c>
      <c r="AR473" s="28">
        <f t="shared" si="291"/>
        <v>-38.461858618260408</v>
      </c>
      <c r="AS473" s="30">
        <f t="shared" si="292"/>
        <v>-204.34210886743156</v>
      </c>
      <c r="AT473" s="28">
        <f t="shared" si="293"/>
        <v>13.981600502234016</v>
      </c>
      <c r="AU473" s="28">
        <f t="shared" si="294"/>
        <v>78.466003410860353</v>
      </c>
      <c r="AV473" s="29">
        <f t="shared" si="295"/>
        <v>-0.44038926545116241</v>
      </c>
      <c r="AW473" s="28">
        <f t="shared" si="296"/>
        <v>-18.091429608199281</v>
      </c>
      <c r="AX473" s="31">
        <f t="shared" si="297"/>
        <v>13.541211236782853</v>
      </c>
      <c r="AY473" s="28">
        <f t="shared" si="298"/>
        <v>60.374573802661075</v>
      </c>
      <c r="AZ473" s="8">
        <f t="shared" si="299"/>
        <v>-24.920647381477554</v>
      </c>
      <c r="BA473" s="8">
        <f t="shared" si="300"/>
        <v>-143.96753506477049</v>
      </c>
      <c r="BB473" s="8">
        <f t="shared" si="301"/>
        <v>36.032464935229513</v>
      </c>
      <c r="BD473" s="32">
        <f t="shared" si="302"/>
        <v>-25</v>
      </c>
      <c r="BE473" s="32">
        <f t="shared" si="303"/>
        <v>-144</v>
      </c>
      <c r="BF473" s="32">
        <f t="shared" si="304"/>
        <v>36</v>
      </c>
    </row>
    <row r="474" spans="22:58" x14ac:dyDescent="0.2">
      <c r="V474" s="27">
        <v>5.7000000000000597</v>
      </c>
      <c r="W474" s="32">
        <f t="shared" si="274"/>
        <v>5011872.3362734206</v>
      </c>
      <c r="X474">
        <f t="shared" si="308"/>
        <v>4.8607609737258892</v>
      </c>
      <c r="Y474" s="28">
        <f t="shared" si="275"/>
        <v>-80.333876204937056</v>
      </c>
      <c r="Z474" s="28">
        <f t="shared" si="276"/>
        <v>-89.994486481668943</v>
      </c>
      <c r="AA474" s="28">
        <f t="shared" si="277"/>
        <v>43.164845694159581</v>
      </c>
      <c r="AB474" s="28">
        <f t="shared" si="278"/>
        <v>-89.601999295919526</v>
      </c>
      <c r="AC474" s="28">
        <f t="shared" si="279"/>
        <v>7.2588228655763611</v>
      </c>
      <c r="AD474" s="28">
        <f t="shared" si="280"/>
        <v>64.305687729213687</v>
      </c>
      <c r="AE474" s="28">
        <f t="shared" si="281"/>
        <v>-25.049446671475224</v>
      </c>
      <c r="AF474" s="28">
        <f t="shared" si="282"/>
        <v>-115.29079804837478</v>
      </c>
      <c r="AG474" s="28">
        <f t="shared" si="305"/>
        <v>92.110410468749379</v>
      </c>
      <c r="AH474" s="28">
        <f t="shared" si="283"/>
        <v>-150.46026977990505</v>
      </c>
      <c r="AI474" s="28">
        <f t="shared" si="284"/>
        <v>-89.999998281659828</v>
      </c>
      <c r="AJ474" s="28">
        <f t="shared" si="285"/>
        <v>76.847511774341939</v>
      </c>
      <c r="AK474" s="28">
        <f t="shared" si="286"/>
        <v>89.991763417644492</v>
      </c>
      <c r="AL474" s="29">
        <f t="shared" si="287"/>
        <v>-32.035548534722757</v>
      </c>
      <c r="AM474" s="28">
        <f t="shared" si="288"/>
        <v>-88.56652371011306</v>
      </c>
      <c r="AN474" s="28">
        <f t="shared" si="289"/>
        <v>-13.537896071536487</v>
      </c>
      <c r="AO474" s="28">
        <f t="shared" si="290"/>
        <v>-88.574758574128396</v>
      </c>
      <c r="AP474">
        <f t="shared" si="306"/>
        <v>23.609121289162623</v>
      </c>
      <c r="AQ474">
        <f t="shared" si="307"/>
        <v>-23.521825181113627</v>
      </c>
      <c r="AR474" s="28">
        <f t="shared" si="291"/>
        <v>-38.500046634962715</v>
      </c>
      <c r="AS474" s="30">
        <f t="shared" si="292"/>
        <v>-203.86555662250316</v>
      </c>
      <c r="AT474" s="28">
        <f t="shared" si="293"/>
        <v>14.173778834810429</v>
      </c>
      <c r="AU474" s="28">
        <f t="shared" si="294"/>
        <v>78.721744561606656</v>
      </c>
      <c r="AV474" s="29">
        <f t="shared" si="295"/>
        <v>-0.46008183443450562</v>
      </c>
      <c r="AW474" s="28">
        <f t="shared" si="296"/>
        <v>-18.484487691639337</v>
      </c>
      <c r="AX474" s="31">
        <f t="shared" si="297"/>
        <v>13.713697000375923</v>
      </c>
      <c r="AY474" s="28">
        <f t="shared" si="298"/>
        <v>60.237256869967318</v>
      </c>
      <c r="AZ474" s="8">
        <f t="shared" si="299"/>
        <v>-24.786349634586792</v>
      </c>
      <c r="BA474" s="8">
        <f t="shared" si="300"/>
        <v>-143.62829975253584</v>
      </c>
      <c r="BB474" s="8">
        <f t="shared" si="301"/>
        <v>36.371700247464162</v>
      </c>
      <c r="BD474" s="32">
        <f t="shared" si="302"/>
        <v>-25</v>
      </c>
      <c r="BE474" s="32">
        <f t="shared" si="303"/>
        <v>-144</v>
      </c>
      <c r="BF474" s="32">
        <f t="shared" si="304"/>
        <v>36</v>
      </c>
    </row>
    <row r="475" spans="22:58" x14ac:dyDescent="0.2">
      <c r="V475" s="27">
        <v>5.7100000000000604</v>
      </c>
      <c r="W475" s="32">
        <f t="shared" si="274"/>
        <v>5128613.8399143713</v>
      </c>
      <c r="X475">
        <f t="shared" si="308"/>
        <v>4.8607609737258892</v>
      </c>
      <c r="Y475" s="28">
        <f t="shared" si="275"/>
        <v>-80.533876203127065</v>
      </c>
      <c r="Z475" s="28">
        <f t="shared" si="276"/>
        <v>-89.994611984667728</v>
      </c>
      <c r="AA475" s="28">
        <f t="shared" si="277"/>
        <v>43.364836262583488</v>
      </c>
      <c r="AB475" s="28">
        <f t="shared" si="278"/>
        <v>-89.611058616449526</v>
      </c>
      <c r="AC475" s="28">
        <f t="shared" si="279"/>
        <v>7.421922574408776</v>
      </c>
      <c r="AD475" s="28">
        <f t="shared" si="280"/>
        <v>64.817416954935965</v>
      </c>
      <c r="AE475" s="28">
        <f t="shared" si="281"/>
        <v>-24.886356392408914</v>
      </c>
      <c r="AF475" s="28">
        <f t="shared" si="282"/>
        <v>-114.78825364618129</v>
      </c>
      <c r="AG475" s="28">
        <f t="shared" si="305"/>
        <v>92.110410468749379</v>
      </c>
      <c r="AH475" s="28">
        <f t="shared" si="283"/>
        <v>-150.66026977990506</v>
      </c>
      <c r="AI475" s="28">
        <f t="shared" si="284"/>
        <v>-89.999998320774026</v>
      </c>
      <c r="AJ475" s="28">
        <f t="shared" si="285"/>
        <v>77.047511770302549</v>
      </c>
      <c r="AK475" s="28">
        <f t="shared" si="286"/>
        <v>89.99195090514624</v>
      </c>
      <c r="AL475" s="29">
        <f t="shared" si="287"/>
        <v>-32.235426208480682</v>
      </c>
      <c r="AM475" s="28">
        <f t="shared" si="288"/>
        <v>-88.599140460642914</v>
      </c>
      <c r="AN475" s="28">
        <f t="shared" si="289"/>
        <v>-13.737773749333819</v>
      </c>
      <c r="AO475" s="28">
        <f t="shared" si="290"/>
        <v>-88.6071878762707</v>
      </c>
      <c r="AP475">
        <f t="shared" si="306"/>
        <v>23.609121289162623</v>
      </c>
      <c r="AQ475">
        <f t="shared" si="307"/>
        <v>-23.521825181113627</v>
      </c>
      <c r="AR475" s="28">
        <f t="shared" si="291"/>
        <v>-38.536834033693737</v>
      </c>
      <c r="AS475" s="30">
        <f t="shared" si="292"/>
        <v>-203.39544152245199</v>
      </c>
      <c r="AT475" s="28">
        <f t="shared" si="293"/>
        <v>14.36629602728088</v>
      </c>
      <c r="AU475" s="28">
        <f t="shared" si="294"/>
        <v>78.972105043449801</v>
      </c>
      <c r="AV475" s="29">
        <f t="shared" si="295"/>
        <v>-0.48060722573407327</v>
      </c>
      <c r="AW475" s="28">
        <f t="shared" si="296"/>
        <v>-18.884843341633879</v>
      </c>
      <c r="AX475" s="31">
        <f t="shared" si="297"/>
        <v>13.885688801546806</v>
      </c>
      <c r="AY475" s="28">
        <f t="shared" si="298"/>
        <v>60.087261701815919</v>
      </c>
      <c r="AZ475" s="8">
        <f t="shared" si="299"/>
        <v>-24.651145232146931</v>
      </c>
      <c r="BA475" s="8">
        <f t="shared" si="300"/>
        <v>-143.30817982063607</v>
      </c>
      <c r="BB475" s="8">
        <f t="shared" si="301"/>
        <v>36.69182017936393</v>
      </c>
      <c r="BD475" s="32">
        <f t="shared" si="302"/>
        <v>-25</v>
      </c>
      <c r="BE475" s="32">
        <f t="shared" si="303"/>
        <v>-143</v>
      </c>
      <c r="BF475" s="32">
        <f t="shared" si="304"/>
        <v>37</v>
      </c>
    </row>
    <row r="476" spans="22:58" x14ac:dyDescent="0.2">
      <c r="V476" s="27">
        <v>5.7200000000000601</v>
      </c>
      <c r="W476" s="32">
        <f t="shared" si="274"/>
        <v>5248074.602498455</v>
      </c>
      <c r="X476">
        <f t="shared" si="308"/>
        <v>4.8607609737258892</v>
      </c>
      <c r="Y476" s="28">
        <f t="shared" si="275"/>
        <v>-80.733876201398516</v>
      </c>
      <c r="Z476" s="28">
        <f t="shared" si="276"/>
        <v>-89.994734630869516</v>
      </c>
      <c r="AA476" s="28">
        <f t="shared" si="277"/>
        <v>43.564827255479088</v>
      </c>
      <c r="AB476" s="28">
        <f t="shared" si="278"/>
        <v>-89.619911740460012</v>
      </c>
      <c r="AC476" s="28">
        <f t="shared" si="279"/>
        <v>7.5863879578625681</v>
      </c>
      <c r="AD476" s="28">
        <f t="shared" si="280"/>
        <v>65.321685407527866</v>
      </c>
      <c r="AE476" s="28">
        <f t="shared" si="281"/>
        <v>-24.72190001433097</v>
      </c>
      <c r="AF476" s="28">
        <f t="shared" si="282"/>
        <v>-114.29296096380165</v>
      </c>
      <c r="AG476" s="28">
        <f t="shared" si="305"/>
        <v>92.110410468749379</v>
      </c>
      <c r="AH476" s="28">
        <f t="shared" si="283"/>
        <v>-150.86026977990505</v>
      </c>
      <c r="AI476" s="28">
        <f t="shared" si="284"/>
        <v>-89.999998358997871</v>
      </c>
      <c r="AJ476" s="28">
        <f t="shared" si="285"/>
        <v>77.24751176644493</v>
      </c>
      <c r="AK476" s="28">
        <f t="shared" si="286"/>
        <v>89.992134124911573</v>
      </c>
      <c r="AL476" s="29">
        <f t="shared" si="287"/>
        <v>-32.435309384609909</v>
      </c>
      <c r="AM476" s="28">
        <f t="shared" si="288"/>
        <v>-88.63101564082271</v>
      </c>
      <c r="AN476" s="28">
        <f t="shared" si="289"/>
        <v>-13.937656929320653</v>
      </c>
      <c r="AO476" s="28">
        <f t="shared" si="290"/>
        <v>-88.638879874909009</v>
      </c>
      <c r="AP476">
        <f t="shared" si="306"/>
        <v>23.609121289162623</v>
      </c>
      <c r="AQ476">
        <f t="shared" si="307"/>
        <v>-23.521825181113627</v>
      </c>
      <c r="AR476" s="28">
        <f t="shared" si="291"/>
        <v>-38.572260835602627</v>
      </c>
      <c r="AS476" s="30">
        <f t="shared" si="292"/>
        <v>-202.93184083871066</v>
      </c>
      <c r="AT476" s="28">
        <f t="shared" si="293"/>
        <v>14.559137946032429</v>
      </c>
      <c r="AU476" s="28">
        <f t="shared" si="294"/>
        <v>79.217179340386195</v>
      </c>
      <c r="AV476" s="29">
        <f t="shared" si="295"/>
        <v>-0.50199648172507683</v>
      </c>
      <c r="AW476" s="28">
        <f t="shared" si="296"/>
        <v>-19.292552399905169</v>
      </c>
      <c r="AX476" s="31">
        <f t="shared" si="297"/>
        <v>14.057141464307353</v>
      </c>
      <c r="AY476" s="28">
        <f t="shared" si="298"/>
        <v>59.924626940481026</v>
      </c>
      <c r="AZ476" s="8">
        <f t="shared" si="299"/>
        <v>-24.515119371295274</v>
      </c>
      <c r="BA476" s="8">
        <f t="shared" si="300"/>
        <v>-143.00721389822962</v>
      </c>
      <c r="BB476" s="8">
        <f t="shared" si="301"/>
        <v>36.992786101770378</v>
      </c>
      <c r="BD476" s="32">
        <f t="shared" si="302"/>
        <v>-25</v>
      </c>
      <c r="BE476" s="32">
        <f t="shared" si="303"/>
        <v>-143</v>
      </c>
      <c r="BF476" s="32">
        <f t="shared" si="304"/>
        <v>37</v>
      </c>
    </row>
    <row r="477" spans="22:58" x14ac:dyDescent="0.2">
      <c r="V477" s="27">
        <v>5.7300000000000599</v>
      </c>
      <c r="W477" s="32">
        <f t="shared" si="274"/>
        <v>5370317.9637032738</v>
      </c>
      <c r="X477">
        <f t="shared" si="308"/>
        <v>4.8607609737258892</v>
      </c>
      <c r="Y477" s="28">
        <f t="shared" si="275"/>
        <v>-80.933876199747758</v>
      </c>
      <c r="Z477" s="28">
        <f t="shared" si="276"/>
        <v>-89.994854485302966</v>
      </c>
      <c r="AA477" s="28">
        <f t="shared" si="277"/>
        <v>43.764818653743745</v>
      </c>
      <c r="AB477" s="28">
        <f t="shared" si="278"/>
        <v>-89.628563360302607</v>
      </c>
      <c r="AC477" s="28">
        <f t="shared" si="279"/>
        <v>7.752179074598919</v>
      </c>
      <c r="AD477" s="28">
        <f t="shared" si="280"/>
        <v>65.818447912679943</v>
      </c>
      <c r="AE477" s="28">
        <f t="shared" si="281"/>
        <v>-24.556117497679203</v>
      </c>
      <c r="AF477" s="28">
        <f t="shared" si="282"/>
        <v>-113.80496993292562</v>
      </c>
      <c r="AG477" s="28">
        <f t="shared" si="305"/>
        <v>92.110410468749379</v>
      </c>
      <c r="AH477" s="28">
        <f t="shared" si="283"/>
        <v>-151.06026977990504</v>
      </c>
      <c r="AI477" s="28">
        <f t="shared" si="284"/>
        <v>-89.999998396351643</v>
      </c>
      <c r="AJ477" s="28">
        <f t="shared" si="285"/>
        <v>77.447511762760954</v>
      </c>
      <c r="AK477" s="28">
        <f t="shared" si="286"/>
        <v>89.992313174086021</v>
      </c>
      <c r="AL477" s="29">
        <f t="shared" si="287"/>
        <v>-32.63519781574584</v>
      </c>
      <c r="AM477" s="28">
        <f t="shared" si="288"/>
        <v>-88.662166072326897</v>
      </c>
      <c r="AN477" s="28">
        <f t="shared" si="289"/>
        <v>-14.13754536414055</v>
      </c>
      <c r="AO477" s="28">
        <f t="shared" si="290"/>
        <v>-88.669851294592519</v>
      </c>
      <c r="AP477">
        <f t="shared" si="306"/>
        <v>23.609121289162623</v>
      </c>
      <c r="AQ477">
        <f t="shared" si="307"/>
        <v>-23.521825181113627</v>
      </c>
      <c r="AR477" s="28">
        <f t="shared" si="291"/>
        <v>-38.606366753770757</v>
      </c>
      <c r="AS477" s="30">
        <f t="shared" si="292"/>
        <v>-202.47482122751813</v>
      </c>
      <c r="AT477" s="28">
        <f t="shared" si="293"/>
        <v>14.752291000404723</v>
      </c>
      <c r="AU477" s="28">
        <f t="shared" si="294"/>
        <v>79.45706150617994</v>
      </c>
      <c r="AV477" s="29">
        <f t="shared" si="295"/>
        <v>-0.5242814453593142</v>
      </c>
      <c r="AW477" s="28">
        <f t="shared" si="296"/>
        <v>-19.707665829600518</v>
      </c>
      <c r="AX477" s="31">
        <f t="shared" si="297"/>
        <v>14.228009555045409</v>
      </c>
      <c r="AY477" s="28">
        <f t="shared" si="298"/>
        <v>59.749395676579425</v>
      </c>
      <c r="AZ477" s="8">
        <f t="shared" si="299"/>
        <v>-24.378357198725347</v>
      </c>
      <c r="BA477" s="8">
        <f t="shared" si="300"/>
        <v>-142.72542555093872</v>
      </c>
      <c r="BB477" s="8">
        <f t="shared" si="301"/>
        <v>37.274574449061276</v>
      </c>
      <c r="BD477" s="32">
        <f t="shared" si="302"/>
        <v>-24</v>
      </c>
      <c r="BE477" s="32">
        <f t="shared" si="303"/>
        <v>-143</v>
      </c>
      <c r="BF477" s="32">
        <f t="shared" si="304"/>
        <v>37</v>
      </c>
    </row>
    <row r="478" spans="22:58" x14ac:dyDescent="0.2">
      <c r="V478" s="27">
        <v>5.7400000000000597</v>
      </c>
      <c r="W478" s="32">
        <f t="shared" si="274"/>
        <v>5495408.7385770082</v>
      </c>
      <c r="X478">
        <f t="shared" si="308"/>
        <v>4.8607609737258892</v>
      </c>
      <c r="Y478" s="28">
        <f t="shared" si="275"/>
        <v>-81.133876198171308</v>
      </c>
      <c r="Z478" s="28">
        <f t="shared" si="276"/>
        <v>-89.994971611516476</v>
      </c>
      <c r="AA478" s="28">
        <f t="shared" si="277"/>
        <v>43.964810439134368</v>
      </c>
      <c r="AB478" s="28">
        <f t="shared" si="278"/>
        <v>-89.637018061601623</v>
      </c>
      <c r="AC478" s="28">
        <f t="shared" si="279"/>
        <v>7.9192563658920285</v>
      </c>
      <c r="AD478" s="28">
        <f t="shared" si="280"/>
        <v>66.307669062694856</v>
      </c>
      <c r="AE478" s="28">
        <f t="shared" si="281"/>
        <v>-24.389048419419023</v>
      </c>
      <c r="AF478" s="28">
        <f t="shared" si="282"/>
        <v>-113.32432061042323</v>
      </c>
      <c r="AG478" s="28">
        <f t="shared" si="305"/>
        <v>92.110410468749379</v>
      </c>
      <c r="AH478" s="28">
        <f t="shared" si="283"/>
        <v>-151.26026977990503</v>
      </c>
      <c r="AI478" s="28">
        <f t="shared" si="284"/>
        <v>-89.999998432855136</v>
      </c>
      <c r="AJ478" s="28">
        <f t="shared" si="285"/>
        <v>77.647511759242775</v>
      </c>
      <c r="AK478" s="28">
        <f t="shared" si="286"/>
        <v>89.992488147603822</v>
      </c>
      <c r="AL478" s="29">
        <f t="shared" si="287"/>
        <v>-32.83509126563218</v>
      </c>
      <c r="AM478" s="28">
        <f t="shared" si="288"/>
        <v>-88.692608197823446</v>
      </c>
      <c r="AN478" s="28">
        <f t="shared" si="289"/>
        <v>-14.337438817545056</v>
      </c>
      <c r="AO478" s="28">
        <f t="shared" si="290"/>
        <v>-88.70011848307476</v>
      </c>
      <c r="AP478">
        <f t="shared" si="306"/>
        <v>23.609121289162623</v>
      </c>
      <c r="AQ478">
        <f t="shared" si="307"/>
        <v>-23.521825181113627</v>
      </c>
      <c r="AR478" s="28">
        <f t="shared" si="291"/>
        <v>-38.63919112891508</v>
      </c>
      <c r="AS478" s="30">
        <f t="shared" si="292"/>
        <v>-202.02443909349799</v>
      </c>
      <c r="AT478" s="28">
        <f t="shared" si="293"/>
        <v>14.945742125812998</v>
      </c>
      <c r="AU478" s="28">
        <f t="shared" si="294"/>
        <v>79.691845074502055</v>
      </c>
      <c r="AV478" s="29">
        <f t="shared" si="295"/>
        <v>-0.54749475025918259</v>
      </c>
      <c r="AW478" s="28">
        <f t="shared" si="296"/>
        <v>-20.130229355849249</v>
      </c>
      <c r="AX478" s="31">
        <f t="shared" si="297"/>
        <v>14.398247375553815</v>
      </c>
      <c r="AY478" s="28">
        <f t="shared" si="298"/>
        <v>59.561615718652803</v>
      </c>
      <c r="AZ478" s="8">
        <f t="shared" si="299"/>
        <v>-24.240943753361265</v>
      </c>
      <c r="BA478" s="8">
        <f t="shared" si="300"/>
        <v>-142.46282337484519</v>
      </c>
      <c r="BB478" s="8">
        <f t="shared" si="301"/>
        <v>37.537176625154814</v>
      </c>
      <c r="BD478" s="32">
        <f t="shared" si="302"/>
        <v>-24</v>
      </c>
      <c r="BE478" s="32">
        <f t="shared" si="303"/>
        <v>-142</v>
      </c>
      <c r="BF478" s="32">
        <f t="shared" si="304"/>
        <v>38</v>
      </c>
    </row>
    <row r="479" spans="22:58" x14ac:dyDescent="0.2">
      <c r="V479" s="27">
        <v>5.7500000000000604</v>
      </c>
      <c r="W479" s="32">
        <f t="shared" si="274"/>
        <v>5623413.2519042809</v>
      </c>
      <c r="X479">
        <f t="shared" si="308"/>
        <v>4.8607609737258892</v>
      </c>
      <c r="Y479" s="28">
        <f t="shared" si="275"/>
        <v>-81.333876196665813</v>
      </c>
      <c r="Z479" s="28">
        <f t="shared" si="276"/>
        <v>-89.995086071611908</v>
      </c>
      <c r="AA479" s="28">
        <f t="shared" si="277"/>
        <v>44.164802594228824</v>
      </c>
      <c r="AB479" s="28">
        <f t="shared" si="278"/>
        <v>-89.645280325678002</v>
      </c>
      <c r="AC479" s="28">
        <f t="shared" si="279"/>
        <v>8.0875807144931873</v>
      </c>
      <c r="AD479" s="28">
        <f t="shared" si="280"/>
        <v>66.789322850729633</v>
      </c>
      <c r="AE479" s="28">
        <f t="shared" si="281"/>
        <v>-24.220731914217914</v>
      </c>
      <c r="AF479" s="28">
        <f t="shared" si="282"/>
        <v>-112.85104354656028</v>
      </c>
      <c r="AG479" s="28">
        <f t="shared" si="305"/>
        <v>92.110410468749379</v>
      </c>
      <c r="AH479" s="28">
        <f t="shared" si="283"/>
        <v>-151.46026977990505</v>
      </c>
      <c r="AI479" s="28">
        <f t="shared" si="284"/>
        <v>-89.999998468527721</v>
      </c>
      <c r="AJ479" s="28">
        <f t="shared" si="285"/>
        <v>77.847511755882962</v>
      </c>
      <c r="AK479" s="28">
        <f t="shared" si="286"/>
        <v>89.992659138238238</v>
      </c>
      <c r="AL479" s="29">
        <f t="shared" si="287"/>
        <v>-33.034989508623276</v>
      </c>
      <c r="AM479" s="28">
        <f t="shared" si="288"/>
        <v>-88.722358089341341</v>
      </c>
      <c r="AN479" s="28">
        <f t="shared" si="289"/>
        <v>-14.537337063895983</v>
      </c>
      <c r="AO479" s="28">
        <f t="shared" si="290"/>
        <v>-88.729697419630824</v>
      </c>
      <c r="AP479">
        <f t="shared" si="306"/>
        <v>23.609121289162623</v>
      </c>
      <c r="AQ479">
        <f t="shared" si="307"/>
        <v>-23.521825181113627</v>
      </c>
      <c r="AR479" s="28">
        <f t="shared" si="291"/>
        <v>-38.670772870064901</v>
      </c>
      <c r="AS479" s="30">
        <f t="shared" si="292"/>
        <v>-201.58074096619112</v>
      </c>
      <c r="AT479" s="28">
        <f t="shared" si="293"/>
        <v>15.139478767043178</v>
      </c>
      <c r="AU479" s="28">
        <f t="shared" si="294"/>
        <v>79.921622976246425</v>
      </c>
      <c r="AV479" s="29">
        <f t="shared" si="295"/>
        <v>-0.5716698076594513</v>
      </c>
      <c r="AW479" s="28">
        <f t="shared" si="296"/>
        <v>-20.560283097649659</v>
      </c>
      <c r="AX479" s="31">
        <f t="shared" si="297"/>
        <v>14.567808959383726</v>
      </c>
      <c r="AY479" s="28">
        <f t="shared" si="298"/>
        <v>59.361339878596766</v>
      </c>
      <c r="AZ479" s="8">
        <f t="shared" si="299"/>
        <v>-24.102963910681176</v>
      </c>
      <c r="BA479" s="8">
        <f t="shared" si="300"/>
        <v>-142.21940108759435</v>
      </c>
      <c r="BB479" s="8">
        <f t="shared" si="301"/>
        <v>37.780598912405651</v>
      </c>
      <c r="BD479" s="32">
        <f t="shared" si="302"/>
        <v>-24</v>
      </c>
      <c r="BE479" s="32">
        <f t="shared" si="303"/>
        <v>-142</v>
      </c>
      <c r="BF479" s="32">
        <f t="shared" si="304"/>
        <v>38</v>
      </c>
    </row>
    <row r="480" spans="22:58" x14ac:dyDescent="0.2">
      <c r="V480" s="27">
        <v>5.7600000000000602</v>
      </c>
      <c r="W480" s="32">
        <f t="shared" si="274"/>
        <v>5754399.3733723778</v>
      </c>
      <c r="X480">
        <f t="shared" si="308"/>
        <v>4.8607609737258892</v>
      </c>
      <c r="Y480" s="28">
        <f t="shared" si="275"/>
        <v>-81.533876195228061</v>
      </c>
      <c r="Z480" s="28">
        <f t="shared" si="276"/>
        <v>-89.995197926277513</v>
      </c>
      <c r="AA480" s="28">
        <f t="shared" si="277"/>
        <v>44.364795102388953</v>
      </c>
      <c r="AB480" s="28">
        <f t="shared" si="278"/>
        <v>-89.653354531918211</v>
      </c>
      <c r="AC480" s="28">
        <f t="shared" si="279"/>
        <v>8.2571134985894652</v>
      </c>
      <c r="AD480" s="28">
        <f t="shared" si="280"/>
        <v>67.263392294559637</v>
      </c>
      <c r="AE480" s="28">
        <f t="shared" si="281"/>
        <v>-24.051206620523754</v>
      </c>
      <c r="AF480" s="28">
        <f t="shared" si="282"/>
        <v>-112.38516016363609</v>
      </c>
      <c r="AG480" s="28">
        <f t="shared" si="305"/>
        <v>92.110410468749379</v>
      </c>
      <c r="AH480" s="28">
        <f t="shared" si="283"/>
        <v>-151.66026977990504</v>
      </c>
      <c r="AI480" s="28">
        <f t="shared" si="284"/>
        <v>-89.999998503388284</v>
      </c>
      <c r="AJ480" s="28">
        <f t="shared" si="285"/>
        <v>78.047511752674353</v>
      </c>
      <c r="AK480" s="28">
        <f t="shared" si="286"/>
        <v>89.992826236650757</v>
      </c>
      <c r="AL480" s="29">
        <f t="shared" si="287"/>
        <v>-33.234892329208471</v>
      </c>
      <c r="AM480" s="28">
        <f t="shared" si="288"/>
        <v>-88.751431456464687</v>
      </c>
      <c r="AN480" s="28">
        <f t="shared" si="289"/>
        <v>-14.737239887689775</v>
      </c>
      <c r="AO480" s="28">
        <f t="shared" si="290"/>
        <v>-88.758603723202214</v>
      </c>
      <c r="AP480">
        <f t="shared" si="306"/>
        <v>23.609121289162623</v>
      </c>
      <c r="AQ480">
        <f t="shared" si="307"/>
        <v>-23.521825181113627</v>
      </c>
      <c r="AR480" s="28">
        <f t="shared" si="291"/>
        <v>-38.701150400164529</v>
      </c>
      <c r="AS480" s="30">
        <f t="shared" si="292"/>
        <v>-201.14376388683831</v>
      </c>
      <c r="AT480" s="28">
        <f t="shared" si="293"/>
        <v>15.333488861753324</v>
      </c>
      <c r="AU480" s="28">
        <f t="shared" si="294"/>
        <v>80.146487463663377</v>
      </c>
      <c r="AV480" s="29">
        <f t="shared" si="295"/>
        <v>-0.5968407899900342</v>
      </c>
      <c r="AW480" s="28">
        <f t="shared" si="296"/>
        <v>-20.997861192073678</v>
      </c>
      <c r="AX480" s="31">
        <f t="shared" si="297"/>
        <v>14.736648071763289</v>
      </c>
      <c r="AY480" s="28">
        <f t="shared" si="298"/>
        <v>59.148626271589698</v>
      </c>
      <c r="AZ480" s="8">
        <f t="shared" si="299"/>
        <v>-23.964502328401238</v>
      </c>
      <c r="BA480" s="8">
        <f t="shared" si="300"/>
        <v>-141.99513761524861</v>
      </c>
      <c r="BB480" s="8">
        <f t="shared" si="301"/>
        <v>38.004862384751391</v>
      </c>
      <c r="BD480" s="32">
        <f t="shared" si="302"/>
        <v>-24</v>
      </c>
      <c r="BE480" s="32">
        <f t="shared" si="303"/>
        <v>-142</v>
      </c>
      <c r="BF480" s="32">
        <f t="shared" si="304"/>
        <v>38</v>
      </c>
    </row>
    <row r="481" spans="22:58" x14ac:dyDescent="0.2">
      <c r="V481" s="27">
        <v>5.77000000000006</v>
      </c>
      <c r="W481" s="32">
        <f t="shared" si="274"/>
        <v>5888436.5535567049</v>
      </c>
      <c r="X481">
        <f t="shared" si="308"/>
        <v>4.8607609737258892</v>
      </c>
      <c r="Y481" s="28">
        <f t="shared" si="275"/>
        <v>-81.733876193855025</v>
      </c>
      <c r="Z481" s="28">
        <f t="shared" si="276"/>
        <v>-89.995307234820118</v>
      </c>
      <c r="AA481" s="28">
        <f t="shared" si="277"/>
        <v>44.564787947725328</v>
      </c>
      <c r="AB481" s="28">
        <f t="shared" si="278"/>
        <v>-89.661244960089803</v>
      </c>
      <c r="AC481" s="28">
        <f t="shared" si="279"/>
        <v>8.427816640934342</v>
      </c>
      <c r="AD481" s="28">
        <f t="shared" si="280"/>
        <v>67.72986905242918</v>
      </c>
      <c r="AE481" s="28">
        <f t="shared" si="281"/>
        <v>-23.880510631469466</v>
      </c>
      <c r="AF481" s="28">
        <f t="shared" si="282"/>
        <v>-111.92668314248074</v>
      </c>
      <c r="AG481" s="28">
        <f t="shared" si="305"/>
        <v>92.110410468749379</v>
      </c>
      <c r="AH481" s="28">
        <f t="shared" si="283"/>
        <v>-151.86026977990505</v>
      </c>
      <c r="AI481" s="28">
        <f t="shared" si="284"/>
        <v>-89.999998537455326</v>
      </c>
      <c r="AJ481" s="28">
        <f t="shared" si="285"/>
        <v>78.24751174961014</v>
      </c>
      <c r="AK481" s="28">
        <f t="shared" si="286"/>
        <v>89.992989531439136</v>
      </c>
      <c r="AL481" s="29">
        <f t="shared" si="287"/>
        <v>-33.434799521557828</v>
      </c>
      <c r="AM481" s="28">
        <f t="shared" si="288"/>
        <v>-88.779843654356483</v>
      </c>
      <c r="AN481" s="28">
        <f t="shared" si="289"/>
        <v>-14.937147083103362</v>
      </c>
      <c r="AO481" s="28">
        <f t="shared" si="290"/>
        <v>-88.786852660372674</v>
      </c>
      <c r="AP481">
        <f t="shared" si="306"/>
        <v>23.609121289162623</v>
      </c>
      <c r="AQ481">
        <f t="shared" si="307"/>
        <v>-23.521825181113627</v>
      </c>
      <c r="AR481" s="28">
        <f t="shared" si="291"/>
        <v>-38.730361606523836</v>
      </c>
      <c r="AS481" s="30">
        <f t="shared" si="292"/>
        <v>-200.71353580285341</v>
      </c>
      <c r="AT481" s="28">
        <f t="shared" si="293"/>
        <v>15.527760824212383</v>
      </c>
      <c r="AU481" s="28">
        <f t="shared" si="294"/>
        <v>80.366530040959859</v>
      </c>
      <c r="AV481" s="29">
        <f t="shared" si="295"/>
        <v>-0.62304261089509116</v>
      </c>
      <c r="AW481" s="28">
        <f t="shared" si="296"/>
        <v>-21.442991411926087</v>
      </c>
      <c r="AX481" s="31">
        <f t="shared" si="297"/>
        <v>14.904718213317292</v>
      </c>
      <c r="AY481" s="28">
        <f t="shared" si="298"/>
        <v>58.923538629033771</v>
      </c>
      <c r="AZ481" s="8">
        <f t="shared" si="299"/>
        <v>-23.825643393206544</v>
      </c>
      <c r="BA481" s="8">
        <f t="shared" si="300"/>
        <v>-141.78999717381964</v>
      </c>
      <c r="BB481" s="8">
        <f t="shared" si="301"/>
        <v>38.210002826180357</v>
      </c>
      <c r="BD481" s="32">
        <f t="shared" si="302"/>
        <v>-24</v>
      </c>
      <c r="BE481" s="32">
        <f t="shared" si="303"/>
        <v>-142</v>
      </c>
      <c r="BF481" s="32">
        <f t="shared" si="304"/>
        <v>38</v>
      </c>
    </row>
    <row r="482" spans="22:58" x14ac:dyDescent="0.2">
      <c r="V482" s="27">
        <v>5.7800000000000598</v>
      </c>
      <c r="W482" s="32">
        <f t="shared" si="274"/>
        <v>6025595.8607444111</v>
      </c>
      <c r="X482">
        <f t="shared" si="308"/>
        <v>4.8607609737258892</v>
      </c>
      <c r="Y482" s="28">
        <f t="shared" si="275"/>
        <v>-81.933876192543792</v>
      </c>
      <c r="Z482" s="28">
        <f t="shared" si="276"/>
        <v>-89.995414055196548</v>
      </c>
      <c r="AA482" s="28">
        <f t="shared" si="277"/>
        <v>44.764781115063634</v>
      </c>
      <c r="AB482" s="28">
        <f t="shared" si="278"/>
        <v>-89.668955792604407</v>
      </c>
      <c r="AC482" s="28">
        <f t="shared" si="279"/>
        <v>8.5996526532536031</v>
      </c>
      <c r="AD482" s="28">
        <f t="shared" si="280"/>
        <v>68.188753033400161</v>
      </c>
      <c r="AE482" s="28">
        <f t="shared" si="281"/>
        <v>-23.708681450500666</v>
      </c>
      <c r="AF482" s="28">
        <f t="shared" si="282"/>
        <v>-111.47561681440081</v>
      </c>
      <c r="AG482" s="28">
        <f t="shared" si="305"/>
        <v>92.110410468749379</v>
      </c>
      <c r="AH482" s="28">
        <f t="shared" si="283"/>
        <v>-152.06026977990504</v>
      </c>
      <c r="AI482" s="28">
        <f t="shared" si="284"/>
        <v>-89.999998570746897</v>
      </c>
      <c r="AJ482" s="28">
        <f t="shared" si="285"/>
        <v>78.447511746683844</v>
      </c>
      <c r="AK482" s="28">
        <f t="shared" si="286"/>
        <v>89.993149109184444</v>
      </c>
      <c r="AL482" s="29">
        <f t="shared" si="287"/>
        <v>-33.634710889088133</v>
      </c>
      <c r="AM482" s="28">
        <f t="shared" si="288"/>
        <v>-88.807609691614857</v>
      </c>
      <c r="AN482" s="28">
        <f t="shared" si="289"/>
        <v>-15.137058453559952</v>
      </c>
      <c r="AO482" s="28">
        <f t="shared" si="290"/>
        <v>-88.81445915317731</v>
      </c>
      <c r="AP482">
        <f t="shared" si="306"/>
        <v>23.609121289162623</v>
      </c>
      <c r="AQ482">
        <f t="shared" si="307"/>
        <v>-23.521825181113627</v>
      </c>
      <c r="AR482" s="28">
        <f t="shared" si="291"/>
        <v>-38.758443796011626</v>
      </c>
      <c r="AS482" s="30">
        <f t="shared" si="292"/>
        <v>-200.2900759675781</v>
      </c>
      <c r="AT482" s="28">
        <f t="shared" si="293"/>
        <v>15.722283529302565</v>
      </c>
      <c r="AU482" s="28">
        <f t="shared" si="294"/>
        <v>80.58184140102432</v>
      </c>
      <c r="AV482" s="29">
        <f t="shared" si="295"/>
        <v>-0.65031090148757575</v>
      </c>
      <c r="AW482" s="28">
        <f t="shared" si="296"/>
        <v>-21.895694778148457</v>
      </c>
      <c r="AX482" s="31">
        <f t="shared" si="297"/>
        <v>15.07197262781499</v>
      </c>
      <c r="AY482" s="28">
        <f t="shared" si="298"/>
        <v>58.686146622875867</v>
      </c>
      <c r="AZ482" s="8">
        <f t="shared" si="299"/>
        <v>-23.686471168196636</v>
      </c>
      <c r="BA482" s="8">
        <f t="shared" si="300"/>
        <v>-141.60392934470224</v>
      </c>
      <c r="BB482" s="8">
        <f t="shared" si="301"/>
        <v>38.396070655297763</v>
      </c>
      <c r="BD482" s="32">
        <f t="shared" si="302"/>
        <v>-24</v>
      </c>
      <c r="BE482" s="32">
        <f t="shared" si="303"/>
        <v>-142</v>
      </c>
      <c r="BF482" s="32">
        <f t="shared" si="304"/>
        <v>38</v>
      </c>
    </row>
    <row r="483" spans="22:58" x14ac:dyDescent="0.2">
      <c r="V483" s="27">
        <v>5.7900000000000604</v>
      </c>
      <c r="W483" s="32">
        <f t="shared" si="274"/>
        <v>6165950.0186156854</v>
      </c>
      <c r="X483">
        <f t="shared" si="308"/>
        <v>4.8607609737258892</v>
      </c>
      <c r="Y483" s="28">
        <f t="shared" si="275"/>
        <v>-82.133876191291577</v>
      </c>
      <c r="Z483" s="28">
        <f t="shared" si="276"/>
        <v>-89.995518444044393</v>
      </c>
      <c r="AA483" s="28">
        <f t="shared" si="277"/>
        <v>44.964774589912352</v>
      </c>
      <c r="AB483" s="28">
        <f t="shared" si="278"/>
        <v>-89.676491116729565</v>
      </c>
      <c r="AC483" s="28">
        <f t="shared" si="279"/>
        <v>8.772584676053155</v>
      </c>
      <c r="AD483" s="28">
        <f t="shared" si="280"/>
        <v>68.640052004449089</v>
      </c>
      <c r="AE483" s="28">
        <f t="shared" si="281"/>
        <v>-23.53575595160018</v>
      </c>
      <c r="AF483" s="28">
        <f t="shared" si="282"/>
        <v>-111.03195755632488</v>
      </c>
      <c r="AG483" s="28">
        <f t="shared" si="305"/>
        <v>92.110410468749379</v>
      </c>
      <c r="AH483" s="28">
        <f t="shared" si="283"/>
        <v>-152.26026977990506</v>
      </c>
      <c r="AI483" s="28">
        <f t="shared" si="284"/>
        <v>-89.999998603280673</v>
      </c>
      <c r="AJ483" s="28">
        <f t="shared" si="285"/>
        <v>78.647511743889268</v>
      </c>
      <c r="AK483" s="28">
        <f t="shared" si="286"/>
        <v>89.993305054496901</v>
      </c>
      <c r="AL483" s="29">
        <f t="shared" si="287"/>
        <v>-33.83462624404811</v>
      </c>
      <c r="AM483" s="28">
        <f t="shared" si="288"/>
        <v>-88.834744237964529</v>
      </c>
      <c r="AN483" s="28">
        <f t="shared" si="289"/>
        <v>-15.336973811314522</v>
      </c>
      <c r="AO483" s="28">
        <f t="shared" si="290"/>
        <v>-88.841437786748301</v>
      </c>
      <c r="AP483">
        <f t="shared" si="306"/>
        <v>23.609121289162623</v>
      </c>
      <c r="AQ483">
        <f t="shared" si="307"/>
        <v>-23.521825181113627</v>
      </c>
      <c r="AR483" s="28">
        <f t="shared" si="291"/>
        <v>-38.785433654865706</v>
      </c>
      <c r="AS483" s="30">
        <f t="shared" si="292"/>
        <v>-199.87339534307318</v>
      </c>
      <c r="AT483" s="28">
        <f t="shared" si="293"/>
        <v>15.917046296808302</v>
      </c>
      <c r="AU483" s="28">
        <f t="shared" si="294"/>
        <v>80.792511367942851</v>
      </c>
      <c r="AV483" s="29">
        <f t="shared" si="295"/>
        <v>-0.67868198264463553</v>
      </c>
      <c r="AW483" s="28">
        <f t="shared" si="296"/>
        <v>-22.355985168417813</v>
      </c>
      <c r="AX483" s="31">
        <f t="shared" si="297"/>
        <v>15.238364314163666</v>
      </c>
      <c r="AY483" s="28">
        <f t="shared" si="298"/>
        <v>58.436526199525034</v>
      </c>
      <c r="AZ483" s="8">
        <f t="shared" si="299"/>
        <v>-23.547069340702038</v>
      </c>
      <c r="BA483" s="8">
        <f t="shared" si="300"/>
        <v>-141.43686914354817</v>
      </c>
      <c r="BB483" s="8">
        <f t="shared" si="301"/>
        <v>38.563130856451835</v>
      </c>
      <c r="BD483" s="32">
        <f t="shared" si="302"/>
        <v>-24</v>
      </c>
      <c r="BE483" s="32">
        <f t="shared" si="303"/>
        <v>-141</v>
      </c>
      <c r="BF483" s="32">
        <f t="shared" si="304"/>
        <v>39</v>
      </c>
    </row>
    <row r="484" spans="22:58" x14ac:dyDescent="0.2">
      <c r="V484" s="27">
        <v>5.8000000000000602</v>
      </c>
      <c r="W484" s="32">
        <f t="shared" si="274"/>
        <v>6309573.444802816</v>
      </c>
      <c r="X484">
        <f t="shared" si="308"/>
        <v>4.8607609737258892</v>
      </c>
      <c r="Y484" s="28">
        <f t="shared" si="275"/>
        <v>-82.333876190095737</v>
      </c>
      <c r="Z484" s="28">
        <f t="shared" si="276"/>
        <v>-89.99562045671199</v>
      </c>
      <c r="AA484" s="28">
        <f t="shared" si="277"/>
        <v>45.164768358432077</v>
      </c>
      <c r="AB484" s="28">
        <f t="shared" si="278"/>
        <v>-89.683854926750627</v>
      </c>
      <c r="AC484" s="28">
        <f t="shared" si="279"/>
        <v>8.946576513975419</v>
      </c>
      <c r="AD484" s="28">
        <f t="shared" si="280"/>
        <v>69.083781196399215</v>
      </c>
      <c r="AE484" s="28">
        <f t="shared" si="281"/>
        <v>-23.361770343962352</v>
      </c>
      <c r="AF484" s="28">
        <f t="shared" si="282"/>
        <v>-110.59569418706339</v>
      </c>
      <c r="AG484" s="28">
        <f t="shared" si="305"/>
        <v>92.110410468749379</v>
      </c>
      <c r="AH484" s="28">
        <f t="shared" si="283"/>
        <v>-152.46026977990505</v>
      </c>
      <c r="AI484" s="28">
        <f t="shared" si="284"/>
        <v>-89.999998635073894</v>
      </c>
      <c r="AJ484" s="28">
        <f t="shared" si="285"/>
        <v>78.847511741220472</v>
      </c>
      <c r="AK484" s="28">
        <f t="shared" si="286"/>
        <v>89.99345745006076</v>
      </c>
      <c r="AL484" s="29">
        <f t="shared" si="287"/>
        <v>-34.034545407122359</v>
      </c>
      <c r="AM484" s="28">
        <f t="shared" si="288"/>
        <v>-88.861261631786263</v>
      </c>
      <c r="AN484" s="28">
        <f t="shared" si="289"/>
        <v>-15.536892977057555</v>
      </c>
      <c r="AO484" s="28">
        <f t="shared" si="290"/>
        <v>-88.867802816799397</v>
      </c>
      <c r="AP484">
        <f t="shared" si="306"/>
        <v>23.609121289162623</v>
      </c>
      <c r="AQ484">
        <f t="shared" si="307"/>
        <v>-23.521825181113627</v>
      </c>
      <c r="AR484" s="28">
        <f t="shared" si="291"/>
        <v>-38.811367212970914</v>
      </c>
      <c r="AS484" s="30">
        <f t="shared" si="292"/>
        <v>-199.46349700386278</v>
      </c>
      <c r="AT484" s="28">
        <f t="shared" si="293"/>
        <v>16.112038876011571</v>
      </c>
      <c r="AU484" s="28">
        <f t="shared" si="294"/>
        <v>80.998628844984523</v>
      </c>
      <c r="AV484" s="29">
        <f t="shared" si="295"/>
        <v>-0.70819283315796144</v>
      </c>
      <c r="AW484" s="28">
        <f t="shared" si="296"/>
        <v>-22.823868923554556</v>
      </c>
      <c r="AX484" s="31">
        <f t="shared" si="297"/>
        <v>15.40384604285361</v>
      </c>
      <c r="AY484" s="28">
        <f t="shared" si="298"/>
        <v>58.174759921429967</v>
      </c>
      <c r="AZ484" s="8">
        <f t="shared" si="299"/>
        <v>-23.407521170117306</v>
      </c>
      <c r="BA484" s="8">
        <f t="shared" si="300"/>
        <v>-141.28873708243282</v>
      </c>
      <c r="BB484" s="8">
        <f t="shared" si="301"/>
        <v>38.711262917567183</v>
      </c>
      <c r="BD484" s="32">
        <f t="shared" si="302"/>
        <v>-23</v>
      </c>
      <c r="BE484" s="32">
        <f t="shared" si="303"/>
        <v>-141</v>
      </c>
      <c r="BF484" s="32">
        <f t="shared" si="304"/>
        <v>39</v>
      </c>
    </row>
    <row r="485" spans="22:58" x14ac:dyDescent="0.2">
      <c r="V485" s="27">
        <v>5.81000000000006</v>
      </c>
      <c r="W485" s="32">
        <f t="shared" si="274"/>
        <v>6456542.2903474588</v>
      </c>
      <c r="X485">
        <f t="shared" si="308"/>
        <v>4.8607609737258892</v>
      </c>
      <c r="Y485" s="28">
        <f t="shared" si="275"/>
        <v>-82.533876188953684</v>
      </c>
      <c r="Z485" s="28">
        <f t="shared" si="276"/>
        <v>-89.995720147287784</v>
      </c>
      <c r="AA485" s="28">
        <f t="shared" si="277"/>
        <v>45.364762407406275</v>
      </c>
      <c r="AB485" s="28">
        <f t="shared" si="278"/>
        <v>-89.691051126083494</v>
      </c>
      <c r="AC485" s="28">
        <f t="shared" si="279"/>
        <v>9.121592666867528</v>
      </c>
      <c r="AD485" s="28">
        <f t="shared" si="280"/>
        <v>69.519962910604917</v>
      </c>
      <c r="AE485" s="28">
        <f t="shared" si="281"/>
        <v>-23.186760140953993</v>
      </c>
      <c r="AF485" s="28">
        <f t="shared" si="282"/>
        <v>-110.16680836276636</v>
      </c>
      <c r="AG485" s="28">
        <f t="shared" si="305"/>
        <v>92.110410468749379</v>
      </c>
      <c r="AH485" s="28">
        <f t="shared" si="283"/>
        <v>-152.66026977990504</v>
      </c>
      <c r="AI485" s="28">
        <f t="shared" si="284"/>
        <v>-89.999998666143398</v>
      </c>
      <c r="AJ485" s="28">
        <f t="shared" si="285"/>
        <v>79.047511738671773</v>
      </c>
      <c r="AK485" s="28">
        <f t="shared" si="286"/>
        <v>89.993606376678159</v>
      </c>
      <c r="AL485" s="29">
        <f t="shared" si="287"/>
        <v>-34.23446820705297</v>
      </c>
      <c r="AM485" s="28">
        <f t="shared" si="288"/>
        <v>-88.887175887487359</v>
      </c>
      <c r="AN485" s="28">
        <f t="shared" si="289"/>
        <v>-15.736815779536855</v>
      </c>
      <c r="AO485" s="28">
        <f t="shared" si="290"/>
        <v>-88.893568176952598</v>
      </c>
      <c r="AP485">
        <f t="shared" si="306"/>
        <v>23.609121289162623</v>
      </c>
      <c r="AQ485">
        <f t="shared" si="307"/>
        <v>-23.521825181113627</v>
      </c>
      <c r="AR485" s="28">
        <f t="shared" si="291"/>
        <v>-38.836279812441852</v>
      </c>
      <c r="AS485" s="30">
        <f t="shared" si="292"/>
        <v>-199.06037653971896</v>
      </c>
      <c r="AT485" s="28">
        <f t="shared" si="293"/>
        <v>16.307251430610101</v>
      </c>
      <c r="AU485" s="28">
        <f t="shared" si="294"/>
        <v>81.200281767743689</v>
      </c>
      <c r="AV485" s="29">
        <f t="shared" si="295"/>
        <v>-0.73888105356451605</v>
      </c>
      <c r="AW485" s="28">
        <f t="shared" si="296"/>
        <v>-23.299344453520689</v>
      </c>
      <c r="AX485" s="31">
        <f t="shared" si="297"/>
        <v>15.568370377045586</v>
      </c>
      <c r="AY485" s="28">
        <f t="shared" si="298"/>
        <v>57.900937314223</v>
      </c>
      <c r="AZ485" s="8">
        <f t="shared" si="299"/>
        <v>-23.267909435396266</v>
      </c>
      <c r="BA485" s="8">
        <f t="shared" si="300"/>
        <v>-141.15943922549596</v>
      </c>
      <c r="BB485" s="8">
        <f t="shared" si="301"/>
        <v>38.840560774504041</v>
      </c>
      <c r="BD485" s="32">
        <f t="shared" si="302"/>
        <v>-23</v>
      </c>
      <c r="BE485" s="32">
        <f t="shared" si="303"/>
        <v>-141</v>
      </c>
      <c r="BF485" s="32">
        <f t="shared" si="304"/>
        <v>39</v>
      </c>
    </row>
    <row r="486" spans="22:58" x14ac:dyDescent="0.2">
      <c r="V486" s="27">
        <v>5.8200000000000598</v>
      </c>
      <c r="W486" s="32">
        <f t="shared" si="274"/>
        <v>6606934.4800768839</v>
      </c>
      <c r="X486">
        <f t="shared" si="308"/>
        <v>4.8607609737258892</v>
      </c>
      <c r="Y486" s="28">
        <f t="shared" si="275"/>
        <v>-82.733876187863032</v>
      </c>
      <c r="Z486" s="28">
        <f t="shared" si="276"/>
        <v>-89.995817568629064</v>
      </c>
      <c r="AA486" s="28">
        <f t="shared" si="277"/>
        <v>45.564756724213147</v>
      </c>
      <c r="AB486" s="28">
        <f t="shared" si="278"/>
        <v>-89.698083529339598</v>
      </c>
      <c r="AC486" s="28">
        <f t="shared" si="279"/>
        <v>9.2975983567379838</v>
      </c>
      <c r="AD486" s="28">
        <f t="shared" si="280"/>
        <v>69.948626128138656</v>
      </c>
      <c r="AE486" s="28">
        <f t="shared" si="281"/>
        <v>-23.010760133186011</v>
      </c>
      <c r="AF486" s="28">
        <f t="shared" si="282"/>
        <v>-109.74527496982999</v>
      </c>
      <c r="AG486" s="28">
        <f t="shared" si="305"/>
        <v>92.110410468749379</v>
      </c>
      <c r="AH486" s="28">
        <f t="shared" si="283"/>
        <v>-152.86026977990505</v>
      </c>
      <c r="AI486" s="28">
        <f t="shared" si="284"/>
        <v>-89.999998696505685</v>
      </c>
      <c r="AJ486" s="28">
        <f t="shared" si="285"/>
        <v>79.247511736237783</v>
      </c>
      <c r="AK486" s="28">
        <f t="shared" si="286"/>
        <v>89.993751913311968</v>
      </c>
      <c r="AL486" s="29">
        <f t="shared" si="287"/>
        <v>-34.434394480277987</v>
      </c>
      <c r="AM486" s="28">
        <f t="shared" si="288"/>
        <v>-88.912500702715576</v>
      </c>
      <c r="AN486" s="28">
        <f t="shared" si="289"/>
        <v>-15.936742055195879</v>
      </c>
      <c r="AO486" s="28">
        <f t="shared" si="290"/>
        <v>-88.918747485909293</v>
      </c>
      <c r="AP486">
        <f t="shared" si="306"/>
        <v>23.609121289162623</v>
      </c>
      <c r="AQ486">
        <f t="shared" si="307"/>
        <v>-23.521825181113627</v>
      </c>
      <c r="AR486" s="28">
        <f t="shared" si="291"/>
        <v>-38.860206080332894</v>
      </c>
      <c r="AS486" s="30">
        <f t="shared" si="292"/>
        <v>-198.66402245573929</v>
      </c>
      <c r="AT486" s="28">
        <f t="shared" si="293"/>
        <v>16.502674523971969</v>
      </c>
      <c r="AU486" s="28">
        <f t="shared" si="294"/>
        <v>81.397557062138262</v>
      </c>
      <c r="AV486" s="29">
        <f t="shared" si="295"/>
        <v>-0.77078482549722827</v>
      </c>
      <c r="AW486" s="28">
        <f t="shared" si="296"/>
        <v>-23.782401844957047</v>
      </c>
      <c r="AX486" s="31">
        <f t="shared" si="297"/>
        <v>15.73188969847474</v>
      </c>
      <c r="AY486" s="28">
        <f t="shared" si="298"/>
        <v>57.615155217181211</v>
      </c>
      <c r="AZ486" s="8">
        <f t="shared" si="299"/>
        <v>-23.128316381858156</v>
      </c>
      <c r="BA486" s="8">
        <f t="shared" si="300"/>
        <v>-141.04886723855807</v>
      </c>
      <c r="BB486" s="8">
        <f t="shared" si="301"/>
        <v>38.951132761441926</v>
      </c>
      <c r="BD486" s="32">
        <f t="shared" si="302"/>
        <v>-23</v>
      </c>
      <c r="BE486" s="32">
        <f t="shared" si="303"/>
        <v>-141</v>
      </c>
      <c r="BF486" s="32">
        <f t="shared" si="304"/>
        <v>39</v>
      </c>
    </row>
    <row r="487" spans="22:58" x14ac:dyDescent="0.2">
      <c r="V487" s="27">
        <v>5.8300000000000596</v>
      </c>
      <c r="W487" s="32">
        <f t="shared" si="274"/>
        <v>6760829.7539207507</v>
      </c>
      <c r="X487">
        <f t="shared" si="308"/>
        <v>4.8607609737258892</v>
      </c>
      <c r="Y487" s="28">
        <f t="shared" si="275"/>
        <v>-82.933876186821479</v>
      </c>
      <c r="Z487" s="28">
        <f t="shared" si="276"/>
        <v>-89.9959127723899</v>
      </c>
      <c r="AA487" s="28">
        <f t="shared" si="277"/>
        <v>45.764751296798885</v>
      </c>
      <c r="AB487" s="28">
        <f t="shared" si="278"/>
        <v>-89.704955864344257</v>
      </c>
      <c r="AC487" s="28">
        <f t="shared" si="279"/>
        <v>9.4745595507897313</v>
      </c>
      <c r="AD487" s="28">
        <f t="shared" si="280"/>
        <v>70.369806123063853</v>
      </c>
      <c r="AE487" s="28">
        <f t="shared" si="281"/>
        <v>-22.833804365506975</v>
      </c>
      <c r="AF487" s="28">
        <f t="shared" si="282"/>
        <v>-109.3310625136703</v>
      </c>
      <c r="AG487" s="28">
        <f t="shared" si="305"/>
        <v>92.110410468749379</v>
      </c>
      <c r="AH487" s="28">
        <f t="shared" si="283"/>
        <v>-153.06026977990504</v>
      </c>
      <c r="AI487" s="28">
        <f t="shared" si="284"/>
        <v>-89.999998726176827</v>
      </c>
      <c r="AJ487" s="28">
        <f t="shared" si="285"/>
        <v>79.447511733913345</v>
      </c>
      <c r="AK487" s="28">
        <f t="shared" si="286"/>
        <v>89.993894137127597</v>
      </c>
      <c r="AL487" s="29">
        <f t="shared" si="287"/>
        <v>-34.634324070586082</v>
      </c>
      <c r="AM487" s="28">
        <f t="shared" si="288"/>
        <v>-88.93724946541974</v>
      </c>
      <c r="AN487" s="28">
        <f t="shared" si="289"/>
        <v>-16.1366716478284</v>
      </c>
      <c r="AO487" s="28">
        <f t="shared" si="290"/>
        <v>-88.943354054468969</v>
      </c>
      <c r="AP487">
        <f t="shared" si="306"/>
        <v>23.609121289162623</v>
      </c>
      <c r="AQ487">
        <f t="shared" si="307"/>
        <v>-23.521825181113627</v>
      </c>
      <c r="AR487" s="28">
        <f t="shared" si="291"/>
        <v>-38.883179905286376</v>
      </c>
      <c r="AS487" s="30">
        <f t="shared" si="292"/>
        <v>-198.27441656813926</v>
      </c>
      <c r="AT487" s="28">
        <f t="shared" si="293"/>
        <v>16.698299104737899</v>
      </c>
      <c r="AU487" s="28">
        <f t="shared" si="294"/>
        <v>81.590540606974258</v>
      </c>
      <c r="AV487" s="29">
        <f t="shared" si="295"/>
        <v>-0.80394286641267632</v>
      </c>
      <c r="AW487" s="28">
        <f t="shared" si="296"/>
        <v>-24.27302247237639</v>
      </c>
      <c r="AX487" s="31">
        <f t="shared" si="297"/>
        <v>15.894356238325223</v>
      </c>
      <c r="AY487" s="28">
        <f t="shared" si="298"/>
        <v>57.317518134597869</v>
      </c>
      <c r="AZ487" s="8">
        <f t="shared" si="299"/>
        <v>-22.988823666961153</v>
      </c>
      <c r="BA487" s="8">
        <f t="shared" si="300"/>
        <v>-140.9568984335414</v>
      </c>
      <c r="BB487" s="8">
        <f t="shared" si="301"/>
        <v>39.043101566458603</v>
      </c>
      <c r="BD487" s="32">
        <f t="shared" si="302"/>
        <v>-23</v>
      </c>
      <c r="BE487" s="32">
        <f t="shared" si="303"/>
        <v>-141</v>
      </c>
      <c r="BF487" s="32">
        <f t="shared" si="304"/>
        <v>39</v>
      </c>
    </row>
    <row r="488" spans="22:58" x14ac:dyDescent="0.2">
      <c r="V488" s="27">
        <v>5.8400000000000603</v>
      </c>
      <c r="W488" s="32">
        <f t="shared" si="274"/>
        <v>6918309.7091903305</v>
      </c>
      <c r="X488">
        <f t="shared" si="308"/>
        <v>4.8607609737258892</v>
      </c>
      <c r="Y488" s="28">
        <f t="shared" si="275"/>
        <v>-83.133876185826807</v>
      </c>
      <c r="Z488" s="28">
        <f t="shared" si="276"/>
        <v>-89.996005809048583</v>
      </c>
      <c r="AA488" s="28">
        <f t="shared" si="277"/>
        <v>45.964746113652204</v>
      </c>
      <c r="AB488" s="28">
        <f t="shared" si="278"/>
        <v>-89.711671774109021</v>
      </c>
      <c r="AC488" s="28">
        <f t="shared" si="279"/>
        <v>9.6524429807255494</v>
      </c>
      <c r="AD488" s="28">
        <f t="shared" si="280"/>
        <v>70.783544081214103</v>
      </c>
      <c r="AE488" s="28">
        <f t="shared" si="281"/>
        <v>-22.655926117723165</v>
      </c>
      <c r="AF488" s="28">
        <f t="shared" si="282"/>
        <v>-108.92413350194349</v>
      </c>
      <c r="AG488" s="28">
        <f t="shared" si="305"/>
        <v>92.110410468749379</v>
      </c>
      <c r="AH488" s="28">
        <f t="shared" si="283"/>
        <v>-153.26026977990506</v>
      </c>
      <c r="AI488" s="28">
        <f t="shared" si="284"/>
        <v>-89.999998755172584</v>
      </c>
      <c r="AJ488" s="28">
        <f t="shared" si="285"/>
        <v>79.647511731693541</v>
      </c>
      <c r="AK488" s="28">
        <f t="shared" si="286"/>
        <v>89.994033123534024</v>
      </c>
      <c r="AL488" s="29">
        <f t="shared" si="287"/>
        <v>-34.834256828786742</v>
      </c>
      <c r="AM488" s="28">
        <f t="shared" si="288"/>
        <v>-88.961435260759558</v>
      </c>
      <c r="AN488" s="28">
        <f t="shared" si="289"/>
        <v>-16.336604408248881</v>
      </c>
      <c r="AO488" s="28">
        <f t="shared" si="290"/>
        <v>-88.967400892398118</v>
      </c>
      <c r="AP488">
        <f t="shared" si="306"/>
        <v>23.609121289162623</v>
      </c>
      <c r="AQ488">
        <f t="shared" si="307"/>
        <v>-23.521825181113627</v>
      </c>
      <c r="AR488" s="28">
        <f t="shared" si="291"/>
        <v>-38.905234417923047</v>
      </c>
      <c r="AS488" s="30">
        <f t="shared" si="292"/>
        <v>-197.89153439434159</v>
      </c>
      <c r="AT488" s="28">
        <f t="shared" si="293"/>
        <v>16.894116492780075</v>
      </c>
      <c r="AU488" s="28">
        <f t="shared" si="294"/>
        <v>81.779317200798431</v>
      </c>
      <c r="AV488" s="29">
        <f t="shared" si="295"/>
        <v>-0.83839437957302976</v>
      </c>
      <c r="AW488" s="28">
        <f t="shared" si="296"/>
        <v>-24.771178615293689</v>
      </c>
      <c r="AX488" s="31">
        <f t="shared" si="297"/>
        <v>16.055722113207047</v>
      </c>
      <c r="AY488" s="28">
        <f t="shared" si="298"/>
        <v>57.008138585504739</v>
      </c>
      <c r="AZ488" s="8">
        <f t="shared" si="299"/>
        <v>-22.849512304716001</v>
      </c>
      <c r="BA488" s="8">
        <f t="shared" si="300"/>
        <v>-140.88339580883684</v>
      </c>
      <c r="BB488" s="8">
        <f t="shared" si="301"/>
        <v>39.116604191163162</v>
      </c>
      <c r="BD488" s="32">
        <f t="shared" si="302"/>
        <v>-23</v>
      </c>
      <c r="BE488" s="32">
        <f t="shared" si="303"/>
        <v>-141</v>
      </c>
      <c r="BF488" s="32">
        <f t="shared" si="304"/>
        <v>39</v>
      </c>
    </row>
    <row r="489" spans="22:58" x14ac:dyDescent="0.2">
      <c r="V489" s="27">
        <v>5.85000000000006</v>
      </c>
      <c r="W489" s="32">
        <f t="shared" ref="W489:W552" si="309">10*10^V489</f>
        <v>7079457.8438423667</v>
      </c>
      <c r="X489">
        <f t="shared" si="308"/>
        <v>4.8607609737258892</v>
      </c>
      <c r="Y489" s="28">
        <f t="shared" ref="Y489:Y552" si="310">20*LOG(1/SQRT((W489/fp)^2+1))</f>
        <v>-83.333876184876914</v>
      </c>
      <c r="Z489" s="28">
        <f t="shared" ref="Z489:Z552" si="311">-180/PI()*ATAN(W489/fp)</f>
        <v>-89.9960967279344</v>
      </c>
      <c r="AA489" s="28">
        <f t="shared" ref="AA489:AA552" si="312">20*LOG(SQRT((W489/fzRHP)^2+1))</f>
        <v>46.164741163779759</v>
      </c>
      <c r="AB489" s="28">
        <f t="shared" ref="AB489:AB552" si="313">-180/PI()*ATAN(W489/fzRHP)</f>
        <v>-89.718234818759527</v>
      </c>
      <c r="AC489" s="28">
        <f t="shared" ref="AC489:AC552" si="314">20*LOG(SQRT((W489/fzESR)^2+1))</f>
        <v>9.8312161585272708</v>
      </c>
      <c r="AD489" s="28">
        <f t="shared" ref="AD489:AD552" si="315">180/PI()*ATAN(W489/fzESR)</f>
        <v>71.189886725739868</v>
      </c>
      <c r="AE489" s="28">
        <f t="shared" ref="AE489:AE552" si="316">X489+Y489+AA489+AC489</f>
        <v>-22.477157888843998</v>
      </c>
      <c r="AF489" s="28">
        <f t="shared" ref="AF489:AF552" si="317">Z489+AB489+AD489</f>
        <v>-108.52444482095406</v>
      </c>
      <c r="AG489" s="28">
        <f t="shared" si="305"/>
        <v>92.110410468749379</v>
      </c>
      <c r="AH489" s="28">
        <f t="shared" ref="AH489:AH552" si="318">20*LOG(1/SQRT((W489/fp_comp1)^2+1))</f>
        <v>-153.46026977990505</v>
      </c>
      <c r="AI489" s="28">
        <f t="shared" ref="AI489:AI552" si="319">-180/PI()*ATAN(W489/fp_comp1)</f>
        <v>-89.999998783508332</v>
      </c>
      <c r="AJ489" s="28">
        <f t="shared" ref="AJ489:AJ552" si="320">20*LOG(SQRT((W489/fz_comp)^2+1))</f>
        <v>79.847511729573625</v>
      </c>
      <c r="AK489" s="28">
        <f t="shared" ref="AK489:AK552" si="321">180/PI()*ATAN(W489/fz_comp)</f>
        <v>89.994168946223652</v>
      </c>
      <c r="AL489" s="29">
        <f t="shared" ref="AL489:AL552" si="322">20*LOG(1/SQRT((W489/fp_comp2)^2+1))</f>
        <v>-35.034192612394996</v>
      </c>
      <c r="AM489" s="28">
        <f t="shared" ref="AM489:AM552" si="323">-180/PI()*ATAN(W489/fp_comp2)</f>
        <v>-88.985070877867344</v>
      </c>
      <c r="AN489" s="28">
        <f t="shared" ref="AN489:AN552" si="324">AG489+AH489+AJ489+AL489</f>
        <v>-16.536540193977039</v>
      </c>
      <c r="AO489" s="28">
        <f t="shared" ref="AO489:AO552" si="325">AI489+AK489+AM489</f>
        <v>-88.990900715152023</v>
      </c>
      <c r="AP489">
        <f t="shared" si="306"/>
        <v>23.609121289162623</v>
      </c>
      <c r="AQ489">
        <f t="shared" si="307"/>
        <v>-23.521825181113627</v>
      </c>
      <c r="AR489" s="28">
        <f t="shared" ref="AR489:AR552" si="326">AE489+AN489+AP489+AQ489</f>
        <v>-38.926401974772041</v>
      </c>
      <c r="AS489" s="30">
        <f t="shared" ref="AS489:AS552" si="327">AF489+AO489</f>
        <v>-197.51534553610608</v>
      </c>
      <c r="AT489" s="28">
        <f t="shared" ref="AT489:AT552" si="328">20*LOG(SQRT((W489/fz_ff)^2+1))</f>
        <v>17.090118365523757</v>
      </c>
      <c r="AU489" s="28">
        <f t="shared" ref="AU489:AU552" si="329">180/PI()*ATAN(W489/fz_ff)</f>
        <v>81.963970532772066</v>
      </c>
      <c r="AV489" s="29">
        <f t="shared" ref="AV489:AV552" si="330">20*LOG(1/SQRT((W489/fp_ff)^2+1))</f>
        <v>-0.87417899918341391</v>
      </c>
      <c r="AW489" s="28">
        <f t="shared" ref="AW489:AW552" si="331">-180/PI()*ATAN(W489/fp_ff)</f>
        <v>-25.276833083733134</v>
      </c>
      <c r="AX489" s="31">
        <f t="shared" ref="AX489:AX552" si="332">AT489+AV489</f>
        <v>16.215939366340343</v>
      </c>
      <c r="AY489" s="28">
        <f t="shared" ref="AY489:AY552" si="333">AU489+AW489</f>
        <v>56.687137449038929</v>
      </c>
      <c r="AZ489" s="8">
        <f t="shared" ref="AZ489:AZ552" si="334">AR489+AX489</f>
        <v>-22.710462608431698</v>
      </c>
      <c r="BA489" s="8">
        <f t="shared" ref="BA489:BA552" si="335">AS489+AY489</f>
        <v>-140.82820808706714</v>
      </c>
      <c r="BB489" s="8">
        <f t="shared" ref="BB489:BB552" si="336">BA489+180</f>
        <v>39.171791912932861</v>
      </c>
      <c r="BD489" s="32">
        <f t="shared" ref="BD489:BD552" si="337">ROUND(AZ489,0)</f>
        <v>-23</v>
      </c>
      <c r="BE489" s="32">
        <f t="shared" ref="BE489:BE552" si="338">ROUND(BA489,0)</f>
        <v>-141</v>
      </c>
      <c r="BF489" s="32">
        <f t="shared" ref="BF489:BF552" si="339">ROUND(BB489,0)</f>
        <v>39</v>
      </c>
    </row>
    <row r="490" spans="22:58" x14ac:dyDescent="0.2">
      <c r="V490" s="27">
        <v>5.8600000000000598</v>
      </c>
      <c r="W490" s="32">
        <f t="shared" si="309"/>
        <v>7244359.600750911</v>
      </c>
      <c r="X490">
        <f t="shared" si="308"/>
        <v>4.8607609737258892</v>
      </c>
      <c r="Y490" s="28">
        <f t="shared" si="310"/>
        <v>-83.533876183969767</v>
      </c>
      <c r="Z490" s="28">
        <f t="shared" si="311"/>
        <v>-89.996185577253712</v>
      </c>
      <c r="AA490" s="28">
        <f t="shared" si="312"/>
        <v>46.364736436683003</v>
      </c>
      <c r="AB490" s="28">
        <f t="shared" si="313"/>
        <v>-89.724648477419635</v>
      </c>
      <c r="AC490" s="28">
        <f t="shared" si="314"/>
        <v>10.010847388914479</v>
      </c>
      <c r="AD490" s="28">
        <f t="shared" si="315"/>
        <v>71.588885950531562</v>
      </c>
      <c r="AE490" s="28">
        <f t="shared" si="316"/>
        <v>-22.297531384646398</v>
      </c>
      <c r="AF490" s="28">
        <f t="shared" si="317"/>
        <v>-108.13194810414177</v>
      </c>
      <c r="AG490" s="28">
        <f t="shared" si="305"/>
        <v>92.110410468749379</v>
      </c>
      <c r="AH490" s="28">
        <f t="shared" si="318"/>
        <v>-153.66026977990504</v>
      </c>
      <c r="AI490" s="28">
        <f t="shared" si="319"/>
        <v>-89.999998811199049</v>
      </c>
      <c r="AJ490" s="28">
        <f t="shared" si="320"/>
        <v>80.047511727549136</v>
      </c>
      <c r="AK490" s="28">
        <f t="shared" si="321"/>
        <v>89.994301677211467</v>
      </c>
      <c r="AL490" s="29">
        <f t="shared" si="322"/>
        <v>-35.234131285330577</v>
      </c>
      <c r="AM490" s="28">
        <f t="shared" si="323"/>
        <v>-89.008168816464718</v>
      </c>
      <c r="AN490" s="28">
        <f t="shared" si="324"/>
        <v>-16.736478868937098</v>
      </c>
      <c r="AO490" s="28">
        <f t="shared" si="325"/>
        <v>-89.013865950452299</v>
      </c>
      <c r="AP490">
        <f t="shared" si="306"/>
        <v>23.609121289162623</v>
      </c>
      <c r="AQ490">
        <f t="shared" si="307"/>
        <v>-23.521825181113627</v>
      </c>
      <c r="AR490" s="28">
        <f t="shared" si="326"/>
        <v>-38.9467141455345</v>
      </c>
      <c r="AS490" s="30">
        <f t="shared" si="327"/>
        <v>-197.14581405459407</v>
      </c>
      <c r="AT490" s="28">
        <f t="shared" si="328"/>
        <v>17.286296744636992</v>
      </c>
      <c r="AU490" s="28">
        <f t="shared" si="329"/>
        <v>82.144583157310919</v>
      </c>
      <c r="AV490" s="29">
        <f t="shared" si="330"/>
        <v>-0.91133673061301146</v>
      </c>
      <c r="AW490" s="28">
        <f t="shared" si="331"/>
        <v>-25.789938854705209</v>
      </c>
      <c r="AX490" s="31">
        <f t="shared" si="332"/>
        <v>16.37496001402398</v>
      </c>
      <c r="AY490" s="28">
        <f t="shared" si="333"/>
        <v>56.354644302605706</v>
      </c>
      <c r="AZ490" s="8">
        <f t="shared" si="334"/>
        <v>-22.57175413151052</v>
      </c>
      <c r="BA490" s="8">
        <f t="shared" si="335"/>
        <v>-140.79116975198838</v>
      </c>
      <c r="BB490" s="8">
        <f t="shared" si="336"/>
        <v>39.208830248011623</v>
      </c>
      <c r="BD490" s="32">
        <f t="shared" si="337"/>
        <v>-23</v>
      </c>
      <c r="BE490" s="32">
        <f t="shared" si="338"/>
        <v>-141</v>
      </c>
      <c r="BF490" s="32">
        <f t="shared" si="339"/>
        <v>39</v>
      </c>
    </row>
    <row r="491" spans="22:58" x14ac:dyDescent="0.2">
      <c r="V491" s="27">
        <v>5.8700000000000596</v>
      </c>
      <c r="W491" s="32">
        <f t="shared" si="309"/>
        <v>7413102.4130102079</v>
      </c>
      <c r="X491">
        <f t="shared" si="308"/>
        <v>4.8607609737258892</v>
      </c>
      <c r="Y491" s="28">
        <f t="shared" si="310"/>
        <v>-83.733876183103433</v>
      </c>
      <c r="Z491" s="28">
        <f t="shared" si="311"/>
        <v>-89.996272404115615</v>
      </c>
      <c r="AA491" s="28">
        <f t="shared" si="312"/>
        <v>46.564731922335845</v>
      </c>
      <c r="AB491" s="28">
        <f t="shared" si="313"/>
        <v>-89.730916150052778</v>
      </c>
      <c r="AC491" s="28">
        <f t="shared" si="314"/>
        <v>10.191305778689081</v>
      </c>
      <c r="AD491" s="28">
        <f t="shared" si="315"/>
        <v>71.980598462480302</v>
      </c>
      <c r="AE491" s="28">
        <f t="shared" si="316"/>
        <v>-22.117077508352619</v>
      </c>
      <c r="AF491" s="28">
        <f t="shared" si="317"/>
        <v>-107.74659009168808</v>
      </c>
      <c r="AG491" s="28">
        <f t="shared" si="305"/>
        <v>92.110410468749379</v>
      </c>
      <c r="AH491" s="28">
        <f t="shared" si="318"/>
        <v>-153.86026977990502</v>
      </c>
      <c r="AI491" s="28">
        <f t="shared" si="319"/>
        <v>-89.999998838259458</v>
      </c>
      <c r="AJ491" s="28">
        <f t="shared" si="320"/>
        <v>80.247511725615766</v>
      </c>
      <c r="AK491" s="28">
        <f t="shared" si="321"/>
        <v>89.994431386873202</v>
      </c>
      <c r="AL491" s="29">
        <f t="shared" si="322"/>
        <v>-35.434072717630308</v>
      </c>
      <c r="AM491" s="28">
        <f t="shared" si="323"/>
        <v>-89.030741293336561</v>
      </c>
      <c r="AN491" s="28">
        <f t="shared" si="324"/>
        <v>-16.936420303170188</v>
      </c>
      <c r="AO491" s="28">
        <f t="shared" si="325"/>
        <v>-89.036308744722817</v>
      </c>
      <c r="AP491">
        <f t="shared" si="306"/>
        <v>23.609121289162623</v>
      </c>
      <c r="AQ491">
        <f t="shared" si="307"/>
        <v>-23.521825181113627</v>
      </c>
      <c r="AR491" s="28">
        <f t="shared" si="326"/>
        <v>-38.966201703473807</v>
      </c>
      <c r="AS491" s="30">
        <f t="shared" si="327"/>
        <v>-196.78289883641088</v>
      </c>
      <c r="AT491" s="28">
        <f t="shared" si="328"/>
        <v>17.482643983090753</v>
      </c>
      <c r="AU491" s="28">
        <f t="shared" si="329"/>
        <v>82.321236472247122</v>
      </c>
      <c r="AV491" s="29">
        <f t="shared" si="330"/>
        <v>-0.94990788565869722</v>
      </c>
      <c r="AW491" s="28">
        <f t="shared" si="331"/>
        <v>-26.310438722385079</v>
      </c>
      <c r="AX491" s="31">
        <f t="shared" si="332"/>
        <v>16.532736097432057</v>
      </c>
      <c r="AY491" s="28">
        <f t="shared" si="333"/>
        <v>56.010797749862043</v>
      </c>
      <c r="AZ491" s="8">
        <f t="shared" si="334"/>
        <v>-22.43346560604175</v>
      </c>
      <c r="BA491" s="8">
        <f t="shared" si="335"/>
        <v>-140.77210108654884</v>
      </c>
      <c r="BB491" s="8">
        <f t="shared" si="336"/>
        <v>39.227898913451156</v>
      </c>
      <c r="BD491" s="32">
        <f t="shared" si="337"/>
        <v>-22</v>
      </c>
      <c r="BE491" s="32">
        <f t="shared" si="338"/>
        <v>-141</v>
      </c>
      <c r="BF491" s="32">
        <f t="shared" si="339"/>
        <v>39</v>
      </c>
    </row>
    <row r="492" spans="22:58" x14ac:dyDescent="0.2">
      <c r="V492" s="27">
        <v>5.8800000000000603</v>
      </c>
      <c r="W492" s="32">
        <f t="shared" si="309"/>
        <v>7585775.7502928935</v>
      </c>
      <c r="X492">
        <f t="shared" si="308"/>
        <v>4.8607609737258892</v>
      </c>
      <c r="Y492" s="28">
        <f t="shared" si="310"/>
        <v>-83.933876182276094</v>
      </c>
      <c r="Z492" s="28">
        <f t="shared" si="311"/>
        <v>-89.996357254556855</v>
      </c>
      <c r="AA492" s="28">
        <f t="shared" si="312"/>
        <v>46.764727611163401</v>
      </c>
      <c r="AB492" s="28">
        <f t="shared" si="313"/>
        <v>-89.737041159261565</v>
      </c>
      <c r="AC492" s="28">
        <f t="shared" si="314"/>
        <v>10.37256124317258</v>
      </c>
      <c r="AD492" s="28">
        <f t="shared" si="315"/>
        <v>72.365085433399926</v>
      </c>
      <c r="AE492" s="28">
        <f t="shared" si="316"/>
        <v>-21.935826354214225</v>
      </c>
      <c r="AF492" s="28">
        <f t="shared" si="317"/>
        <v>-107.36831298041848</v>
      </c>
      <c r="AG492" s="28">
        <f t="shared" si="305"/>
        <v>92.110410468749379</v>
      </c>
      <c r="AH492" s="28">
        <f t="shared" si="318"/>
        <v>-154.06026977990504</v>
      </c>
      <c r="AI492" s="28">
        <f t="shared" si="319"/>
        <v>-89.999998864703912</v>
      </c>
      <c r="AJ492" s="28">
        <f t="shared" si="320"/>
        <v>80.447511723769395</v>
      </c>
      <c r="AK492" s="28">
        <f t="shared" si="321"/>
        <v>89.99455814398263</v>
      </c>
      <c r="AL492" s="29">
        <f t="shared" si="322"/>
        <v>-35.634016785173458</v>
      </c>
      <c r="AM492" s="28">
        <f t="shared" si="323"/>
        <v>-89.052800248665477</v>
      </c>
      <c r="AN492" s="28">
        <f t="shared" si="324"/>
        <v>-17.136364372559726</v>
      </c>
      <c r="AO492" s="28">
        <f t="shared" si="325"/>
        <v>-89.058240969386759</v>
      </c>
      <c r="AP492">
        <f t="shared" si="306"/>
        <v>23.609121289162623</v>
      </c>
      <c r="AQ492">
        <f t="shared" si="307"/>
        <v>-23.521825181113627</v>
      </c>
      <c r="AR492" s="28">
        <f t="shared" si="326"/>
        <v>-38.984894618724958</v>
      </c>
      <c r="AS492" s="30">
        <f t="shared" si="327"/>
        <v>-196.42655394980522</v>
      </c>
      <c r="AT492" s="28">
        <f t="shared" si="328"/>
        <v>17.679152752591328</v>
      </c>
      <c r="AU492" s="28">
        <f t="shared" si="329"/>
        <v>82.494010700280668</v>
      </c>
      <c r="AV492" s="29">
        <f t="shared" si="330"/>
        <v>-0.98993301284410284</v>
      </c>
      <c r="AW492" s="28">
        <f t="shared" si="331"/>
        <v>-26.838264964852936</v>
      </c>
      <c r="AX492" s="31">
        <f t="shared" si="332"/>
        <v>16.689219739747227</v>
      </c>
      <c r="AY492" s="28">
        <f t="shared" si="333"/>
        <v>55.655745735427729</v>
      </c>
      <c r="AZ492" s="8">
        <f t="shared" si="334"/>
        <v>-22.295674878977731</v>
      </c>
      <c r="BA492" s="8">
        <f t="shared" si="335"/>
        <v>-140.7708082143775</v>
      </c>
      <c r="BB492" s="8">
        <f t="shared" si="336"/>
        <v>39.229191785622504</v>
      </c>
      <c r="BD492" s="32">
        <f t="shared" si="337"/>
        <v>-22</v>
      </c>
      <c r="BE492" s="32">
        <f t="shared" si="338"/>
        <v>-141</v>
      </c>
      <c r="BF492" s="32">
        <f t="shared" si="339"/>
        <v>39</v>
      </c>
    </row>
    <row r="493" spans="22:58" x14ac:dyDescent="0.2">
      <c r="V493" s="27">
        <v>5.8900000000000601</v>
      </c>
      <c r="W493" s="32">
        <f t="shared" si="309"/>
        <v>7762471.1662879968</v>
      </c>
      <c r="X493">
        <f t="shared" si="308"/>
        <v>4.8607609737258892</v>
      </c>
      <c r="Y493" s="28">
        <f t="shared" si="310"/>
        <v>-84.133876181485988</v>
      </c>
      <c r="Z493" s="28">
        <f t="shared" si="311"/>
        <v>-89.996440173566285</v>
      </c>
      <c r="AA493" s="28">
        <f t="shared" si="312"/>
        <v>46.964723494021683</v>
      </c>
      <c r="AB493" s="28">
        <f t="shared" si="313"/>
        <v>-89.74302675204666</v>
      </c>
      <c r="AC493" s="28">
        <f t="shared" si="314"/>
        <v>10.554584509940613</v>
      </c>
      <c r="AD493" s="28">
        <f t="shared" si="315"/>
        <v>72.74241216230142</v>
      </c>
      <c r="AE493" s="28">
        <f t="shared" si="316"/>
        <v>-21.753807203797805</v>
      </c>
      <c r="AF493" s="28">
        <f t="shared" si="317"/>
        <v>-106.99705476331151</v>
      </c>
      <c r="AG493" s="28">
        <f t="shared" si="305"/>
        <v>92.110410468749379</v>
      </c>
      <c r="AH493" s="28">
        <f t="shared" si="318"/>
        <v>-154.26026977990506</v>
      </c>
      <c r="AI493" s="28">
        <f t="shared" si="319"/>
        <v>-89.999998890546408</v>
      </c>
      <c r="AJ493" s="28">
        <f t="shared" si="320"/>
        <v>80.647511722006129</v>
      </c>
      <c r="AK493" s="28">
        <f t="shared" si="321"/>
        <v>89.994682015748012</v>
      </c>
      <c r="AL493" s="29">
        <f t="shared" si="322"/>
        <v>-35.833963369419394</v>
      </c>
      <c r="AM493" s="28">
        <f t="shared" si="323"/>
        <v>-89.074357352228844</v>
      </c>
      <c r="AN493" s="28">
        <f t="shared" si="324"/>
        <v>-17.336310958568944</v>
      </c>
      <c r="AO493" s="28">
        <f t="shared" si="325"/>
        <v>-89.07967422702724</v>
      </c>
      <c r="AP493">
        <f t="shared" si="306"/>
        <v>23.609121289162623</v>
      </c>
      <c r="AQ493">
        <f t="shared" si="307"/>
        <v>-23.521825181113627</v>
      </c>
      <c r="AR493" s="28">
        <f t="shared" si="326"/>
        <v>-39.002822054317754</v>
      </c>
      <c r="AS493" s="30">
        <f t="shared" si="327"/>
        <v>-196.07672899033875</v>
      </c>
      <c r="AT493" s="28">
        <f t="shared" si="328"/>
        <v>17.875816031384701</v>
      </c>
      <c r="AU493" s="28">
        <f t="shared" si="329"/>
        <v>82.6629848734989</v>
      </c>
      <c r="AV493" s="29">
        <f t="shared" si="330"/>
        <v>-1.0314528227842992</v>
      </c>
      <c r="AW493" s="28">
        <f t="shared" si="331"/>
        <v>-27.373339030365827</v>
      </c>
      <c r="AX493" s="31">
        <f t="shared" si="332"/>
        <v>16.844363208600402</v>
      </c>
      <c r="AY493" s="28">
        <f t="shared" si="333"/>
        <v>55.289645843133073</v>
      </c>
      <c r="AZ493" s="8">
        <f t="shared" si="334"/>
        <v>-22.158458845717352</v>
      </c>
      <c r="BA493" s="8">
        <f t="shared" si="335"/>
        <v>-140.78708314720569</v>
      </c>
      <c r="BB493" s="8">
        <f t="shared" si="336"/>
        <v>39.212916852794308</v>
      </c>
      <c r="BD493" s="32">
        <f t="shared" si="337"/>
        <v>-22</v>
      </c>
      <c r="BE493" s="32">
        <f t="shared" si="338"/>
        <v>-141</v>
      </c>
      <c r="BF493" s="32">
        <f t="shared" si="339"/>
        <v>39</v>
      </c>
    </row>
    <row r="494" spans="22:58" x14ac:dyDescent="0.2">
      <c r="V494" s="27">
        <v>5.9000000000000599</v>
      </c>
      <c r="W494" s="32">
        <f t="shared" si="309"/>
        <v>7943282.34724392</v>
      </c>
      <c r="X494">
        <f t="shared" si="308"/>
        <v>4.8607609737258892</v>
      </c>
      <c r="Y494" s="28">
        <f t="shared" si="310"/>
        <v>-84.333876180731465</v>
      </c>
      <c r="Z494" s="28">
        <f t="shared" si="311"/>
        <v>-89.996521205108635</v>
      </c>
      <c r="AA494" s="28">
        <f t="shared" si="312"/>
        <v>47.164719562178227</v>
      </c>
      <c r="AB494" s="28">
        <f t="shared" si="313"/>
        <v>-89.748876101525696</v>
      </c>
      <c r="AC494" s="28">
        <f t="shared" si="314"/>
        <v>10.737347120056345</v>
      </c>
      <c r="AD494" s="28">
        <f t="shared" si="315"/>
        <v>73.112647748588941</v>
      </c>
      <c r="AE494" s="28">
        <f t="shared" si="316"/>
        <v>-21.571048524771005</v>
      </c>
      <c r="AF494" s="28">
        <f t="shared" si="317"/>
        <v>-106.6327495580454</v>
      </c>
      <c r="AG494" s="28">
        <f t="shared" si="305"/>
        <v>92.110410468749379</v>
      </c>
      <c r="AH494" s="28">
        <f t="shared" si="318"/>
        <v>-154.46026977990505</v>
      </c>
      <c r="AI494" s="28">
        <f t="shared" si="319"/>
        <v>-89.999998915800646</v>
      </c>
      <c r="AJ494" s="28">
        <f t="shared" si="320"/>
        <v>80.847511720322217</v>
      </c>
      <c r="AK494" s="28">
        <f t="shared" si="321"/>
        <v>89.994803067847826</v>
      </c>
      <c r="AL494" s="29">
        <f t="shared" si="322"/>
        <v>-36.033912357156979</v>
      </c>
      <c r="AM494" s="28">
        <f t="shared" si="323"/>
        <v>-89.09542400946161</v>
      </c>
      <c r="AN494" s="28">
        <f t="shared" si="324"/>
        <v>-17.53625994799043</v>
      </c>
      <c r="AO494" s="28">
        <f t="shared" si="325"/>
        <v>-89.100619857414429</v>
      </c>
      <c r="AP494">
        <f t="shared" si="306"/>
        <v>23.609121289162623</v>
      </c>
      <c r="AQ494">
        <f t="shared" si="307"/>
        <v>-23.521825181113627</v>
      </c>
      <c r="AR494" s="28">
        <f t="shared" si="326"/>
        <v>-39.020012364712436</v>
      </c>
      <c r="AS494" s="30">
        <f t="shared" si="327"/>
        <v>-195.73336941545983</v>
      </c>
      <c r="AT494" s="28">
        <f t="shared" si="328"/>
        <v>18.072627092431787</v>
      </c>
      <c r="AU494" s="28">
        <f t="shared" si="329"/>
        <v>82.828236820753361</v>
      </c>
      <c r="AV494" s="29">
        <f t="shared" si="330"/>
        <v>-1.0745081086868644</v>
      </c>
      <c r="AW494" s="28">
        <f t="shared" si="331"/>
        <v>-27.915571246221006</v>
      </c>
      <c r="AX494" s="31">
        <f t="shared" si="332"/>
        <v>16.998118983744924</v>
      </c>
      <c r="AY494" s="28">
        <f t="shared" si="333"/>
        <v>54.912665574532355</v>
      </c>
      <c r="AZ494" s="8">
        <f t="shared" si="334"/>
        <v>-22.021893380967512</v>
      </c>
      <c r="BA494" s="8">
        <f t="shared" si="335"/>
        <v>-140.82070384092748</v>
      </c>
      <c r="BB494" s="8">
        <f t="shared" si="336"/>
        <v>39.179296159072521</v>
      </c>
      <c r="BD494" s="32">
        <f t="shared" si="337"/>
        <v>-22</v>
      </c>
      <c r="BE494" s="32">
        <f t="shared" si="338"/>
        <v>-141</v>
      </c>
      <c r="BF494" s="32">
        <f t="shared" si="339"/>
        <v>39</v>
      </c>
    </row>
    <row r="495" spans="22:58" x14ac:dyDescent="0.2">
      <c r="V495" s="27">
        <v>5.9100000000000597</v>
      </c>
      <c r="W495" s="32">
        <f t="shared" si="309"/>
        <v>8128305.1616421212</v>
      </c>
      <c r="X495">
        <f t="shared" si="308"/>
        <v>4.8607609737258892</v>
      </c>
      <c r="Y495" s="28">
        <f t="shared" si="310"/>
        <v>-84.533876180010878</v>
      </c>
      <c r="Z495" s="28">
        <f t="shared" si="311"/>
        <v>-89.996600392147897</v>
      </c>
      <c r="AA495" s="28">
        <f t="shared" si="312"/>
        <v>47.36471580729355</v>
      </c>
      <c r="AB495" s="28">
        <f t="shared" si="313"/>
        <v>-89.754592308613198</v>
      </c>
      <c r="AC495" s="28">
        <f t="shared" si="314"/>
        <v>10.920821426999694</v>
      </c>
      <c r="AD495" s="28">
        <f t="shared" si="315"/>
        <v>73.475864776632051</v>
      </c>
      <c r="AE495" s="28">
        <f t="shared" si="316"/>
        <v>-21.387577971991746</v>
      </c>
      <c r="AF495" s="28">
        <f t="shared" si="317"/>
        <v>-106.27532792412904</v>
      </c>
      <c r="AG495" s="28">
        <f t="shared" si="305"/>
        <v>92.110410468749379</v>
      </c>
      <c r="AH495" s="28">
        <f t="shared" si="318"/>
        <v>-154.66026977990504</v>
      </c>
      <c r="AI495" s="28">
        <f t="shared" si="319"/>
        <v>-89.99999894048004</v>
      </c>
      <c r="AJ495" s="28">
        <f t="shared" si="320"/>
        <v>81.047511718714105</v>
      </c>
      <c r="AK495" s="28">
        <f t="shared" si="321"/>
        <v>89.994921364465498</v>
      </c>
      <c r="AL495" s="29">
        <f t="shared" si="322"/>
        <v>-36.233863640265227</v>
      </c>
      <c r="AM495" s="28">
        <f t="shared" si="323"/>
        <v>-89.116011367387102</v>
      </c>
      <c r="AN495" s="28">
        <f t="shared" si="324"/>
        <v>-17.736211232706779</v>
      </c>
      <c r="AO495" s="28">
        <f t="shared" si="325"/>
        <v>-89.121088943401645</v>
      </c>
      <c r="AP495">
        <f t="shared" si="306"/>
        <v>23.609121289162623</v>
      </c>
      <c r="AQ495">
        <f t="shared" si="307"/>
        <v>-23.521825181113627</v>
      </c>
      <c r="AR495" s="28">
        <f t="shared" si="326"/>
        <v>-39.036493096649529</v>
      </c>
      <c r="AS495" s="30">
        <f t="shared" si="327"/>
        <v>-195.39641686753069</v>
      </c>
      <c r="AT495" s="28">
        <f t="shared" si="328"/>
        <v>18.269579491951987</v>
      </c>
      <c r="AU495" s="28">
        <f t="shared" si="329"/>
        <v>82.98984315769404</v>
      </c>
      <c r="AV495" s="29">
        <f t="shared" si="330"/>
        <v>-1.1191396621036533</v>
      </c>
      <c r="AW495" s="28">
        <f t="shared" si="331"/>
        <v>-28.464860553337189</v>
      </c>
      <c r="AX495" s="31">
        <f t="shared" si="332"/>
        <v>17.150439829848334</v>
      </c>
      <c r="AY495" s="28">
        <f t="shared" si="333"/>
        <v>54.52498260435685</v>
      </c>
      <c r="AZ495" s="8">
        <f t="shared" si="334"/>
        <v>-21.886053266801195</v>
      </c>
      <c r="BA495" s="8">
        <f t="shared" si="335"/>
        <v>-140.87143426317385</v>
      </c>
      <c r="BB495" s="8">
        <f t="shared" si="336"/>
        <v>39.128565736826147</v>
      </c>
      <c r="BD495" s="32">
        <f t="shared" si="337"/>
        <v>-22</v>
      </c>
      <c r="BE495" s="32">
        <f t="shared" si="338"/>
        <v>-141</v>
      </c>
      <c r="BF495" s="32">
        <f t="shared" si="339"/>
        <v>39</v>
      </c>
    </row>
    <row r="496" spans="22:58" x14ac:dyDescent="0.2">
      <c r="V496" s="27">
        <v>5.9200000000000603</v>
      </c>
      <c r="W496" s="32">
        <f t="shared" si="309"/>
        <v>8317637.7110278793</v>
      </c>
      <c r="X496">
        <f t="shared" si="308"/>
        <v>4.8607609737258892</v>
      </c>
      <c r="Y496" s="28">
        <f t="shared" si="310"/>
        <v>-84.733876179322749</v>
      </c>
      <c r="Z496" s="28">
        <f t="shared" si="311"/>
        <v>-89.996677776670097</v>
      </c>
      <c r="AA496" s="28">
        <f t="shared" si="312"/>
        <v>47.564712221403511</v>
      </c>
      <c r="AB496" s="28">
        <f t="shared" si="313"/>
        <v>-89.760178403662394</v>
      </c>
      <c r="AC496" s="28">
        <f t="shared" si="314"/>
        <v>11.104980593484131</v>
      </c>
      <c r="AD496" s="28">
        <f t="shared" si="315"/>
        <v>73.832139012062669</v>
      </c>
      <c r="AE496" s="28">
        <f t="shared" si="316"/>
        <v>-21.203422390709221</v>
      </c>
      <c r="AF496" s="28">
        <f t="shared" si="317"/>
        <v>-105.92471716826981</v>
      </c>
      <c r="AG496" s="28">
        <f t="shared" si="305"/>
        <v>92.110410468749379</v>
      </c>
      <c r="AH496" s="28">
        <f t="shared" si="318"/>
        <v>-154.86026977990505</v>
      </c>
      <c r="AI496" s="28">
        <f t="shared" si="319"/>
        <v>-89.999998964597665</v>
      </c>
      <c r="AJ496" s="28">
        <f t="shared" si="320"/>
        <v>81.247511717178384</v>
      </c>
      <c r="AK496" s="28">
        <f t="shared" si="321"/>
        <v>89.995036968323419</v>
      </c>
      <c r="AL496" s="29">
        <f t="shared" si="322"/>
        <v>-36.433817115484658</v>
      </c>
      <c r="AM496" s="28">
        <f t="shared" si="323"/>
        <v>-89.136130320418744</v>
      </c>
      <c r="AN496" s="28">
        <f t="shared" si="324"/>
        <v>-17.936164709461949</v>
      </c>
      <c r="AO496" s="28">
        <f t="shared" si="325"/>
        <v>-89.14109231669299</v>
      </c>
      <c r="AP496">
        <f t="shared" si="306"/>
        <v>23.609121289162623</v>
      </c>
      <c r="AQ496">
        <f t="shared" si="307"/>
        <v>-23.521825181113627</v>
      </c>
      <c r="AR496" s="28">
        <f t="shared" si="326"/>
        <v>-39.052290992122174</v>
      </c>
      <c r="AS496" s="30">
        <f t="shared" si="327"/>
        <v>-195.06580948496281</v>
      </c>
      <c r="AT496" s="28">
        <f t="shared" si="328"/>
        <v>18.466667058331886</v>
      </c>
      <c r="AU496" s="28">
        <f t="shared" si="329"/>
        <v>83.147879279271351</v>
      </c>
      <c r="AV496" s="29">
        <f t="shared" si="330"/>
        <v>-1.165388184093936</v>
      </c>
      <c r="AW496" s="28">
        <f t="shared" si="331"/>
        <v>-29.021094269720013</v>
      </c>
      <c r="AX496" s="31">
        <f t="shared" si="332"/>
        <v>17.301278874237951</v>
      </c>
      <c r="AY496" s="28">
        <f t="shared" si="333"/>
        <v>54.126785009551341</v>
      </c>
      <c r="AZ496" s="8">
        <f t="shared" si="334"/>
        <v>-21.751012117884223</v>
      </c>
      <c r="BA496" s="8">
        <f t="shared" si="335"/>
        <v>-140.93902447541149</v>
      </c>
      <c r="BB496" s="8">
        <f t="shared" si="336"/>
        <v>39.060975524588514</v>
      </c>
      <c r="BD496" s="32">
        <f t="shared" si="337"/>
        <v>-22</v>
      </c>
      <c r="BE496" s="32">
        <f t="shared" si="338"/>
        <v>-141</v>
      </c>
      <c r="BF496" s="32">
        <f t="shared" si="339"/>
        <v>39</v>
      </c>
    </row>
    <row r="497" spans="22:58" x14ac:dyDescent="0.2">
      <c r="V497" s="27">
        <v>5.9300000000000601</v>
      </c>
      <c r="W497" s="32">
        <f t="shared" si="309"/>
        <v>8511380.3820249606</v>
      </c>
      <c r="X497">
        <f t="shared" si="308"/>
        <v>4.8607609737258892</v>
      </c>
      <c r="Y497" s="28">
        <f t="shared" si="310"/>
        <v>-84.933876178665571</v>
      </c>
      <c r="Z497" s="28">
        <f t="shared" si="311"/>
        <v>-89.996753399705526</v>
      </c>
      <c r="AA497" s="28">
        <f t="shared" si="312"/>
        <v>47.764708796902326</v>
      </c>
      <c r="AB497" s="28">
        <f t="shared" si="313"/>
        <v>-89.765637348069788</v>
      </c>
      <c r="AC497" s="28">
        <f t="shared" si="314"/>
        <v>11.289798586346258</v>
      </c>
      <c r="AD497" s="28">
        <f t="shared" si="315"/>
        <v>74.181549110048678</v>
      </c>
      <c r="AE497" s="28">
        <f t="shared" si="316"/>
        <v>-21.018607821691099</v>
      </c>
      <c r="AF497" s="28">
        <f t="shared" si="317"/>
        <v>-105.58084163772665</v>
      </c>
      <c r="AG497" s="28">
        <f t="shared" si="305"/>
        <v>92.110410468749379</v>
      </c>
      <c r="AH497" s="28">
        <f t="shared" si="318"/>
        <v>-155.06026977990504</v>
      </c>
      <c r="AI497" s="28">
        <f t="shared" si="319"/>
        <v>-89.999998988166297</v>
      </c>
      <c r="AJ497" s="28">
        <f t="shared" si="320"/>
        <v>81.447511715711755</v>
      </c>
      <c r="AK497" s="28">
        <f t="shared" si="321"/>
        <v>89.995149940716331</v>
      </c>
      <c r="AL497" s="29">
        <f t="shared" si="322"/>
        <v>-36.633772684198867</v>
      </c>
      <c r="AM497" s="28">
        <f t="shared" si="323"/>
        <v>-89.155791516034881</v>
      </c>
      <c r="AN497" s="28">
        <f t="shared" si="324"/>
        <v>-18.136120279642775</v>
      </c>
      <c r="AO497" s="28">
        <f t="shared" si="325"/>
        <v>-89.160640563484847</v>
      </c>
      <c r="AP497">
        <f t="shared" si="306"/>
        <v>23.609121289162623</v>
      </c>
      <c r="AQ497">
        <f t="shared" si="307"/>
        <v>-23.521825181113627</v>
      </c>
      <c r="AR497" s="28">
        <f t="shared" si="326"/>
        <v>-39.067431993284877</v>
      </c>
      <c r="AS497" s="30">
        <f t="shared" si="327"/>
        <v>-194.74148220121151</v>
      </c>
      <c r="AT497" s="28">
        <f t="shared" si="328"/>
        <v>18.6638838813946</v>
      </c>
      <c r="AU497" s="28">
        <f t="shared" si="329"/>
        <v>83.302419354525966</v>
      </c>
      <c r="AV497" s="29">
        <f t="shared" si="330"/>
        <v>-1.2132941920081706</v>
      </c>
      <c r="AW497" s="28">
        <f t="shared" si="331"/>
        <v>-29.584147885987129</v>
      </c>
      <c r="AX497" s="31">
        <f t="shared" si="332"/>
        <v>17.45058968938643</v>
      </c>
      <c r="AY497" s="28">
        <f t="shared" si="333"/>
        <v>53.718271468538838</v>
      </c>
      <c r="AZ497" s="8">
        <f t="shared" si="334"/>
        <v>-21.616842303898448</v>
      </c>
      <c r="BA497" s="8">
        <f t="shared" si="335"/>
        <v>-141.02321073267268</v>
      </c>
      <c r="BB497" s="8">
        <f t="shared" si="336"/>
        <v>38.97678926732732</v>
      </c>
      <c r="BD497" s="32">
        <f t="shared" si="337"/>
        <v>-22</v>
      </c>
      <c r="BE497" s="32">
        <f t="shared" si="338"/>
        <v>-141</v>
      </c>
      <c r="BF497" s="32">
        <f t="shared" si="339"/>
        <v>39</v>
      </c>
    </row>
    <row r="498" spans="22:58" x14ac:dyDescent="0.2">
      <c r="V498" s="27">
        <v>5.9400000000000599</v>
      </c>
      <c r="W498" s="32">
        <f t="shared" si="309"/>
        <v>8709635.8995620143</v>
      </c>
      <c r="X498">
        <f t="shared" si="308"/>
        <v>4.8607609737258892</v>
      </c>
      <c r="Y498" s="28">
        <f t="shared" si="310"/>
        <v>-85.133876178037951</v>
      </c>
      <c r="Z498" s="28">
        <f t="shared" si="311"/>
        <v>-89.996827301350521</v>
      </c>
      <c r="AA498" s="28">
        <f t="shared" si="312"/>
        <v>47.964705526526544</v>
      </c>
      <c r="AB498" s="28">
        <f t="shared" si="313"/>
        <v>-89.770972035843329</v>
      </c>
      <c r="AC498" s="28">
        <f t="shared" si="314"/>
        <v>11.475250169686886</v>
      </c>
      <c r="AD498" s="28">
        <f t="shared" si="315"/>
        <v>74.524176335707338</v>
      </c>
      <c r="AE498" s="28">
        <f t="shared" si="316"/>
        <v>-20.833159508098632</v>
      </c>
      <c r="AF498" s="28">
        <f t="shared" si="317"/>
        <v>-105.24362300148651</v>
      </c>
      <c r="AG498" s="28">
        <f t="shared" si="305"/>
        <v>92.110410468749379</v>
      </c>
      <c r="AH498" s="28">
        <f t="shared" si="318"/>
        <v>-155.26026977990506</v>
      </c>
      <c r="AI498" s="28">
        <f t="shared" si="319"/>
        <v>-89.99999901119844</v>
      </c>
      <c r="AJ498" s="28">
        <f t="shared" si="320"/>
        <v>81.647511714311136</v>
      </c>
      <c r="AK498" s="28">
        <f t="shared" si="321"/>
        <v>89.995260341543627</v>
      </c>
      <c r="AL498" s="29">
        <f t="shared" si="322"/>
        <v>-36.833730252225998</v>
      </c>
      <c r="AM498" s="28">
        <f t="shared" si="323"/>
        <v>-89.175005360329635</v>
      </c>
      <c r="AN498" s="28">
        <f t="shared" si="324"/>
        <v>-18.336077849070541</v>
      </c>
      <c r="AO498" s="28">
        <f t="shared" si="325"/>
        <v>-89.179744029984448</v>
      </c>
      <c r="AP498">
        <f t="shared" si="306"/>
        <v>23.609121289162623</v>
      </c>
      <c r="AQ498">
        <f t="shared" si="307"/>
        <v>-23.521825181113627</v>
      </c>
      <c r="AR498" s="28">
        <f t="shared" si="326"/>
        <v>-39.081941249120177</v>
      </c>
      <c r="AS498" s="30">
        <f t="shared" si="327"/>
        <v>-194.42336703147095</v>
      </c>
      <c r="AT498" s="28">
        <f t="shared" si="328"/>
        <v>18.861224302025086</v>
      </c>
      <c r="AU498" s="28">
        <f t="shared" si="329"/>
        <v>83.45353632349682</v>
      </c>
      <c r="AV498" s="29">
        <f t="shared" si="330"/>
        <v>-1.2628979221524375</v>
      </c>
      <c r="AW498" s="28">
        <f t="shared" si="331"/>
        <v>-30.153884896105986</v>
      </c>
      <c r="AX498" s="31">
        <f t="shared" si="332"/>
        <v>17.598326379872649</v>
      </c>
      <c r="AY498" s="28">
        <f t="shared" si="333"/>
        <v>53.299651427390835</v>
      </c>
      <c r="AZ498" s="8">
        <f t="shared" si="334"/>
        <v>-21.483614869247528</v>
      </c>
      <c r="BA498" s="8">
        <f t="shared" si="335"/>
        <v>-141.1237156040801</v>
      </c>
      <c r="BB498" s="8">
        <f t="shared" si="336"/>
        <v>38.876284395919896</v>
      </c>
      <c r="BD498" s="32">
        <f t="shared" si="337"/>
        <v>-21</v>
      </c>
      <c r="BE498" s="32">
        <f t="shared" si="338"/>
        <v>-141</v>
      </c>
      <c r="BF498" s="32">
        <f t="shared" si="339"/>
        <v>39</v>
      </c>
    </row>
    <row r="499" spans="22:58" x14ac:dyDescent="0.2">
      <c r="V499" s="27">
        <v>5.9500000000000597</v>
      </c>
      <c r="W499" s="32">
        <f t="shared" si="309"/>
        <v>8912509.3813386895</v>
      </c>
      <c r="X499">
        <f t="shared" si="308"/>
        <v>4.8607609737258892</v>
      </c>
      <c r="Y499" s="28">
        <f t="shared" si="310"/>
        <v>-85.333876177438611</v>
      </c>
      <c r="Z499" s="28">
        <f t="shared" si="311"/>
        <v>-89.996899520788702</v>
      </c>
      <c r="AA499" s="28">
        <f t="shared" si="312"/>
        <v>48.164702403339639</v>
      </c>
      <c r="AB499" s="28">
        <f t="shared" si="313"/>
        <v>-89.776185295134866</v>
      </c>
      <c r="AC499" s="28">
        <f t="shared" si="314"/>
        <v>11.661310896434266</v>
      </c>
      <c r="AD499" s="28">
        <f t="shared" si="315"/>
        <v>74.860104296741241</v>
      </c>
      <c r="AE499" s="28">
        <f t="shared" si="316"/>
        <v>-20.647101903938818</v>
      </c>
      <c r="AF499" s="28">
        <f t="shared" si="317"/>
        <v>-104.91298051918233</v>
      </c>
      <c r="AG499" s="28">
        <f t="shared" si="305"/>
        <v>92.110410468749379</v>
      </c>
      <c r="AH499" s="28">
        <f t="shared" si="318"/>
        <v>-155.46026977990505</v>
      </c>
      <c r="AI499" s="28">
        <f t="shared" si="319"/>
        <v>-89.999999033706317</v>
      </c>
      <c r="AJ499" s="28">
        <f t="shared" si="320"/>
        <v>81.847511712973557</v>
      </c>
      <c r="AK499" s="28">
        <f t="shared" si="321"/>
        <v>89.995368229341338</v>
      </c>
      <c r="AL499" s="29">
        <f t="shared" si="322"/>
        <v>-37.033689729619496</v>
      </c>
      <c r="AM499" s="28">
        <f t="shared" si="323"/>
        <v>-89.193782023441941</v>
      </c>
      <c r="AN499" s="28">
        <f t="shared" si="324"/>
        <v>-18.536037327801608</v>
      </c>
      <c r="AO499" s="28">
        <f t="shared" si="325"/>
        <v>-89.198412827806919</v>
      </c>
      <c r="AP499">
        <f t="shared" si="306"/>
        <v>23.609121289162623</v>
      </c>
      <c r="AQ499">
        <f t="shared" si="307"/>
        <v>-23.521825181113627</v>
      </c>
      <c r="AR499" s="28">
        <f t="shared" si="326"/>
        <v>-39.095843123691431</v>
      </c>
      <c r="AS499" s="30">
        <f t="shared" si="327"/>
        <v>-194.11139334698925</v>
      </c>
      <c r="AT499" s="28">
        <f t="shared" si="328"/>
        <v>19.058682902145556</v>
      </c>
      <c r="AU499" s="28">
        <f t="shared" si="329"/>
        <v>83.601301896086582</v>
      </c>
      <c r="AV499" s="29">
        <f t="shared" si="330"/>
        <v>-1.3142392286454649</v>
      </c>
      <c r="AW499" s="28">
        <f t="shared" si="331"/>
        <v>-30.730156666436582</v>
      </c>
      <c r="AX499" s="31">
        <f t="shared" si="332"/>
        <v>17.74444367350009</v>
      </c>
      <c r="AY499" s="28">
        <f t="shared" si="333"/>
        <v>52.871145229649997</v>
      </c>
      <c r="AZ499" s="8">
        <f t="shared" si="334"/>
        <v>-21.351399450191341</v>
      </c>
      <c r="BA499" s="8">
        <f t="shared" si="335"/>
        <v>-141.24024811733926</v>
      </c>
      <c r="BB499" s="8">
        <f t="shared" si="336"/>
        <v>38.759751882660737</v>
      </c>
      <c r="BD499" s="32">
        <f t="shared" si="337"/>
        <v>-21</v>
      </c>
      <c r="BE499" s="32">
        <f t="shared" si="338"/>
        <v>-141</v>
      </c>
      <c r="BF499" s="32">
        <f t="shared" si="339"/>
        <v>39</v>
      </c>
    </row>
    <row r="500" spans="22:58" x14ac:dyDescent="0.2">
      <c r="V500" s="27">
        <v>5.9600000000000604</v>
      </c>
      <c r="W500" s="32">
        <f t="shared" si="309"/>
        <v>9120108.393560376</v>
      </c>
      <c r="X500">
        <f t="shared" si="308"/>
        <v>4.8607609737258892</v>
      </c>
      <c r="Y500" s="28">
        <f t="shared" si="310"/>
        <v>-85.533876176866244</v>
      </c>
      <c r="Z500" s="28">
        <f t="shared" si="311"/>
        <v>-89.996970096311799</v>
      </c>
      <c r="AA500" s="28">
        <f t="shared" si="312"/>
        <v>48.364699420717223</v>
      </c>
      <c r="AB500" s="28">
        <f t="shared" si="313"/>
        <v>-89.781279889738016</v>
      </c>
      <c r="AC500" s="28">
        <f t="shared" si="314"/>
        <v>11.847957098492611</v>
      </c>
      <c r="AD500" s="28">
        <f t="shared" si="315"/>
        <v>75.189418688307057</v>
      </c>
      <c r="AE500" s="28">
        <f t="shared" si="316"/>
        <v>-20.460458683930522</v>
      </c>
      <c r="AF500" s="28">
        <f t="shared" si="317"/>
        <v>-104.58883129774276</v>
      </c>
      <c r="AG500" s="28">
        <f t="shared" si="305"/>
        <v>92.110410468749379</v>
      </c>
      <c r="AH500" s="28">
        <f t="shared" si="318"/>
        <v>-155.66026977990506</v>
      </c>
      <c r="AI500" s="28">
        <f t="shared" si="319"/>
        <v>-89.999999055701835</v>
      </c>
      <c r="AJ500" s="28">
        <f t="shared" si="320"/>
        <v>82.047511711696202</v>
      </c>
      <c r="AK500" s="28">
        <f t="shared" si="321"/>
        <v>89.995473661312985</v>
      </c>
      <c r="AL500" s="29">
        <f t="shared" si="322"/>
        <v>-37.233651030477773</v>
      </c>
      <c r="AM500" s="28">
        <f t="shared" si="323"/>
        <v>-89.212131444865406</v>
      </c>
      <c r="AN500" s="28">
        <f t="shared" si="324"/>
        <v>-18.735998629937257</v>
      </c>
      <c r="AO500" s="28">
        <f t="shared" si="325"/>
        <v>-89.216656839254256</v>
      </c>
      <c r="AP500">
        <f t="shared" si="306"/>
        <v>23.609121289162623</v>
      </c>
      <c r="AQ500">
        <f t="shared" si="307"/>
        <v>-23.521825181113627</v>
      </c>
      <c r="AR500" s="28">
        <f t="shared" si="326"/>
        <v>-39.109161205818786</v>
      </c>
      <c r="AS500" s="30">
        <f t="shared" si="327"/>
        <v>-193.80548813699701</v>
      </c>
      <c r="AT500" s="28">
        <f t="shared" si="328"/>
        <v>19.256254495034803</v>
      </c>
      <c r="AU500" s="28">
        <f t="shared" si="329"/>
        <v>83.745786552732724</v>
      </c>
      <c r="AV500" s="29">
        <f t="shared" si="330"/>
        <v>-1.367357478833136</v>
      </c>
      <c r="AW500" s="28">
        <f t="shared" si="331"/>
        <v>-31.312802346074207</v>
      </c>
      <c r="AX500" s="31">
        <f t="shared" si="332"/>
        <v>17.888897016201668</v>
      </c>
      <c r="AY500" s="28">
        <f t="shared" si="333"/>
        <v>52.432984206658517</v>
      </c>
      <c r="AZ500" s="8">
        <f t="shared" si="334"/>
        <v>-21.220264189617119</v>
      </c>
      <c r="BA500" s="8">
        <f t="shared" si="335"/>
        <v>-141.3725039303385</v>
      </c>
      <c r="BB500" s="8">
        <f t="shared" si="336"/>
        <v>38.627496069661504</v>
      </c>
      <c r="BD500" s="32">
        <f t="shared" si="337"/>
        <v>-21</v>
      </c>
      <c r="BE500" s="32">
        <f t="shared" si="338"/>
        <v>-141</v>
      </c>
      <c r="BF500" s="32">
        <f t="shared" si="339"/>
        <v>39</v>
      </c>
    </row>
    <row r="501" spans="22:58" x14ac:dyDescent="0.2">
      <c r="V501" s="27">
        <v>5.9700000000000601</v>
      </c>
      <c r="W501" s="32">
        <f t="shared" si="309"/>
        <v>9332543.0079712179</v>
      </c>
      <c r="X501">
        <f t="shared" si="308"/>
        <v>4.8607609737258892</v>
      </c>
      <c r="Y501" s="28">
        <f t="shared" si="310"/>
        <v>-85.73387617631964</v>
      </c>
      <c r="Z501" s="28">
        <f t="shared" si="311"/>
        <v>-89.997039065339848</v>
      </c>
      <c r="AA501" s="28">
        <f t="shared" si="312"/>
        <v>48.564696572332991</v>
      </c>
      <c r="AB501" s="28">
        <f t="shared" si="313"/>
        <v>-89.78625852055184</v>
      </c>
      <c r="AC501" s="28">
        <f t="shared" si="314"/>
        <v>12.035165875630863</v>
      </c>
      <c r="AD501" s="28">
        <f t="shared" si="315"/>
        <v>75.512207050063495</v>
      </c>
      <c r="AE501" s="28">
        <f t="shared" si="316"/>
        <v>-20.273252754629898</v>
      </c>
      <c r="AF501" s="28">
        <f t="shared" si="317"/>
        <v>-104.27109053582819</v>
      </c>
      <c r="AG501" s="28">
        <f t="shared" si="305"/>
        <v>92.110410468749379</v>
      </c>
      <c r="AH501" s="28">
        <f t="shared" si="318"/>
        <v>-155.86026977990505</v>
      </c>
      <c r="AI501" s="28">
        <f t="shared" si="319"/>
        <v>-89.999999077196691</v>
      </c>
      <c r="AJ501" s="28">
        <f t="shared" si="320"/>
        <v>82.247511710476317</v>
      </c>
      <c r="AK501" s="28">
        <f t="shared" si="321"/>
        <v>89.995576693359993</v>
      </c>
      <c r="AL501" s="29">
        <f t="shared" si="322"/>
        <v>-37.433614072762417</v>
      </c>
      <c r="AM501" s="28">
        <f t="shared" si="323"/>
        <v>-89.230063338641443</v>
      </c>
      <c r="AN501" s="28">
        <f t="shared" si="324"/>
        <v>-18.935961673441774</v>
      </c>
      <c r="AO501" s="28">
        <f t="shared" si="325"/>
        <v>-89.234485722478141</v>
      </c>
      <c r="AP501">
        <f t="shared" si="306"/>
        <v>23.609121289162623</v>
      </c>
      <c r="AQ501">
        <f t="shared" si="307"/>
        <v>-23.521825181113627</v>
      </c>
      <c r="AR501" s="28">
        <f t="shared" si="326"/>
        <v>-39.121918320022679</v>
      </c>
      <c r="AS501" s="30">
        <f t="shared" si="327"/>
        <v>-193.50557625830635</v>
      </c>
      <c r="AT501" s="28">
        <f t="shared" si="328"/>
        <v>19.453934115984868</v>
      </c>
      <c r="AU501" s="28">
        <f t="shared" si="329"/>
        <v>83.887059546741739</v>
      </c>
      <c r="AV501" s="29">
        <f t="shared" si="330"/>
        <v>-1.4222914456784594</v>
      </c>
      <c r="AW501" s="28">
        <f t="shared" si="331"/>
        <v>-31.9016488213489</v>
      </c>
      <c r="AX501" s="31">
        <f t="shared" si="332"/>
        <v>18.031642670306407</v>
      </c>
      <c r="AY501" s="28">
        <f t="shared" si="333"/>
        <v>51.985410725392839</v>
      </c>
      <c r="AZ501" s="8">
        <f t="shared" si="334"/>
        <v>-21.090275649716272</v>
      </c>
      <c r="BA501" s="8">
        <f t="shared" si="335"/>
        <v>-141.5201655329135</v>
      </c>
      <c r="BB501" s="8">
        <f t="shared" si="336"/>
        <v>38.479834467086505</v>
      </c>
      <c r="BD501" s="32">
        <f t="shared" si="337"/>
        <v>-21</v>
      </c>
      <c r="BE501" s="32">
        <f t="shared" si="338"/>
        <v>-142</v>
      </c>
      <c r="BF501" s="32">
        <f t="shared" si="339"/>
        <v>38</v>
      </c>
    </row>
    <row r="502" spans="22:58" x14ac:dyDescent="0.2">
      <c r="V502" s="27">
        <v>5.9800000000000599</v>
      </c>
      <c r="W502" s="32">
        <f t="shared" si="309"/>
        <v>9549925.8602156974</v>
      </c>
      <c r="X502">
        <f t="shared" si="308"/>
        <v>4.8607609737258892</v>
      </c>
      <c r="Y502" s="28">
        <f t="shared" si="310"/>
        <v>-85.933876175797621</v>
      </c>
      <c r="Z502" s="28">
        <f t="shared" si="311"/>
        <v>-89.99710646444116</v>
      </c>
      <c r="AA502" s="28">
        <f t="shared" si="312"/>
        <v>48.764693852145442</v>
      </c>
      <c r="AB502" s="28">
        <f t="shared" si="313"/>
        <v>-89.791123827011418</v>
      </c>
      <c r="AC502" s="28">
        <f t="shared" si="314"/>
        <v>12.222915083258263</v>
      </c>
      <c r="AD502" s="28">
        <f t="shared" si="315"/>
        <v>75.828558535287158</v>
      </c>
      <c r="AE502" s="28">
        <f t="shared" si="316"/>
        <v>-20.085506266668027</v>
      </c>
      <c r="AF502" s="28">
        <f t="shared" si="317"/>
        <v>-103.95967175616542</v>
      </c>
      <c r="AG502" s="28">
        <f t="shared" si="305"/>
        <v>92.110410468749379</v>
      </c>
      <c r="AH502" s="28">
        <f t="shared" si="318"/>
        <v>-156.06026977990504</v>
      </c>
      <c r="AI502" s="28">
        <f t="shared" si="319"/>
        <v>-89.999999098202267</v>
      </c>
      <c r="AJ502" s="28">
        <f t="shared" si="320"/>
        <v>82.447511709311357</v>
      </c>
      <c r="AK502" s="28">
        <f t="shared" si="321"/>
        <v>89.995677380111289</v>
      </c>
      <c r="AL502" s="29">
        <f t="shared" si="322"/>
        <v>-37.633578778124665</v>
      </c>
      <c r="AM502" s="28">
        <f t="shared" si="323"/>
        <v>-89.247587198437898</v>
      </c>
      <c r="AN502" s="28">
        <f t="shared" si="324"/>
        <v>-19.135926379968971</v>
      </c>
      <c r="AO502" s="28">
        <f t="shared" si="325"/>
        <v>-89.251908916528876</v>
      </c>
      <c r="AP502">
        <f t="shared" si="306"/>
        <v>23.609121289162623</v>
      </c>
      <c r="AQ502">
        <f t="shared" si="307"/>
        <v>-23.521825181113627</v>
      </c>
      <c r="AR502" s="28">
        <f t="shared" si="326"/>
        <v>-39.134136538588002</v>
      </c>
      <c r="AS502" s="30">
        <f t="shared" si="327"/>
        <v>-193.21158067269431</v>
      </c>
      <c r="AT502" s="28">
        <f t="shared" si="328"/>
        <v>19.651717013288039</v>
      </c>
      <c r="AU502" s="28">
        <f t="shared" si="329"/>
        <v>84.025188908151506</v>
      </c>
      <c r="AV502" s="29">
        <f t="shared" si="330"/>
        <v>-1.4790791975973352</v>
      </c>
      <c r="AW502" s="28">
        <f t="shared" si="331"/>
        <v>-32.49651071715747</v>
      </c>
      <c r="AX502" s="31">
        <f t="shared" si="332"/>
        <v>18.172637815690702</v>
      </c>
      <c r="AY502" s="28">
        <f t="shared" si="333"/>
        <v>51.528678190994036</v>
      </c>
      <c r="AZ502" s="8">
        <f t="shared" si="334"/>
        <v>-20.9614987228973</v>
      </c>
      <c r="BA502" s="8">
        <f t="shared" si="335"/>
        <v>-141.68290248170027</v>
      </c>
      <c r="BB502" s="8">
        <f t="shared" si="336"/>
        <v>38.317097518299732</v>
      </c>
      <c r="BD502" s="32">
        <f t="shared" si="337"/>
        <v>-21</v>
      </c>
      <c r="BE502" s="32">
        <f t="shared" si="338"/>
        <v>-142</v>
      </c>
      <c r="BF502" s="32">
        <f t="shared" si="339"/>
        <v>38</v>
      </c>
    </row>
    <row r="503" spans="22:58" x14ac:dyDescent="0.2">
      <c r="V503" s="27">
        <v>5.9900000000000597</v>
      </c>
      <c r="W503" s="32">
        <f t="shared" si="309"/>
        <v>9772372.2095594574</v>
      </c>
      <c r="X503">
        <f t="shared" si="308"/>
        <v>4.8607609737258892</v>
      </c>
      <c r="Y503" s="28">
        <f t="shared" si="310"/>
        <v>-86.133876175299093</v>
      </c>
      <c r="Z503" s="28">
        <f t="shared" si="311"/>
        <v>-89.997172329351642</v>
      </c>
      <c r="AA503" s="28">
        <f t="shared" si="312"/>
        <v>48.964691254384874</v>
      </c>
      <c r="AB503" s="28">
        <f t="shared" si="313"/>
        <v>-89.795878388485789</v>
      </c>
      <c r="AC503" s="28">
        <f t="shared" si="314"/>
        <v>12.411183319224603</v>
      </c>
      <c r="AD503" s="28">
        <f t="shared" si="315"/>
        <v>76.138563691894362</v>
      </c>
      <c r="AE503" s="28">
        <f t="shared" si="316"/>
        <v>-19.897240627963726</v>
      </c>
      <c r="AF503" s="28">
        <f t="shared" si="317"/>
        <v>-103.65448702594308</v>
      </c>
      <c r="AG503" s="28">
        <f t="shared" si="305"/>
        <v>92.110410468749379</v>
      </c>
      <c r="AH503" s="28">
        <f t="shared" si="318"/>
        <v>-156.26026977990503</v>
      </c>
      <c r="AI503" s="28">
        <f t="shared" si="319"/>
        <v>-89.999999118729676</v>
      </c>
      <c r="AJ503" s="28">
        <f t="shared" si="320"/>
        <v>82.647511708198778</v>
      </c>
      <c r="AK503" s="28">
        <f t="shared" si="321"/>
        <v>89.995775774952349</v>
      </c>
      <c r="AL503" s="29">
        <f t="shared" si="322"/>
        <v>-37.833545071739508</v>
      </c>
      <c r="AM503" s="28">
        <f t="shared" si="323"/>
        <v>-89.264712302515704</v>
      </c>
      <c r="AN503" s="28">
        <f t="shared" si="324"/>
        <v>-19.335892674696382</v>
      </c>
      <c r="AO503" s="28">
        <f t="shared" si="325"/>
        <v>-89.268935646293031</v>
      </c>
      <c r="AP503">
        <f t="shared" si="306"/>
        <v>23.609121289162623</v>
      </c>
      <c r="AQ503">
        <f t="shared" si="307"/>
        <v>-23.521825181113627</v>
      </c>
      <c r="AR503" s="28">
        <f t="shared" si="326"/>
        <v>-39.145837194611111</v>
      </c>
      <c r="AS503" s="30">
        <f t="shared" si="327"/>
        <v>-192.92342267223611</v>
      </c>
      <c r="AT503" s="28">
        <f t="shared" si="328"/>
        <v>19.849598639546514</v>
      </c>
      <c r="AU503" s="28">
        <f t="shared" si="329"/>
        <v>84.160241448995265</v>
      </c>
      <c r="AV503" s="29">
        <f t="shared" si="330"/>
        <v>-1.5377579862615827</v>
      </c>
      <c r="AW503" s="28">
        <f t="shared" si="331"/>
        <v>-33.097190447579322</v>
      </c>
      <c r="AX503" s="31">
        <f t="shared" si="332"/>
        <v>18.311840653284932</v>
      </c>
      <c r="AY503" s="28">
        <f t="shared" si="333"/>
        <v>51.063051001415943</v>
      </c>
      <c r="AZ503" s="8">
        <f t="shared" si="334"/>
        <v>-20.833996541326179</v>
      </c>
      <c r="BA503" s="8">
        <f t="shared" si="335"/>
        <v>-141.86037167082017</v>
      </c>
      <c r="BB503" s="8">
        <f t="shared" si="336"/>
        <v>38.139628329179828</v>
      </c>
      <c r="BD503" s="32">
        <f t="shared" si="337"/>
        <v>-21</v>
      </c>
      <c r="BE503" s="32">
        <f t="shared" si="338"/>
        <v>-142</v>
      </c>
      <c r="BF503" s="32">
        <f t="shared" si="339"/>
        <v>38</v>
      </c>
    </row>
    <row r="504" spans="22:58" x14ac:dyDescent="0.2">
      <c r="V504" s="27">
        <v>6.0000000000000604</v>
      </c>
      <c r="W504" s="32">
        <f t="shared" si="309"/>
        <v>10000000.000001399</v>
      </c>
      <c r="X504">
        <f t="shared" si="308"/>
        <v>4.8607609737258892</v>
      </c>
      <c r="Y504" s="28">
        <f t="shared" si="310"/>
        <v>-86.333876174823018</v>
      </c>
      <c r="Z504" s="28">
        <f t="shared" si="311"/>
        <v>-89.997236694993717</v>
      </c>
      <c r="AA504" s="28">
        <f t="shared" si="312"/>
        <v>49.164688773541378</v>
      </c>
      <c r="AB504" s="28">
        <f t="shared" si="313"/>
        <v>-89.800524725644337</v>
      </c>
      <c r="AC504" s="28">
        <f t="shared" si="314"/>
        <v>12.599949909775113</v>
      </c>
      <c r="AD504" s="28">
        <f t="shared" si="315"/>
        <v>76.442314255164305</v>
      </c>
      <c r="AE504" s="28">
        <f t="shared" si="316"/>
        <v>-19.708476517780639</v>
      </c>
      <c r="AF504" s="28">
        <f t="shared" si="317"/>
        <v>-103.35544716547373</v>
      </c>
      <c r="AG504" s="28">
        <f t="shared" si="305"/>
        <v>92.110410468749379</v>
      </c>
      <c r="AH504" s="28">
        <f t="shared" si="318"/>
        <v>-156.46026977990505</v>
      </c>
      <c r="AI504" s="28">
        <f t="shared" si="319"/>
        <v>-89.999999138789846</v>
      </c>
      <c r="AJ504" s="28">
        <f t="shared" si="320"/>
        <v>82.847511707136334</v>
      </c>
      <c r="AK504" s="28">
        <f t="shared" si="321"/>
        <v>89.995871930053411</v>
      </c>
      <c r="AL504" s="29">
        <f t="shared" si="322"/>
        <v>-38.033512882147406</v>
      </c>
      <c r="AM504" s="28">
        <f t="shared" si="323"/>
        <v>-89.281447718585724</v>
      </c>
      <c r="AN504" s="28">
        <f t="shared" si="324"/>
        <v>-19.53586048616674</v>
      </c>
      <c r="AO504" s="28">
        <f t="shared" si="325"/>
        <v>-89.285574927322159</v>
      </c>
      <c r="AP504">
        <f t="shared" si="306"/>
        <v>23.609121289162623</v>
      </c>
      <c r="AQ504">
        <f t="shared" si="307"/>
        <v>-23.521825181113627</v>
      </c>
      <c r="AR504" s="28">
        <f t="shared" si="326"/>
        <v>-39.157040895898383</v>
      </c>
      <c r="AS504" s="30">
        <f t="shared" si="327"/>
        <v>-192.64102209279588</v>
      </c>
      <c r="AT504" s="28">
        <f t="shared" si="328"/>
        <v>20.047574643297409</v>
      </c>
      <c r="AU504" s="28">
        <f t="shared" si="329"/>
        <v>84.292282769848171</v>
      </c>
      <c r="AV504" s="29">
        <f t="shared" si="330"/>
        <v>-1.5983641329395684</v>
      </c>
      <c r="AW504" s="28">
        <f t="shared" si="331"/>
        <v>-33.703478317961597</v>
      </c>
      <c r="AX504" s="31">
        <f t="shared" si="332"/>
        <v>18.44921051035784</v>
      </c>
      <c r="AY504" s="28">
        <f t="shared" si="333"/>
        <v>50.588804451886574</v>
      </c>
      <c r="AZ504" s="8">
        <f t="shared" si="334"/>
        <v>-20.707830385540543</v>
      </c>
      <c r="BA504" s="8">
        <f t="shared" si="335"/>
        <v>-142.0522176409093</v>
      </c>
      <c r="BB504" s="8">
        <f t="shared" si="336"/>
        <v>37.947782359090695</v>
      </c>
      <c r="BD504" s="32">
        <f t="shared" si="337"/>
        <v>-21</v>
      </c>
      <c r="BE504" s="32">
        <f t="shared" si="338"/>
        <v>-142</v>
      </c>
      <c r="BF504" s="32">
        <f t="shared" si="339"/>
        <v>38</v>
      </c>
    </row>
    <row r="505" spans="22:58" x14ac:dyDescent="0.2">
      <c r="V505" s="27">
        <v>6.0100000000000602</v>
      </c>
      <c r="W505" s="32">
        <f t="shared" si="309"/>
        <v>10232929.922808971</v>
      </c>
      <c r="X505">
        <f t="shared" si="308"/>
        <v>4.8607609737258892</v>
      </c>
      <c r="Y505" s="28">
        <f t="shared" si="310"/>
        <v>-86.533876174368359</v>
      </c>
      <c r="Z505" s="28">
        <f t="shared" si="311"/>
        <v>-89.997299595494923</v>
      </c>
      <c r="AA505" s="28">
        <f t="shared" si="312"/>
        <v>49.364686404352902</v>
      </c>
      <c r="AB505" s="28">
        <f t="shared" si="313"/>
        <v>-89.805065301791913</v>
      </c>
      <c r="AC505" s="28">
        <f t="shared" si="314"/>
        <v>12.789194894780877</v>
      </c>
      <c r="AD505" s="28">
        <f t="shared" si="315"/>
        <v>76.739902951920101</v>
      </c>
      <c r="AE505" s="28">
        <f t="shared" si="316"/>
        <v>-19.519233901508692</v>
      </c>
      <c r="AF505" s="28">
        <f t="shared" si="317"/>
        <v>-103.06246194536675</v>
      </c>
      <c r="AG505" s="28">
        <f t="shared" si="305"/>
        <v>92.110410468749379</v>
      </c>
      <c r="AH505" s="28">
        <f t="shared" si="318"/>
        <v>-156.66026977990504</v>
      </c>
      <c r="AI505" s="28">
        <f t="shared" si="319"/>
        <v>-89.999999158393393</v>
      </c>
      <c r="AJ505" s="28">
        <f t="shared" si="320"/>
        <v>83.047511706121668</v>
      </c>
      <c r="AK505" s="28">
        <f t="shared" si="321"/>
        <v>89.995965896397166</v>
      </c>
      <c r="AL505" s="29">
        <f t="shared" si="322"/>
        <v>-38.233482141102854</v>
      </c>
      <c r="AM505" s="28">
        <f t="shared" si="323"/>
        <v>-89.297802308558218</v>
      </c>
      <c r="AN505" s="28">
        <f t="shared" si="324"/>
        <v>-19.735829746136844</v>
      </c>
      <c r="AO505" s="28">
        <f t="shared" si="325"/>
        <v>-89.301835570554445</v>
      </c>
      <c r="AP505">
        <f t="shared" si="306"/>
        <v>23.609121289162623</v>
      </c>
      <c r="AQ505">
        <f t="shared" si="307"/>
        <v>-23.521825181113627</v>
      </c>
      <c r="AR505" s="28">
        <f t="shared" si="326"/>
        <v>-39.167767539596539</v>
      </c>
      <c r="AS505" s="30">
        <f t="shared" si="327"/>
        <v>-192.36429751592118</v>
      </c>
      <c r="AT505" s="28">
        <f t="shared" si="328"/>
        <v>20.245640860944828</v>
      </c>
      <c r="AU505" s="28">
        <f t="shared" si="329"/>
        <v>84.421377267544585</v>
      </c>
      <c r="AV505" s="29">
        <f t="shared" si="330"/>
        <v>-1.6609329139903455</v>
      </c>
      <c r="AW505" s="28">
        <f t="shared" si="331"/>
        <v>-34.315152680347104</v>
      </c>
      <c r="AX505" s="31">
        <f t="shared" si="332"/>
        <v>18.584707946954481</v>
      </c>
      <c r="AY505" s="28">
        <f t="shared" si="333"/>
        <v>50.106224587197481</v>
      </c>
      <c r="AZ505" s="8">
        <f t="shared" si="334"/>
        <v>-20.583059592642059</v>
      </c>
      <c r="BA505" s="8">
        <f t="shared" si="335"/>
        <v>-142.25807292872369</v>
      </c>
      <c r="BB505" s="8">
        <f t="shared" si="336"/>
        <v>37.741927071276308</v>
      </c>
      <c r="BD505" s="32">
        <f t="shared" si="337"/>
        <v>-21</v>
      </c>
      <c r="BE505" s="32">
        <f t="shared" si="338"/>
        <v>-142</v>
      </c>
      <c r="BF505" s="32">
        <f t="shared" si="339"/>
        <v>38</v>
      </c>
    </row>
    <row r="506" spans="22:58" x14ac:dyDescent="0.2">
      <c r="V506" s="27">
        <v>6.02000000000006</v>
      </c>
      <c r="W506" s="32">
        <f t="shared" si="309"/>
        <v>10471285.480510458</v>
      </c>
      <c r="X506">
        <f t="shared" si="308"/>
        <v>4.8607609737258892</v>
      </c>
      <c r="Y506" s="28">
        <f t="shared" si="310"/>
        <v>-86.733876173934178</v>
      </c>
      <c r="Z506" s="28">
        <f t="shared" si="311"/>
        <v>-89.997361064205904</v>
      </c>
      <c r="AA506" s="28">
        <f t="shared" si="312"/>
        <v>49.56468414179426</v>
      </c>
      <c r="AB506" s="28">
        <f t="shared" si="313"/>
        <v>-89.809502524173865</v>
      </c>
      <c r="AC506" s="28">
        <f t="shared" si="314"/>
        <v>12.978899012358362</v>
      </c>
      <c r="AD506" s="28">
        <f t="shared" si="315"/>
        <v>77.031423315893846</v>
      </c>
      <c r="AE506" s="28">
        <f t="shared" si="316"/>
        <v>-19.329532046055668</v>
      </c>
      <c r="AF506" s="28">
        <f t="shared" si="317"/>
        <v>-102.77544027248592</v>
      </c>
      <c r="AG506" s="28">
        <f t="shared" si="305"/>
        <v>92.110410468749379</v>
      </c>
      <c r="AH506" s="28">
        <f t="shared" si="318"/>
        <v>-156.86026977990505</v>
      </c>
      <c r="AI506" s="28">
        <f t="shared" si="319"/>
        <v>-89.999999177550677</v>
      </c>
      <c r="AJ506" s="28">
        <f t="shared" si="320"/>
        <v>83.247511705152689</v>
      </c>
      <c r="AK506" s="28">
        <f t="shared" si="321"/>
        <v>89.996057723805819</v>
      </c>
      <c r="AL506" s="29">
        <f t="shared" si="322"/>
        <v>-38.433452783430099</v>
      </c>
      <c r="AM506" s="28">
        <f t="shared" si="323"/>
        <v>-89.313784733186992</v>
      </c>
      <c r="AN506" s="28">
        <f t="shared" si="324"/>
        <v>-19.935800389433084</v>
      </c>
      <c r="AO506" s="28">
        <f t="shared" si="325"/>
        <v>-89.31772618693185</v>
      </c>
      <c r="AP506">
        <f t="shared" si="306"/>
        <v>23.609121289162623</v>
      </c>
      <c r="AQ506">
        <f t="shared" si="307"/>
        <v>-23.521825181113627</v>
      </c>
      <c r="AR506" s="28">
        <f t="shared" si="326"/>
        <v>-39.178036327439756</v>
      </c>
      <c r="AS506" s="30">
        <f t="shared" si="327"/>
        <v>-192.09316645941777</v>
      </c>
      <c r="AT506" s="28">
        <f t="shared" si="328"/>
        <v>20.44379330899153</v>
      </c>
      <c r="AU506" s="28">
        <f t="shared" si="329"/>
        <v>84.547588143961249</v>
      </c>
      <c r="AV506" s="29">
        <f t="shared" si="330"/>
        <v>-1.7254984461691845</v>
      </c>
      <c r="AW506" s="28">
        <f t="shared" si="331"/>
        <v>-34.931980143769032</v>
      </c>
      <c r="AX506" s="31">
        <f t="shared" si="332"/>
        <v>18.718294862822347</v>
      </c>
      <c r="AY506" s="28">
        <f t="shared" si="333"/>
        <v>49.615608000192218</v>
      </c>
      <c r="AZ506" s="8">
        <f t="shared" si="334"/>
        <v>-20.459741464617409</v>
      </c>
      <c r="BA506" s="8">
        <f t="shared" si="335"/>
        <v>-142.47755845922555</v>
      </c>
      <c r="BB506" s="8">
        <f t="shared" si="336"/>
        <v>37.522441540774452</v>
      </c>
      <c r="BD506" s="32">
        <f t="shared" si="337"/>
        <v>-20</v>
      </c>
      <c r="BE506" s="32">
        <f t="shared" si="338"/>
        <v>-142</v>
      </c>
      <c r="BF506" s="32">
        <f t="shared" si="339"/>
        <v>38</v>
      </c>
    </row>
    <row r="507" spans="22:58" x14ac:dyDescent="0.2">
      <c r="V507" s="27">
        <v>6.0300000000000598</v>
      </c>
      <c r="W507" s="32">
        <f t="shared" si="309"/>
        <v>10715193.052377559</v>
      </c>
      <c r="X507">
        <f t="shared" si="308"/>
        <v>4.8607609737258892</v>
      </c>
      <c r="Y507" s="28">
        <f t="shared" si="310"/>
        <v>-86.933876173519522</v>
      </c>
      <c r="Z507" s="28">
        <f t="shared" si="311"/>
        <v>-89.99742113371822</v>
      </c>
      <c r="AA507" s="28">
        <f t="shared" si="312"/>
        <v>49.764681981066431</v>
      </c>
      <c r="AB507" s="28">
        <f t="shared" si="313"/>
        <v>-89.813838745251175</v>
      </c>
      <c r="AC507" s="28">
        <f t="shared" si="314"/>
        <v>13.169043682982537</v>
      </c>
      <c r="AD507" s="28">
        <f t="shared" si="315"/>
        <v>77.316969513973532</v>
      </c>
      <c r="AE507" s="28">
        <f t="shared" si="316"/>
        <v>-19.139389535744666</v>
      </c>
      <c r="AF507" s="28">
        <f t="shared" si="317"/>
        <v>-102.49429036499586</v>
      </c>
      <c r="AG507" s="28">
        <f t="shared" si="305"/>
        <v>92.110410468749379</v>
      </c>
      <c r="AH507" s="28">
        <f t="shared" si="318"/>
        <v>-157.06026977990504</v>
      </c>
      <c r="AI507" s="28">
        <f t="shared" si="319"/>
        <v>-89.999999196271929</v>
      </c>
      <c r="AJ507" s="28">
        <f t="shared" si="320"/>
        <v>83.44751170422731</v>
      </c>
      <c r="AK507" s="28">
        <f t="shared" si="321"/>
        <v>89.996147460967492</v>
      </c>
      <c r="AL507" s="29">
        <f t="shared" si="322"/>
        <v>-38.633424746885012</v>
      </c>
      <c r="AM507" s="28">
        <f t="shared" si="323"/>
        <v>-89.329403456610564</v>
      </c>
      <c r="AN507" s="28">
        <f t="shared" si="324"/>
        <v>-20.135772353813365</v>
      </c>
      <c r="AO507" s="28">
        <f t="shared" si="325"/>
        <v>-89.333255191915001</v>
      </c>
      <c r="AP507">
        <f t="shared" si="306"/>
        <v>23.609121289162623</v>
      </c>
      <c r="AQ507">
        <f t="shared" si="307"/>
        <v>-23.521825181113627</v>
      </c>
      <c r="AR507" s="28">
        <f t="shared" si="326"/>
        <v>-39.187865781509039</v>
      </c>
      <c r="AS507" s="30">
        <f t="shared" si="327"/>
        <v>-191.82754555691088</v>
      </c>
      <c r="AT507" s="28">
        <f t="shared" si="328"/>
        <v>20.64202817656146</v>
      </c>
      <c r="AU507" s="28">
        <f t="shared" si="329"/>
        <v>84.670977415768064</v>
      </c>
      <c r="AV507" s="29">
        <f t="shared" si="330"/>
        <v>-1.7920935724387692</v>
      </c>
      <c r="AW507" s="28">
        <f t="shared" si="331"/>
        <v>-35.553715840542473</v>
      </c>
      <c r="AX507" s="31">
        <f t="shared" si="332"/>
        <v>18.849934604122691</v>
      </c>
      <c r="AY507" s="28">
        <f t="shared" si="333"/>
        <v>49.117261575225591</v>
      </c>
      <c r="AZ507" s="8">
        <f t="shared" si="334"/>
        <v>-20.337931177386348</v>
      </c>
      <c r="BA507" s="8">
        <f t="shared" si="335"/>
        <v>-142.71028398168528</v>
      </c>
      <c r="BB507" s="8">
        <f t="shared" si="336"/>
        <v>37.289716018314721</v>
      </c>
      <c r="BD507" s="32">
        <f t="shared" si="337"/>
        <v>-20</v>
      </c>
      <c r="BE507" s="32">
        <f t="shared" si="338"/>
        <v>-143</v>
      </c>
      <c r="BF507" s="32">
        <f t="shared" si="339"/>
        <v>37</v>
      </c>
    </row>
    <row r="508" spans="22:58" x14ac:dyDescent="0.2">
      <c r="V508" s="27">
        <v>6.0400000000000604</v>
      </c>
      <c r="W508" s="32">
        <f t="shared" si="309"/>
        <v>10964781.961433399</v>
      </c>
      <c r="X508">
        <f t="shared" si="308"/>
        <v>4.8607609737258892</v>
      </c>
      <c r="Y508" s="28">
        <f t="shared" si="310"/>
        <v>-87.133876173123554</v>
      </c>
      <c r="Z508" s="28">
        <f t="shared" si="311"/>
        <v>-89.997479835881492</v>
      </c>
      <c r="AA508" s="28">
        <f t="shared" si="312"/>
        <v>49.964679917586388</v>
      </c>
      <c r="AB508" s="28">
        <f t="shared" si="313"/>
        <v>-89.818076263946864</v>
      </c>
      <c r="AC508" s="28">
        <f t="shared" si="314"/>
        <v>13.359610993191071</v>
      </c>
      <c r="AD508" s="28">
        <f t="shared" si="315"/>
        <v>77.596636183008954</v>
      </c>
      <c r="AE508" s="28">
        <f t="shared" si="316"/>
        <v>-18.948824288620209</v>
      </c>
      <c r="AF508" s="28">
        <f t="shared" si="317"/>
        <v>-102.21891991681942</v>
      </c>
      <c r="AG508" s="28">
        <f t="shared" si="305"/>
        <v>92.110410468749379</v>
      </c>
      <c r="AH508" s="28">
        <f t="shared" si="318"/>
        <v>-157.26026977990506</v>
      </c>
      <c r="AI508" s="28">
        <f t="shared" si="319"/>
        <v>-89.999999214567012</v>
      </c>
      <c r="AJ508" s="28">
        <f t="shared" si="320"/>
        <v>83.647511703343596</v>
      </c>
      <c r="AK508" s="28">
        <f t="shared" si="321"/>
        <v>89.996235155461989</v>
      </c>
      <c r="AL508" s="29">
        <f t="shared" si="322"/>
        <v>-38.833397972023377</v>
      </c>
      <c r="AM508" s="28">
        <f t="shared" si="323"/>
        <v>-89.344666750792527</v>
      </c>
      <c r="AN508" s="28">
        <f t="shared" si="324"/>
        <v>-20.335745579835461</v>
      </c>
      <c r="AO508" s="28">
        <f t="shared" si="325"/>
        <v>-89.34843080989755</v>
      </c>
      <c r="AP508">
        <f t="shared" si="306"/>
        <v>23.609121289162623</v>
      </c>
      <c r="AQ508">
        <f t="shared" si="307"/>
        <v>-23.521825181113627</v>
      </c>
      <c r="AR508" s="28">
        <f t="shared" si="326"/>
        <v>-39.197273760406674</v>
      </c>
      <c r="AS508" s="30">
        <f t="shared" si="327"/>
        <v>-191.56735072671697</v>
      </c>
      <c r="AT508" s="28">
        <f t="shared" si="328"/>
        <v>20.84034181820542</v>
      </c>
      <c r="AU508" s="28">
        <f t="shared" si="329"/>
        <v>84.791605925054412</v>
      </c>
      <c r="AV508" s="29">
        <f t="shared" si="330"/>
        <v>-1.8607497490115854</v>
      </c>
      <c r="AW508" s="28">
        <f t="shared" si="331"/>
        <v>-36.18010374925742</v>
      </c>
      <c r="AX508" s="31">
        <f t="shared" si="332"/>
        <v>18.979592069193835</v>
      </c>
      <c r="AY508" s="28">
        <f t="shared" si="333"/>
        <v>48.611502175796993</v>
      </c>
      <c r="AZ508" s="8">
        <f t="shared" si="334"/>
        <v>-20.217681691212839</v>
      </c>
      <c r="BA508" s="8">
        <f t="shared" si="335"/>
        <v>-142.95584855091997</v>
      </c>
      <c r="BB508" s="8">
        <f t="shared" si="336"/>
        <v>37.044151449080033</v>
      </c>
      <c r="BD508" s="32">
        <f t="shared" si="337"/>
        <v>-20</v>
      </c>
      <c r="BE508" s="32">
        <f t="shared" si="338"/>
        <v>-143</v>
      </c>
      <c r="BF508" s="32">
        <f t="shared" si="339"/>
        <v>37</v>
      </c>
    </row>
    <row r="509" spans="22:58" x14ac:dyDescent="0.2">
      <c r="V509" s="27">
        <v>6.0500000000000602</v>
      </c>
      <c r="W509" s="32">
        <f t="shared" si="309"/>
        <v>11220184.543021198</v>
      </c>
      <c r="X509">
        <f t="shared" si="308"/>
        <v>4.8607609737258892</v>
      </c>
      <c r="Y509" s="28">
        <f t="shared" si="310"/>
        <v>-87.333876172745363</v>
      </c>
      <c r="Z509" s="28">
        <f t="shared" si="311"/>
        <v>-89.997537201820407</v>
      </c>
      <c r="AA509" s="28">
        <f t="shared" si="312"/>
        <v>50.164677946977292</v>
      </c>
      <c r="AB509" s="28">
        <f t="shared" si="313"/>
        <v>-89.822217326863893</v>
      </c>
      <c r="AC509" s="28">
        <f t="shared" si="314"/>
        <v>13.550583678969005</v>
      </c>
      <c r="AD509" s="28">
        <f t="shared" si="315"/>
        <v>77.870518276835654</v>
      </c>
      <c r="AE509" s="28">
        <f t="shared" si="316"/>
        <v>-18.757853573073177</v>
      </c>
      <c r="AF509" s="28">
        <f t="shared" si="317"/>
        <v>-101.94923625184866</v>
      </c>
      <c r="AG509" s="28">
        <f t="shared" si="305"/>
        <v>92.110410468749379</v>
      </c>
      <c r="AH509" s="28">
        <f t="shared" si="318"/>
        <v>-157.46026977990505</v>
      </c>
      <c r="AI509" s="28">
        <f t="shared" si="319"/>
        <v>-89.999999232445646</v>
      </c>
      <c r="AJ509" s="28">
        <f t="shared" si="320"/>
        <v>83.847511702499631</v>
      </c>
      <c r="AK509" s="28">
        <f t="shared" si="321"/>
        <v>89.996320853786102</v>
      </c>
      <c r="AL509" s="29">
        <f t="shared" si="322"/>
        <v>-39.033372402074903</v>
      </c>
      <c r="AM509" s="28">
        <f t="shared" si="323"/>
        <v>-89.359582699863083</v>
      </c>
      <c r="AN509" s="28">
        <f t="shared" si="324"/>
        <v>-20.535720010730941</v>
      </c>
      <c r="AO509" s="28">
        <f t="shared" si="325"/>
        <v>-89.363261078522626</v>
      </c>
      <c r="AP509">
        <f t="shared" si="306"/>
        <v>23.609121289162623</v>
      </c>
      <c r="AQ509">
        <f t="shared" si="307"/>
        <v>-23.521825181113627</v>
      </c>
      <c r="AR509" s="28">
        <f t="shared" si="326"/>
        <v>-39.206277475755122</v>
      </c>
      <c r="AS509" s="30">
        <f t="shared" si="327"/>
        <v>-191.31249733037129</v>
      </c>
      <c r="AT509" s="28">
        <f t="shared" si="328"/>
        <v>21.038730746981237</v>
      </c>
      <c r="AU509" s="28">
        <f t="shared" si="329"/>
        <v>84.90953335074478</v>
      </c>
      <c r="AV509" s="29">
        <f t="shared" si="330"/>
        <v>-1.9314969343730968</v>
      </c>
      <c r="AW509" s="28">
        <f t="shared" si="331"/>
        <v>-36.810877074716359</v>
      </c>
      <c r="AX509" s="31">
        <f t="shared" si="332"/>
        <v>19.10723381260814</v>
      </c>
      <c r="AY509" s="28">
        <f t="shared" si="333"/>
        <v>48.098656276028422</v>
      </c>
      <c r="AZ509" s="8">
        <f t="shared" si="334"/>
        <v>-20.099043663146983</v>
      </c>
      <c r="BA509" s="8">
        <f t="shared" si="335"/>
        <v>-143.21384105434288</v>
      </c>
      <c r="BB509" s="8">
        <f t="shared" si="336"/>
        <v>36.786158945657121</v>
      </c>
      <c r="BD509" s="32">
        <f t="shared" si="337"/>
        <v>-20</v>
      </c>
      <c r="BE509" s="32">
        <f t="shared" si="338"/>
        <v>-143</v>
      </c>
      <c r="BF509" s="32">
        <f t="shared" si="339"/>
        <v>37</v>
      </c>
    </row>
    <row r="510" spans="22:58" x14ac:dyDescent="0.2">
      <c r="V510" s="27">
        <v>6.06000000000006</v>
      </c>
      <c r="W510" s="32">
        <f t="shared" si="309"/>
        <v>11481536.214970427</v>
      </c>
      <c r="X510">
        <f t="shared" si="308"/>
        <v>4.8607609737258892</v>
      </c>
      <c r="Y510" s="28">
        <f t="shared" si="310"/>
        <v>-87.533876172384225</v>
      </c>
      <c r="Z510" s="28">
        <f t="shared" si="311"/>
        <v>-89.997593261951124</v>
      </c>
      <c r="AA510" s="28">
        <f t="shared" si="312"/>
        <v>50.364676065059406</v>
      </c>
      <c r="AB510" s="28">
        <f t="shared" si="313"/>
        <v>-89.826264129475504</v>
      </c>
      <c r="AC510" s="28">
        <f t="shared" si="314"/>
        <v>13.741945108896545</v>
      </c>
      <c r="AD510" s="28">
        <f t="shared" si="315"/>
        <v>78.13871092316343</v>
      </c>
      <c r="AE510" s="28">
        <f t="shared" si="316"/>
        <v>-18.566494024702386</v>
      </c>
      <c r="AF510" s="28">
        <f t="shared" si="317"/>
        <v>-101.6851464682632</v>
      </c>
      <c r="AG510" s="28">
        <f t="shared" si="305"/>
        <v>92.110410468749379</v>
      </c>
      <c r="AH510" s="28">
        <f t="shared" si="318"/>
        <v>-157.66026977990504</v>
      </c>
      <c r="AI510" s="28">
        <f t="shared" si="319"/>
        <v>-89.999999249917309</v>
      </c>
      <c r="AJ510" s="28">
        <f t="shared" si="320"/>
        <v>84.047511701693679</v>
      </c>
      <c r="AK510" s="28">
        <f t="shared" si="321"/>
        <v>89.996404601378231</v>
      </c>
      <c r="AL510" s="29">
        <f t="shared" si="322"/>
        <v>-39.233347982823148</v>
      </c>
      <c r="AM510" s="28">
        <f t="shared" si="323"/>
        <v>-89.374159204364062</v>
      </c>
      <c r="AN510" s="28">
        <f t="shared" si="324"/>
        <v>-20.735695592285126</v>
      </c>
      <c r="AO510" s="28">
        <f t="shared" si="325"/>
        <v>-89.37775385290314</v>
      </c>
      <c r="AP510">
        <f t="shared" si="306"/>
        <v>23.609121289162623</v>
      </c>
      <c r="AQ510">
        <f t="shared" si="307"/>
        <v>-23.521825181113627</v>
      </c>
      <c r="AR510" s="28">
        <f t="shared" si="326"/>
        <v>-39.214893508938516</v>
      </c>
      <c r="AS510" s="30">
        <f t="shared" si="327"/>
        <v>-191.06290032116635</v>
      </c>
      <c r="AT510" s="28">
        <f t="shared" si="328"/>
        <v>21.23719162780073</v>
      </c>
      <c r="AU510" s="28">
        <f t="shared" si="329"/>
        <v>85.024818220723873</v>
      </c>
      <c r="AV510" s="29">
        <f t="shared" si="330"/>
        <v>-2.0043634810523159</v>
      </c>
      <c r="AW510" s="28">
        <f t="shared" si="331"/>
        <v>-37.445758684573704</v>
      </c>
      <c r="AX510" s="31">
        <f t="shared" si="332"/>
        <v>19.232828146748414</v>
      </c>
      <c r="AY510" s="28">
        <f t="shared" si="333"/>
        <v>47.579059536150169</v>
      </c>
      <c r="AZ510" s="8">
        <f t="shared" si="334"/>
        <v>-19.982065362190102</v>
      </c>
      <c r="BA510" s="8">
        <f t="shared" si="335"/>
        <v>-143.48384078501618</v>
      </c>
      <c r="BB510" s="8">
        <f t="shared" si="336"/>
        <v>36.516159214983816</v>
      </c>
      <c r="BD510" s="32">
        <f t="shared" si="337"/>
        <v>-20</v>
      </c>
      <c r="BE510" s="32">
        <f t="shared" si="338"/>
        <v>-143</v>
      </c>
      <c r="BF510" s="32">
        <f t="shared" si="339"/>
        <v>37</v>
      </c>
    </row>
    <row r="511" spans="22:58" x14ac:dyDescent="0.2">
      <c r="V511" s="27">
        <v>6.0700000000000598</v>
      </c>
      <c r="W511" s="32">
        <f t="shared" si="309"/>
        <v>11748975.54939693</v>
      </c>
      <c r="X511">
        <f t="shared" si="308"/>
        <v>4.8607609737258892</v>
      </c>
      <c r="Y511" s="28">
        <f t="shared" si="310"/>
        <v>-87.733876172039345</v>
      </c>
      <c r="Z511" s="28">
        <f t="shared" si="311"/>
        <v>-89.997648045997494</v>
      </c>
      <c r="AA511" s="28">
        <f t="shared" si="312"/>
        <v>50.564674267841013</v>
      </c>
      <c r="AB511" s="28">
        <f t="shared" si="313"/>
        <v>-89.830218817288397</v>
      </c>
      <c r="AC511" s="28">
        <f t="shared" si="314"/>
        <v>13.933679267134774</v>
      </c>
      <c r="AD511" s="28">
        <f t="shared" si="315"/>
        <v>78.401309289964288</v>
      </c>
      <c r="AE511" s="28">
        <f t="shared" si="316"/>
        <v>-18.374761663337669</v>
      </c>
      <c r="AF511" s="28">
        <f t="shared" si="317"/>
        <v>-101.4265575733216</v>
      </c>
      <c r="AG511" s="28">
        <f t="shared" si="305"/>
        <v>92.110410468749379</v>
      </c>
      <c r="AH511" s="28">
        <f t="shared" si="318"/>
        <v>-157.86026977990505</v>
      </c>
      <c r="AI511" s="28">
        <f t="shared" si="319"/>
        <v>-89.999999266991281</v>
      </c>
      <c r="AJ511" s="28">
        <f t="shared" si="320"/>
        <v>84.24751170092398</v>
      </c>
      <c r="AK511" s="28">
        <f t="shared" si="321"/>
        <v>89.996486442642421</v>
      </c>
      <c r="AL511" s="29">
        <f t="shared" si="322"/>
        <v>-39.433324662490605</v>
      </c>
      <c r="AM511" s="28">
        <f t="shared" si="323"/>
        <v>-89.388403985399179</v>
      </c>
      <c r="AN511" s="28">
        <f t="shared" si="324"/>
        <v>-20.9356722727223</v>
      </c>
      <c r="AO511" s="28">
        <f t="shared" si="325"/>
        <v>-89.391916809748039</v>
      </c>
      <c r="AP511">
        <f t="shared" si="306"/>
        <v>23.609121289162623</v>
      </c>
      <c r="AQ511">
        <f t="shared" si="307"/>
        <v>-23.521825181113627</v>
      </c>
      <c r="AR511" s="28">
        <f t="shared" si="326"/>
        <v>-39.223137828010969</v>
      </c>
      <c r="AS511" s="30">
        <f t="shared" si="327"/>
        <v>-190.81847438306966</v>
      </c>
      <c r="AT511" s="28">
        <f t="shared" si="328"/>
        <v>21.435721271034577</v>
      </c>
      <c r="AU511" s="28">
        <f t="shared" si="329"/>
        <v>85.13751792459496</v>
      </c>
      <c r="AV511" s="29">
        <f t="shared" si="330"/>
        <v>-2.0793760309148555</v>
      </c>
      <c r="AW511" s="28">
        <f t="shared" si="331"/>
        <v>-38.084461601922698</v>
      </c>
      <c r="AX511" s="31">
        <f t="shared" si="332"/>
        <v>19.356345240119722</v>
      </c>
      <c r="AY511" s="28">
        <f t="shared" si="333"/>
        <v>47.053056322672262</v>
      </c>
      <c r="AZ511" s="8">
        <f t="shared" si="334"/>
        <v>-19.866792587891247</v>
      </c>
      <c r="BA511" s="8">
        <f t="shared" si="335"/>
        <v>-143.76541806039739</v>
      </c>
      <c r="BB511" s="8">
        <f t="shared" si="336"/>
        <v>36.234581939602606</v>
      </c>
      <c r="BD511" s="32">
        <f t="shared" si="337"/>
        <v>-20</v>
      </c>
      <c r="BE511" s="32">
        <f t="shared" si="338"/>
        <v>-144</v>
      </c>
      <c r="BF511" s="32">
        <f t="shared" si="339"/>
        <v>36</v>
      </c>
    </row>
    <row r="512" spans="22:58" x14ac:dyDescent="0.2">
      <c r="V512" s="27">
        <v>6.0800000000000702</v>
      </c>
      <c r="W512" s="32">
        <f t="shared" si="309"/>
        <v>12022644.346176079</v>
      </c>
      <c r="X512">
        <f t="shared" si="308"/>
        <v>4.8607609737258892</v>
      </c>
      <c r="Y512" s="28">
        <f t="shared" si="310"/>
        <v>-87.933876171710153</v>
      </c>
      <c r="Z512" s="28">
        <f t="shared" si="311"/>
        <v>-89.997701583006716</v>
      </c>
      <c r="AA512" s="28">
        <f t="shared" si="312"/>
        <v>50.764672551510273</v>
      </c>
      <c r="AB512" s="28">
        <f t="shared" si="313"/>
        <v>-89.834083486979566</v>
      </c>
      <c r="AC512" s="28">
        <f t="shared" si="314"/>
        <v>14.12577073631876</v>
      </c>
      <c r="AD512" s="28">
        <f t="shared" si="315"/>
        <v>78.658408460990557</v>
      </c>
      <c r="AE512" s="28">
        <f t="shared" si="316"/>
        <v>-18.182671910155232</v>
      </c>
      <c r="AF512" s="28">
        <f t="shared" si="317"/>
        <v>-101.17337660899571</v>
      </c>
      <c r="AG512" s="28">
        <f t="shared" si="305"/>
        <v>92.110410468749379</v>
      </c>
      <c r="AH512" s="28">
        <f t="shared" si="318"/>
        <v>-158.06026977990524</v>
      </c>
      <c r="AI512" s="28">
        <f t="shared" si="319"/>
        <v>-89.999999283676587</v>
      </c>
      <c r="AJ512" s="28">
        <f t="shared" si="320"/>
        <v>84.447511700189125</v>
      </c>
      <c r="AK512" s="28">
        <f t="shared" si="321"/>
        <v>89.996566420972016</v>
      </c>
      <c r="AL512" s="29">
        <f t="shared" si="322"/>
        <v>-39.633302391629222</v>
      </c>
      <c r="AM512" s="28">
        <f t="shared" si="323"/>
        <v>-89.402324588692025</v>
      </c>
      <c r="AN512" s="28">
        <f t="shared" si="324"/>
        <v>-21.135650002595959</v>
      </c>
      <c r="AO512" s="28">
        <f t="shared" si="325"/>
        <v>-89.405757451396596</v>
      </c>
      <c r="AP512">
        <f t="shared" si="306"/>
        <v>23.609121289162623</v>
      </c>
      <c r="AQ512">
        <f t="shared" si="307"/>
        <v>-23.521825181113627</v>
      </c>
      <c r="AR512" s="28">
        <f t="shared" si="326"/>
        <v>-39.231025804702192</v>
      </c>
      <c r="AS512" s="30">
        <f t="shared" si="327"/>
        <v>-190.57913406039231</v>
      </c>
      <c r="AT512" s="28">
        <f t="shared" si="328"/>
        <v>21.634316626367799</v>
      </c>
      <c r="AU512" s="28">
        <f t="shared" si="329"/>
        <v>85.247688727002682</v>
      </c>
      <c r="AV512" s="29">
        <f t="shared" si="330"/>
        <v>-2.1565594147538523</v>
      </c>
      <c r="AW512" s="28">
        <f t="shared" si="331"/>
        <v>-38.72668955255434</v>
      </c>
      <c r="AX512" s="31">
        <f t="shared" si="332"/>
        <v>19.477757211613948</v>
      </c>
      <c r="AY512" s="28">
        <f t="shared" si="333"/>
        <v>46.520999174448342</v>
      </c>
      <c r="AZ512" s="8">
        <f t="shared" si="334"/>
        <v>-19.753268593088244</v>
      </c>
      <c r="BA512" s="8">
        <f t="shared" si="335"/>
        <v>-144.05813488594396</v>
      </c>
      <c r="BB512" s="8">
        <f t="shared" si="336"/>
        <v>35.941865114056043</v>
      </c>
      <c r="BD512" s="32">
        <f t="shared" si="337"/>
        <v>-20</v>
      </c>
      <c r="BE512" s="32">
        <f t="shared" si="338"/>
        <v>-144</v>
      </c>
      <c r="BF512" s="32">
        <f t="shared" si="339"/>
        <v>36</v>
      </c>
    </row>
    <row r="513" spans="22:58" x14ac:dyDescent="0.2">
      <c r="V513" s="27">
        <v>6.09000000000007</v>
      </c>
      <c r="W513" s="32">
        <f t="shared" si="309"/>
        <v>12302687.708125811</v>
      </c>
      <c r="X513">
        <f t="shared" si="308"/>
        <v>4.8607609737258892</v>
      </c>
      <c r="Y513" s="28">
        <f t="shared" si="310"/>
        <v>-88.133876171395613</v>
      </c>
      <c r="Z513" s="28">
        <f t="shared" si="311"/>
        <v>-89.997753901364845</v>
      </c>
      <c r="AA513" s="28">
        <f t="shared" si="312"/>
        <v>50.964670912426314</v>
      </c>
      <c r="AB513" s="28">
        <f t="shared" si="313"/>
        <v>-89.837860187507317</v>
      </c>
      <c r="AC513" s="28">
        <f t="shared" si="314"/>
        <v>14.318204680418834</v>
      </c>
      <c r="AD513" s="28">
        <f t="shared" si="315"/>
        <v>78.910103320046545</v>
      </c>
      <c r="AE513" s="28">
        <f t="shared" si="316"/>
        <v>-17.990239604824577</v>
      </c>
      <c r="AF513" s="28">
        <f t="shared" si="317"/>
        <v>-100.9255107688256</v>
      </c>
      <c r="AG513" s="28">
        <f t="shared" si="305"/>
        <v>92.110410468749379</v>
      </c>
      <c r="AH513" s="28">
        <f t="shared" si="318"/>
        <v>-158.26026977990526</v>
      </c>
      <c r="AI513" s="28">
        <f t="shared" si="319"/>
        <v>-89.999999299982107</v>
      </c>
      <c r="AJ513" s="28">
        <f t="shared" si="320"/>
        <v>84.647511699487154</v>
      </c>
      <c r="AK513" s="28">
        <f t="shared" si="321"/>
        <v>89.996644578772589</v>
      </c>
      <c r="AL513" s="29">
        <f t="shared" si="322"/>
        <v>-39.833281123014913</v>
      </c>
      <c r="AM513" s="28">
        <f t="shared" si="323"/>
        <v>-89.41592838855307</v>
      </c>
      <c r="AN513" s="28">
        <f t="shared" si="324"/>
        <v>-21.335628734683638</v>
      </c>
      <c r="AO513" s="28">
        <f t="shared" si="325"/>
        <v>-89.419283109762588</v>
      </c>
      <c r="AP513">
        <f t="shared" si="306"/>
        <v>23.609121289162623</v>
      </c>
      <c r="AQ513">
        <f t="shared" si="307"/>
        <v>-23.521825181113627</v>
      </c>
      <c r="AR513" s="28">
        <f t="shared" si="326"/>
        <v>-39.238572231459223</v>
      </c>
      <c r="AS513" s="30">
        <f t="shared" si="327"/>
        <v>-190.34479387858818</v>
      </c>
      <c r="AT513" s="28">
        <f t="shared" si="328"/>
        <v>21.832974776896155</v>
      </c>
      <c r="AU513" s="28">
        <f t="shared" si="329"/>
        <v>85.35538578145362</v>
      </c>
      <c r="AV513" s="29">
        <f t="shared" si="330"/>
        <v>-2.2359365569443135</v>
      </c>
      <c r="AW513" s="28">
        <f t="shared" si="331"/>
        <v>-39.372137565073871</v>
      </c>
      <c r="AX513" s="31">
        <f t="shared" si="332"/>
        <v>19.597038219951841</v>
      </c>
      <c r="AY513" s="28">
        <f t="shared" si="333"/>
        <v>45.983248216379749</v>
      </c>
      <c r="AZ513" s="8">
        <f t="shared" si="334"/>
        <v>-19.641534011507382</v>
      </c>
      <c r="BA513" s="8">
        <f t="shared" si="335"/>
        <v>-144.36154566220841</v>
      </c>
      <c r="BB513" s="8">
        <f t="shared" si="336"/>
        <v>35.638454337791586</v>
      </c>
      <c r="BD513" s="32">
        <f t="shared" si="337"/>
        <v>-20</v>
      </c>
      <c r="BE513" s="32">
        <f t="shared" si="338"/>
        <v>-144</v>
      </c>
      <c r="BF513" s="32">
        <f t="shared" si="339"/>
        <v>36</v>
      </c>
    </row>
    <row r="514" spans="22:58" x14ac:dyDescent="0.2">
      <c r="V514" s="27">
        <v>6.1000000000000698</v>
      </c>
      <c r="W514" s="32">
        <f t="shared" si="309"/>
        <v>12589254.117943712</v>
      </c>
      <c r="X514">
        <f t="shared" si="308"/>
        <v>4.8607609737258892</v>
      </c>
      <c r="Y514" s="28">
        <f t="shared" si="310"/>
        <v>-88.333876171095227</v>
      </c>
      <c r="Z514" s="28">
        <f t="shared" si="311"/>
        <v>-89.997805028811726</v>
      </c>
      <c r="AA514" s="28">
        <f t="shared" si="312"/>
        <v>51.164669347112721</v>
      </c>
      <c r="AB514" s="28">
        <f t="shared" si="313"/>
        <v>-89.841550921196912</v>
      </c>
      <c r="AC514" s="28">
        <f t="shared" si="314"/>
        <v>14.510966827629606</v>
      </c>
      <c r="AD514" s="28">
        <f t="shared" si="315"/>
        <v>79.156488443642459</v>
      </c>
      <c r="AE514" s="28">
        <f t="shared" si="316"/>
        <v>-17.797479022627012</v>
      </c>
      <c r="AF514" s="28">
        <f t="shared" si="317"/>
        <v>-100.68286750636618</v>
      </c>
      <c r="AG514" s="28">
        <f t="shared" si="305"/>
        <v>92.110410468749379</v>
      </c>
      <c r="AH514" s="28">
        <f t="shared" si="318"/>
        <v>-158.46026977990525</v>
      </c>
      <c r="AI514" s="28">
        <f t="shared" si="319"/>
        <v>-89.999999315916469</v>
      </c>
      <c r="AJ514" s="28">
        <f t="shared" si="320"/>
        <v>84.847511698816774</v>
      </c>
      <c r="AK514" s="28">
        <f t="shared" si="321"/>
        <v>89.996720957484413</v>
      </c>
      <c r="AL514" s="29">
        <f t="shared" si="322"/>
        <v>-40.033260811548701</v>
      </c>
      <c r="AM514" s="28">
        <f t="shared" si="323"/>
        <v>-89.429222591758403</v>
      </c>
      <c r="AN514" s="28">
        <f t="shared" si="324"/>
        <v>-21.535608423887794</v>
      </c>
      <c r="AO514" s="28">
        <f t="shared" si="325"/>
        <v>-89.432500950190459</v>
      </c>
      <c r="AP514">
        <f t="shared" si="306"/>
        <v>23.609121289162623</v>
      </c>
      <c r="AQ514">
        <f t="shared" si="307"/>
        <v>-23.521825181113627</v>
      </c>
      <c r="AR514" s="28">
        <f t="shared" si="326"/>
        <v>-39.245791338465814</v>
      </c>
      <c r="AS514" s="30">
        <f t="shared" si="327"/>
        <v>-190.11536845655664</v>
      </c>
      <c r="AT514" s="28">
        <f t="shared" si="328"/>
        <v>22.031692933458693</v>
      </c>
      <c r="AU514" s="28">
        <f t="shared" si="329"/>
        <v>85.460663144575747</v>
      </c>
      <c r="AV514" s="29">
        <f t="shared" si="330"/>
        <v>-2.3175283859094349</v>
      </c>
      <c r="AW514" s="28">
        <f t="shared" si="331"/>
        <v>-40.020492621541905</v>
      </c>
      <c r="AX514" s="31">
        <f t="shared" si="332"/>
        <v>19.71416454754926</v>
      </c>
      <c r="AY514" s="28">
        <f t="shared" si="333"/>
        <v>45.440170523033842</v>
      </c>
      <c r="AZ514" s="8">
        <f t="shared" si="334"/>
        <v>-19.531626790916555</v>
      </c>
      <c r="BA514" s="8">
        <f t="shared" si="335"/>
        <v>-144.67519793352278</v>
      </c>
      <c r="BB514" s="8">
        <f t="shared" si="336"/>
        <v>35.324802066477218</v>
      </c>
      <c r="BD514" s="32">
        <f t="shared" si="337"/>
        <v>-20</v>
      </c>
      <c r="BE514" s="32">
        <f t="shared" si="338"/>
        <v>-145</v>
      </c>
      <c r="BF514" s="32">
        <f t="shared" si="339"/>
        <v>35</v>
      </c>
    </row>
    <row r="515" spans="22:58" x14ac:dyDescent="0.2">
      <c r="V515" s="27">
        <v>6.1100000000000696</v>
      </c>
      <c r="W515" s="32">
        <f t="shared" si="309"/>
        <v>12882495.516933426</v>
      </c>
      <c r="X515">
        <f t="shared" si="308"/>
        <v>4.8607609737258892</v>
      </c>
      <c r="Y515" s="28">
        <f t="shared" si="310"/>
        <v>-88.533876170808355</v>
      </c>
      <c r="Z515" s="28">
        <f t="shared" si="311"/>
        <v>-89.997854992455842</v>
      </c>
      <c r="AA515" s="28">
        <f t="shared" si="312"/>
        <v>51.364667852249312</v>
      </c>
      <c r="AB515" s="28">
        <f t="shared" si="313"/>
        <v>-89.845157644801603</v>
      </c>
      <c r="AC515" s="28">
        <f t="shared" si="314"/>
        <v>14.70404345333346</v>
      </c>
      <c r="AD515" s="28">
        <f t="shared" si="315"/>
        <v>79.397658001650782</v>
      </c>
      <c r="AE515" s="28">
        <f t="shared" si="316"/>
        <v>-17.604403891499693</v>
      </c>
      <c r="AF515" s="28">
        <f t="shared" si="317"/>
        <v>-100.44535463560668</v>
      </c>
      <c r="AG515" s="28">
        <f t="shared" si="305"/>
        <v>92.110410468749379</v>
      </c>
      <c r="AH515" s="28">
        <f t="shared" si="318"/>
        <v>-158.66026977990524</v>
      </c>
      <c r="AI515" s="28">
        <f t="shared" si="319"/>
        <v>-89.999999331488098</v>
      </c>
      <c r="AJ515" s="28">
        <f t="shared" si="320"/>
        <v>85.047511698176578</v>
      </c>
      <c r="AK515" s="28">
        <f t="shared" si="321"/>
        <v>89.996795597604518</v>
      </c>
      <c r="AL515" s="29">
        <f t="shared" si="322"/>
        <v>-40.233241414160389</v>
      </c>
      <c r="AM515" s="28">
        <f t="shared" si="323"/>
        <v>-89.442214241341503</v>
      </c>
      <c r="AN515" s="28">
        <f t="shared" si="324"/>
        <v>-21.735589027139667</v>
      </c>
      <c r="AO515" s="28">
        <f t="shared" si="325"/>
        <v>-89.445417975225084</v>
      </c>
      <c r="AP515">
        <f t="shared" si="306"/>
        <v>23.609121289162623</v>
      </c>
      <c r="AQ515">
        <f t="shared" si="307"/>
        <v>-23.521825181113627</v>
      </c>
      <c r="AR515" s="28">
        <f t="shared" si="326"/>
        <v>-39.252696810590365</v>
      </c>
      <c r="AS515" s="30">
        <f t="shared" si="327"/>
        <v>-189.89077261083176</v>
      </c>
      <c r="AT515" s="28">
        <f t="shared" si="328"/>
        <v>22.230468429194531</v>
      </c>
      <c r="AU515" s="28">
        <f t="shared" si="329"/>
        <v>85.563573790757928</v>
      </c>
      <c r="AV515" s="29">
        <f t="shared" si="330"/>
        <v>-2.4013537511165866</v>
      </c>
      <c r="AW515" s="28">
        <f t="shared" si="331"/>
        <v>-40.671434355759494</v>
      </c>
      <c r="AX515" s="31">
        <f t="shared" si="332"/>
        <v>19.829114678077943</v>
      </c>
      <c r="AY515" s="28">
        <f t="shared" si="333"/>
        <v>44.892139434998434</v>
      </c>
      <c r="AZ515" s="8">
        <f t="shared" si="334"/>
        <v>-19.423582132512422</v>
      </c>
      <c r="BA515" s="8">
        <f t="shared" si="335"/>
        <v>-144.99863317583333</v>
      </c>
      <c r="BB515" s="8">
        <f t="shared" si="336"/>
        <v>35.001366824166666</v>
      </c>
      <c r="BD515" s="32">
        <f t="shared" si="337"/>
        <v>-19</v>
      </c>
      <c r="BE515" s="32">
        <f t="shared" si="338"/>
        <v>-145</v>
      </c>
      <c r="BF515" s="32">
        <f t="shared" si="339"/>
        <v>35</v>
      </c>
    </row>
    <row r="516" spans="22:58" x14ac:dyDescent="0.2">
      <c r="V516" s="27">
        <v>6.1200000000000703</v>
      </c>
      <c r="W516" s="32">
        <f t="shared" si="309"/>
        <v>13182567.385566227</v>
      </c>
      <c r="X516">
        <f t="shared" si="308"/>
        <v>4.8607609737258892</v>
      </c>
      <c r="Y516" s="28">
        <f t="shared" si="310"/>
        <v>-88.733876170534415</v>
      </c>
      <c r="Z516" s="28">
        <f t="shared" si="311"/>
        <v>-89.997903818788572</v>
      </c>
      <c r="AA516" s="28">
        <f t="shared" si="312"/>
        <v>51.564666424665369</v>
      </c>
      <c r="AB516" s="28">
        <f t="shared" si="313"/>
        <v>-89.848682270539598</v>
      </c>
      <c r="AC516" s="28">
        <f t="shared" si="314"/>
        <v>14.897421363186979</v>
      </c>
      <c r="AD516" s="28">
        <f t="shared" si="315"/>
        <v>79.633705665597702</v>
      </c>
      <c r="AE516" s="28">
        <f t="shared" si="316"/>
        <v>-17.41102740895618</v>
      </c>
      <c r="AF516" s="28">
        <f t="shared" si="317"/>
        <v>-100.21288042373048</v>
      </c>
      <c r="AG516" s="28">
        <f t="shared" ref="AG516:AG579" si="340">DC_gain_comp</f>
        <v>92.110410468749379</v>
      </c>
      <c r="AH516" s="28">
        <f t="shared" si="318"/>
        <v>-158.86026977990525</v>
      </c>
      <c r="AI516" s="28">
        <f t="shared" si="319"/>
        <v>-89.999999346705295</v>
      </c>
      <c r="AJ516" s="28">
        <f t="shared" si="320"/>
        <v>85.247511697565201</v>
      </c>
      <c r="AK516" s="28">
        <f t="shared" si="321"/>
        <v>89.996868538708057</v>
      </c>
      <c r="AL516" s="29">
        <f t="shared" si="322"/>
        <v>-40.433222889717484</v>
      </c>
      <c r="AM516" s="28">
        <f t="shared" si="323"/>
        <v>-89.454910220300249</v>
      </c>
      <c r="AN516" s="28">
        <f t="shared" si="324"/>
        <v>-21.935570503308156</v>
      </c>
      <c r="AO516" s="28">
        <f t="shared" si="325"/>
        <v>-89.458041028297487</v>
      </c>
      <c r="AP516">
        <f t="shared" ref="AP516:AP579" si="341">-20*LOG(GmPS*Rsns)</f>
        <v>23.609121289162623</v>
      </c>
      <c r="AQ516">
        <f t="shared" ref="AQ516:AQ579" si="342">20*LOG(Vref/Vout)</f>
        <v>-23.521825181113627</v>
      </c>
      <c r="AR516" s="28">
        <f t="shared" si="326"/>
        <v>-39.25930180421534</v>
      </c>
      <c r="AS516" s="30">
        <f t="shared" si="327"/>
        <v>-189.67092145202798</v>
      </c>
      <c r="AT516" s="28">
        <f t="shared" si="328"/>
        <v>22.429298714319145</v>
      </c>
      <c r="AU516" s="28">
        <f t="shared" si="329"/>
        <v>85.664169627118881</v>
      </c>
      <c r="AV516" s="29">
        <f t="shared" si="330"/>
        <v>-2.4874293472855045</v>
      </c>
      <c r="AW516" s="28">
        <f t="shared" si="331"/>
        <v>-41.324635795830304</v>
      </c>
      <c r="AX516" s="31">
        <f t="shared" si="332"/>
        <v>19.94186936703364</v>
      </c>
      <c r="AY516" s="28">
        <f t="shared" si="333"/>
        <v>44.339533831288577</v>
      </c>
      <c r="AZ516" s="8">
        <f t="shared" si="334"/>
        <v>-19.317432437181701</v>
      </c>
      <c r="BA516" s="8">
        <f t="shared" si="335"/>
        <v>-145.33138762073941</v>
      </c>
      <c r="BB516" s="8">
        <f t="shared" si="336"/>
        <v>34.668612379260594</v>
      </c>
      <c r="BD516" s="32">
        <f t="shared" si="337"/>
        <v>-19</v>
      </c>
      <c r="BE516" s="32">
        <f t="shared" si="338"/>
        <v>-145</v>
      </c>
      <c r="BF516" s="32">
        <f t="shared" si="339"/>
        <v>35</v>
      </c>
    </row>
    <row r="517" spans="22:58" x14ac:dyDescent="0.2">
      <c r="V517" s="27">
        <v>6.1300000000000701</v>
      </c>
      <c r="W517" s="32">
        <f t="shared" si="309"/>
        <v>13489628.825918742</v>
      </c>
      <c r="X517">
        <f t="shared" ref="X517:X580" si="343">DC_gain_power</f>
        <v>4.8607609737258892</v>
      </c>
      <c r="Y517" s="28">
        <f t="shared" si="310"/>
        <v>-88.933876170272796</v>
      </c>
      <c r="Z517" s="28">
        <f t="shared" si="311"/>
        <v>-89.997951533698284</v>
      </c>
      <c r="AA517" s="28">
        <f t="shared" si="312"/>
        <v>51.764665061332842</v>
      </c>
      <c r="AB517" s="28">
        <f t="shared" si="313"/>
        <v>-89.852126667107356</v>
      </c>
      <c r="AC517" s="28">
        <f t="shared" si="314"/>
        <v>15.091087876369556</v>
      </c>
      <c r="AD517" s="28">
        <f t="shared" si="315"/>
        <v>79.864724524221245</v>
      </c>
      <c r="AE517" s="28">
        <f t="shared" si="316"/>
        <v>-17.21736225884451</v>
      </c>
      <c r="AF517" s="28">
        <f t="shared" si="317"/>
        <v>-99.985353676584381</v>
      </c>
      <c r="AG517" s="28">
        <f t="shared" si="340"/>
        <v>92.110410468749379</v>
      </c>
      <c r="AH517" s="28">
        <f t="shared" si="318"/>
        <v>-159.06026977990524</v>
      </c>
      <c r="AI517" s="28">
        <f t="shared" si="319"/>
        <v>-89.999999361576087</v>
      </c>
      <c r="AJ517" s="28">
        <f t="shared" si="320"/>
        <v>85.447511696981323</v>
      </c>
      <c r="AK517" s="28">
        <f t="shared" si="321"/>
        <v>89.996939819469404</v>
      </c>
      <c r="AL517" s="29">
        <f t="shared" si="322"/>
        <v>-40.633205198938086</v>
      </c>
      <c r="AM517" s="28">
        <f t="shared" si="323"/>
        <v>-89.467317255220806</v>
      </c>
      <c r="AN517" s="28">
        <f t="shared" si="324"/>
        <v>-22.135552813112625</v>
      </c>
      <c r="AO517" s="28">
        <f t="shared" si="325"/>
        <v>-89.470376797327489</v>
      </c>
      <c r="AP517">
        <f t="shared" si="341"/>
        <v>23.609121289162623</v>
      </c>
      <c r="AQ517">
        <f t="shared" si="342"/>
        <v>-23.521825181113627</v>
      </c>
      <c r="AR517" s="28">
        <f t="shared" si="326"/>
        <v>-39.265618963908139</v>
      </c>
      <c r="AS517" s="30">
        <f t="shared" si="327"/>
        <v>-189.45573047391187</v>
      </c>
      <c r="AT517" s="28">
        <f t="shared" si="328"/>
        <v>22.628181351111358</v>
      </c>
      <c r="AU517" s="28">
        <f t="shared" si="329"/>
        <v>85.76250150875569</v>
      </c>
      <c r="AV517" s="29">
        <f t="shared" si="330"/>
        <v>-2.5757696464425219</v>
      </c>
      <c r="AW517" s="28">
        <f t="shared" si="331"/>
        <v>-41.979764147135015</v>
      </c>
      <c r="AX517" s="31">
        <f t="shared" si="332"/>
        <v>20.052411704668835</v>
      </c>
      <c r="AY517" s="28">
        <f t="shared" si="333"/>
        <v>43.782737361620676</v>
      </c>
      <c r="AZ517" s="8">
        <f t="shared" si="334"/>
        <v>-19.213207259239304</v>
      </c>
      <c r="BA517" s="8">
        <f t="shared" si="335"/>
        <v>-145.67299311229118</v>
      </c>
      <c r="BB517" s="8">
        <f t="shared" si="336"/>
        <v>34.327006887708819</v>
      </c>
      <c r="BD517" s="32">
        <f t="shared" si="337"/>
        <v>-19</v>
      </c>
      <c r="BE517" s="32">
        <f t="shared" si="338"/>
        <v>-146</v>
      </c>
      <c r="BF517" s="32">
        <f t="shared" si="339"/>
        <v>34</v>
      </c>
    </row>
    <row r="518" spans="22:58" x14ac:dyDescent="0.2">
      <c r="V518" s="27">
        <v>6.1400000000000698</v>
      </c>
      <c r="W518" s="32">
        <f t="shared" si="309"/>
        <v>13803842.64603108</v>
      </c>
      <c r="X518">
        <f t="shared" si="343"/>
        <v>4.8607609737258892</v>
      </c>
      <c r="Y518" s="28">
        <f t="shared" si="310"/>
        <v>-89.13387617002293</v>
      </c>
      <c r="Z518" s="28">
        <f t="shared" si="311"/>
        <v>-89.997998162484052</v>
      </c>
      <c r="AA518" s="28">
        <f t="shared" si="312"/>
        <v>51.964663759359972</v>
      </c>
      <c r="AB518" s="28">
        <f t="shared" si="313"/>
        <v>-89.855492660669867</v>
      </c>
      <c r="AC518" s="28">
        <f t="shared" si="314"/>
        <v>15.285030809030429</v>
      </c>
      <c r="AD518" s="28">
        <f t="shared" si="315"/>
        <v>80.090807005936071</v>
      </c>
      <c r="AE518" s="28">
        <f t="shared" si="316"/>
        <v>-17.023420627906638</v>
      </c>
      <c r="AF518" s="28">
        <f t="shared" si="317"/>
        <v>-99.762683817217848</v>
      </c>
      <c r="AG518" s="28">
        <f t="shared" si="340"/>
        <v>92.110410468749379</v>
      </c>
      <c r="AH518" s="28">
        <f t="shared" si="318"/>
        <v>-159.26026977990523</v>
      </c>
      <c r="AI518" s="28">
        <f t="shared" si="319"/>
        <v>-89.999999376108391</v>
      </c>
      <c r="AJ518" s="28">
        <f t="shared" si="320"/>
        <v>85.64751169642372</v>
      </c>
      <c r="AK518" s="28">
        <f t="shared" si="321"/>
        <v>89.997009477682525</v>
      </c>
      <c r="AL518" s="29">
        <f t="shared" si="322"/>
        <v>-40.833188304307633</v>
      </c>
      <c r="AM518" s="28">
        <f t="shared" si="323"/>
        <v>-89.479441919820417</v>
      </c>
      <c r="AN518" s="28">
        <f t="shared" si="324"/>
        <v>-22.335535919039764</v>
      </c>
      <c r="AO518" s="28">
        <f t="shared" si="325"/>
        <v>-89.482431818246283</v>
      </c>
      <c r="AP518">
        <f t="shared" si="341"/>
        <v>23.609121289162623</v>
      </c>
      <c r="AQ518">
        <f t="shared" si="342"/>
        <v>-23.521825181113627</v>
      </c>
      <c r="AR518" s="28">
        <f t="shared" si="326"/>
        <v>-39.271660438897406</v>
      </c>
      <c r="AS518" s="30">
        <f t="shared" si="327"/>
        <v>-189.24511563546412</v>
      </c>
      <c r="AT518" s="28">
        <f t="shared" si="328"/>
        <v>22.827114009103941</v>
      </c>
      <c r="AU518" s="28">
        <f t="shared" si="329"/>
        <v>85.858619254227349</v>
      </c>
      <c r="AV518" s="29">
        <f t="shared" si="330"/>
        <v>-2.6663868383993479</v>
      </c>
      <c r="AW518" s="28">
        <f t="shared" si="331"/>
        <v>-42.636481611407049</v>
      </c>
      <c r="AX518" s="31">
        <f t="shared" si="332"/>
        <v>20.160727170704593</v>
      </c>
      <c r="AY518" s="28">
        <f t="shared" si="333"/>
        <v>43.2221376428203</v>
      </c>
      <c r="AZ518" s="8">
        <f t="shared" si="334"/>
        <v>-19.110933268192813</v>
      </c>
      <c r="BA518" s="8">
        <f t="shared" si="335"/>
        <v>-146.0229779926438</v>
      </c>
      <c r="BB518" s="8">
        <f t="shared" si="336"/>
        <v>33.977022007356197</v>
      </c>
      <c r="BD518" s="32">
        <f t="shared" si="337"/>
        <v>-19</v>
      </c>
      <c r="BE518" s="32">
        <f t="shared" si="338"/>
        <v>-146</v>
      </c>
      <c r="BF518" s="32">
        <f t="shared" si="339"/>
        <v>34</v>
      </c>
    </row>
    <row r="519" spans="22:58" x14ac:dyDescent="0.2">
      <c r="V519" s="27">
        <v>6.1500000000000696</v>
      </c>
      <c r="W519" s="32">
        <f t="shared" si="309"/>
        <v>14125375.446229823</v>
      </c>
      <c r="X519">
        <f t="shared" si="343"/>
        <v>4.8607609737258892</v>
      </c>
      <c r="Y519" s="28">
        <f t="shared" si="310"/>
        <v>-89.333876169784332</v>
      </c>
      <c r="Z519" s="28">
        <f t="shared" si="311"/>
        <v>-89.998043729869082</v>
      </c>
      <c r="AA519" s="28">
        <f t="shared" si="312"/>
        <v>52.164662515985178</v>
      </c>
      <c r="AB519" s="28">
        <f t="shared" si="313"/>
        <v>-89.858782035828511</v>
      </c>
      <c r="AC519" s="28">
        <f t="shared" si="314"/>
        <v>15.479238457965504</v>
      </c>
      <c r="AD519" s="28">
        <f t="shared" si="315"/>
        <v>80.31204480785189</v>
      </c>
      <c r="AE519" s="28">
        <f t="shared" si="316"/>
        <v>-16.829214222107762</v>
      </c>
      <c r="AF519" s="28">
        <f t="shared" si="317"/>
        <v>-99.544780957845688</v>
      </c>
      <c r="AG519" s="28">
        <f t="shared" si="340"/>
        <v>92.110410468749379</v>
      </c>
      <c r="AH519" s="28">
        <f t="shared" si="318"/>
        <v>-159.46026977990525</v>
      </c>
      <c r="AI519" s="28">
        <f t="shared" si="319"/>
        <v>-89.99999939030991</v>
      </c>
      <c r="AJ519" s="28">
        <f t="shared" si="320"/>
        <v>85.847511695891228</v>
      </c>
      <c r="AK519" s="28">
        <f t="shared" si="321"/>
        <v>89.997077550281148</v>
      </c>
      <c r="AL519" s="29">
        <f t="shared" si="322"/>
        <v>-41.033172169999467</v>
      </c>
      <c r="AM519" s="28">
        <f t="shared" si="323"/>
        <v>-89.491290638410604</v>
      </c>
      <c r="AN519" s="28">
        <f t="shared" si="324"/>
        <v>-22.535519785264107</v>
      </c>
      <c r="AO519" s="28">
        <f t="shared" si="325"/>
        <v>-89.494212478439366</v>
      </c>
      <c r="AP519">
        <f t="shared" si="341"/>
        <v>23.609121289162623</v>
      </c>
      <c r="AQ519">
        <f t="shared" si="342"/>
        <v>-23.521825181113627</v>
      </c>
      <c r="AR519" s="28">
        <f t="shared" si="326"/>
        <v>-39.277437899322869</v>
      </c>
      <c r="AS519" s="30">
        <f t="shared" si="327"/>
        <v>-189.03899343628507</v>
      </c>
      <c r="AT519" s="28">
        <f t="shared" si="328"/>
        <v>23.026094460470357</v>
      </c>
      <c r="AU519" s="28">
        <f t="shared" si="329"/>
        <v>85.952571661231033</v>
      </c>
      <c r="AV519" s="29">
        <f t="shared" si="330"/>
        <v>-2.7592907801702764</v>
      </c>
      <c r="AW519" s="28">
        <f t="shared" si="331"/>
        <v>-43.294446237186456</v>
      </c>
      <c r="AX519" s="31">
        <f t="shared" si="332"/>
        <v>20.266803680300082</v>
      </c>
      <c r="AY519" s="28">
        <f t="shared" si="333"/>
        <v>42.658125424044577</v>
      </c>
      <c r="AZ519" s="8">
        <f t="shared" si="334"/>
        <v>-19.010634219022787</v>
      </c>
      <c r="BA519" s="8">
        <f t="shared" si="335"/>
        <v>-146.38086801224048</v>
      </c>
      <c r="BB519" s="8">
        <f t="shared" si="336"/>
        <v>33.619131987759516</v>
      </c>
      <c r="BD519" s="32">
        <f t="shared" si="337"/>
        <v>-19</v>
      </c>
      <c r="BE519" s="32">
        <f t="shared" si="338"/>
        <v>-146</v>
      </c>
      <c r="BF519" s="32">
        <f t="shared" si="339"/>
        <v>34</v>
      </c>
    </row>
    <row r="520" spans="22:58" x14ac:dyDescent="0.2">
      <c r="V520" s="27">
        <v>6.1600000000000703</v>
      </c>
      <c r="W520" s="32">
        <f t="shared" si="309"/>
        <v>14454397.707461633</v>
      </c>
      <c r="X520">
        <f t="shared" si="343"/>
        <v>4.8607609737258892</v>
      </c>
      <c r="Y520" s="28">
        <f t="shared" si="310"/>
        <v>-89.533876169556464</v>
      </c>
      <c r="Z520" s="28">
        <f t="shared" si="311"/>
        <v>-89.998088260013787</v>
      </c>
      <c r="AA520" s="28">
        <f t="shared" si="312"/>
        <v>52.36466132857116</v>
      </c>
      <c r="AB520" s="28">
        <f t="shared" si="313"/>
        <v>-89.861996536566721</v>
      </c>
      <c r="AC520" s="28">
        <f t="shared" si="314"/>
        <v>15.673699584551565</v>
      </c>
      <c r="AD520" s="28">
        <f t="shared" si="315"/>
        <v>80.528528831000656</v>
      </c>
      <c r="AE520" s="28">
        <f t="shared" si="316"/>
        <v>-16.634754282707853</v>
      </c>
      <c r="AF520" s="28">
        <f t="shared" si="317"/>
        <v>-99.331555965579852</v>
      </c>
      <c r="AG520" s="28">
        <f t="shared" si="340"/>
        <v>92.110410468749379</v>
      </c>
      <c r="AH520" s="28">
        <f t="shared" si="318"/>
        <v>-159.66026977990526</v>
      </c>
      <c r="AI520" s="28">
        <f t="shared" si="319"/>
        <v>-89.999999404188145</v>
      </c>
      <c r="AJ520" s="28">
        <f t="shared" si="320"/>
        <v>86.047511695382696</v>
      </c>
      <c r="AK520" s="28">
        <f t="shared" si="321"/>
        <v>89.997144073358257</v>
      </c>
      <c r="AL520" s="29">
        <f t="shared" si="322"/>
        <v>-41.233156761798845</v>
      </c>
      <c r="AM520" s="28">
        <f t="shared" si="323"/>
        <v>-89.502869689282676</v>
      </c>
      <c r="AN520" s="28">
        <f t="shared" si="324"/>
        <v>-22.735504377572035</v>
      </c>
      <c r="AO520" s="28">
        <f t="shared" si="325"/>
        <v>-89.505725020112564</v>
      </c>
      <c r="AP520">
        <f t="shared" si="341"/>
        <v>23.609121289162623</v>
      </c>
      <c r="AQ520">
        <f t="shared" si="342"/>
        <v>-23.521825181113627</v>
      </c>
      <c r="AR520" s="28">
        <f t="shared" si="326"/>
        <v>-39.282962552230892</v>
      </c>
      <c r="AS520" s="30">
        <f t="shared" si="327"/>
        <v>-188.83728098569242</v>
      </c>
      <c r="AT520" s="28">
        <f t="shared" si="328"/>
        <v>23.225120575600641</v>
      </c>
      <c r="AU520" s="28">
        <f t="shared" si="329"/>
        <v>86.044406522432723</v>
      </c>
      <c r="AV520" s="29">
        <f t="shared" si="330"/>
        <v>-2.8544889547700336</v>
      </c>
      <c r="AW520" s="28">
        <f t="shared" si="331"/>
        <v>-43.953312796567275</v>
      </c>
      <c r="AX520" s="31">
        <f t="shared" si="332"/>
        <v>20.370631620830608</v>
      </c>
      <c r="AY520" s="28">
        <f t="shared" si="333"/>
        <v>42.091093725865449</v>
      </c>
      <c r="AZ520" s="8">
        <f t="shared" si="334"/>
        <v>-18.912330931400284</v>
      </c>
      <c r="BA520" s="8">
        <f t="shared" si="335"/>
        <v>-146.74618725982697</v>
      </c>
      <c r="BB520" s="8">
        <f t="shared" si="336"/>
        <v>33.253812740173032</v>
      </c>
      <c r="BD520" s="32">
        <f t="shared" si="337"/>
        <v>-19</v>
      </c>
      <c r="BE520" s="32">
        <f t="shared" si="338"/>
        <v>-147</v>
      </c>
      <c r="BF520" s="32">
        <f t="shared" si="339"/>
        <v>33</v>
      </c>
    </row>
    <row r="521" spans="22:58" x14ac:dyDescent="0.2">
      <c r="V521" s="27">
        <v>6.1700000000000701</v>
      </c>
      <c r="W521" s="32">
        <f t="shared" si="309"/>
        <v>14791083.881684486</v>
      </c>
      <c r="X521">
        <f t="shared" si="343"/>
        <v>4.8607609737258892</v>
      </c>
      <c r="Y521" s="28">
        <f t="shared" si="310"/>
        <v>-89.733876169338856</v>
      </c>
      <c r="Z521" s="28">
        <f t="shared" si="311"/>
        <v>-89.998131776528652</v>
      </c>
      <c r="AA521" s="28">
        <f t="shared" si="312"/>
        <v>52.564660194599242</v>
      </c>
      <c r="AB521" s="28">
        <f t="shared" si="313"/>
        <v>-89.865137867174383</v>
      </c>
      <c r="AC521" s="28">
        <f t="shared" si="314"/>
        <v>15.868403398961757</v>
      </c>
      <c r="AD521" s="28">
        <f t="shared" si="315"/>
        <v>80.740349121437717</v>
      </c>
      <c r="AE521" s="28">
        <f t="shared" si="316"/>
        <v>-16.44005160205197</v>
      </c>
      <c r="AF521" s="28">
        <f t="shared" si="317"/>
        <v>-99.122920522265318</v>
      </c>
      <c r="AG521" s="28">
        <f t="shared" si="340"/>
        <v>92.110410468749379</v>
      </c>
      <c r="AH521" s="28">
        <f t="shared" si="318"/>
        <v>-159.86026977990525</v>
      </c>
      <c r="AI521" s="28">
        <f t="shared" si="319"/>
        <v>-89.999999417750473</v>
      </c>
      <c r="AJ521" s="28">
        <f t="shared" si="320"/>
        <v>86.247511694897057</v>
      </c>
      <c r="AK521" s="28">
        <f t="shared" si="321"/>
        <v>89.997209082185265</v>
      </c>
      <c r="AL521" s="29">
        <f t="shared" si="322"/>
        <v>-41.433142047030451</v>
      </c>
      <c r="AM521" s="28">
        <f t="shared" si="323"/>
        <v>-89.514185208017309</v>
      </c>
      <c r="AN521" s="28">
        <f t="shared" si="324"/>
        <v>-22.935489663289268</v>
      </c>
      <c r="AO521" s="28">
        <f t="shared" si="325"/>
        <v>-89.516975543582518</v>
      </c>
      <c r="AP521">
        <f t="shared" si="341"/>
        <v>23.609121289162623</v>
      </c>
      <c r="AQ521">
        <f t="shared" si="342"/>
        <v>-23.521825181113627</v>
      </c>
      <c r="AR521" s="28">
        <f t="shared" si="326"/>
        <v>-39.288245157292245</v>
      </c>
      <c r="AS521" s="30">
        <f t="shared" si="327"/>
        <v>-188.63989606584784</v>
      </c>
      <c r="AT521" s="28">
        <f t="shared" si="328"/>
        <v>23.424190318859466</v>
      </c>
      <c r="AU521" s="28">
        <f t="shared" si="329"/>
        <v>86.134170641416134</v>
      </c>
      <c r="AV521" s="29">
        <f t="shared" si="330"/>
        <v>-2.9519864397560958</v>
      </c>
      <c r="AW521" s="28">
        <f t="shared" si="331"/>
        <v>-44.612733682846219</v>
      </c>
      <c r="AX521" s="31">
        <f t="shared" si="332"/>
        <v>20.472203879103372</v>
      </c>
      <c r="AY521" s="28">
        <f t="shared" si="333"/>
        <v>41.521436958569915</v>
      </c>
      <c r="AZ521" s="8">
        <f t="shared" si="334"/>
        <v>-18.816041278188873</v>
      </c>
      <c r="BA521" s="8">
        <f t="shared" si="335"/>
        <v>-147.11845910727791</v>
      </c>
      <c r="BB521" s="8">
        <f t="shared" si="336"/>
        <v>32.881540892722086</v>
      </c>
      <c r="BD521" s="32">
        <f t="shared" si="337"/>
        <v>-19</v>
      </c>
      <c r="BE521" s="32">
        <f t="shared" si="338"/>
        <v>-147</v>
      </c>
      <c r="BF521" s="32">
        <f t="shared" si="339"/>
        <v>33</v>
      </c>
    </row>
    <row r="522" spans="22:58" x14ac:dyDescent="0.2">
      <c r="V522" s="27">
        <v>6.1800000000000699</v>
      </c>
      <c r="W522" s="32">
        <f t="shared" si="309"/>
        <v>15135612.484364549</v>
      </c>
      <c r="X522">
        <f t="shared" si="343"/>
        <v>4.8607609737258892</v>
      </c>
      <c r="Y522" s="28">
        <f t="shared" si="310"/>
        <v>-89.93387616913104</v>
      </c>
      <c r="Z522" s="28">
        <f t="shared" si="311"/>
        <v>-89.998174302486703</v>
      </c>
      <c r="AA522" s="28">
        <f t="shared" si="312"/>
        <v>52.764659111664201</v>
      </c>
      <c r="AB522" s="28">
        <f t="shared" si="313"/>
        <v>-89.868207693150964</v>
      </c>
      <c r="AC522" s="28">
        <f t="shared" si="314"/>
        <v>16.063339544682854</v>
      </c>
      <c r="AD522" s="28">
        <f t="shared" si="315"/>
        <v>80.947594816891538</v>
      </c>
      <c r="AE522" s="28">
        <f t="shared" si="316"/>
        <v>-16.245116539058095</v>
      </c>
      <c r="AF522" s="28">
        <f t="shared" si="317"/>
        <v>-98.918787178746115</v>
      </c>
      <c r="AG522" s="28">
        <f t="shared" si="340"/>
        <v>92.110410468749379</v>
      </c>
      <c r="AH522" s="28">
        <f t="shared" si="318"/>
        <v>-160.06026977990527</v>
      </c>
      <c r="AI522" s="28">
        <f t="shared" si="319"/>
        <v>-89.999999431004099</v>
      </c>
      <c r="AJ522" s="28">
        <f t="shared" si="320"/>
        <v>86.447511694433274</v>
      </c>
      <c r="AK522" s="28">
        <f t="shared" si="321"/>
        <v>89.997272611230699</v>
      </c>
      <c r="AL522" s="29">
        <f t="shared" si="322"/>
        <v>-41.633127994489179</v>
      </c>
      <c r="AM522" s="28">
        <f t="shared" si="323"/>
        <v>-89.525243190719493</v>
      </c>
      <c r="AN522" s="28">
        <f t="shared" si="324"/>
        <v>-23.135475611211795</v>
      </c>
      <c r="AO522" s="28">
        <f t="shared" si="325"/>
        <v>-89.527970010492893</v>
      </c>
      <c r="AP522">
        <f t="shared" si="341"/>
        <v>23.609121289162623</v>
      </c>
      <c r="AQ522">
        <f t="shared" si="342"/>
        <v>-23.521825181113627</v>
      </c>
      <c r="AR522" s="28">
        <f t="shared" si="326"/>
        <v>-39.293296042220895</v>
      </c>
      <c r="AS522" s="30">
        <f t="shared" si="327"/>
        <v>-188.44675718923901</v>
      </c>
      <c r="AT522" s="28">
        <f t="shared" si="328"/>
        <v>23.623301744519829</v>
      </c>
      <c r="AU522" s="28">
        <f t="shared" si="329"/>
        <v>86.221909848717317</v>
      </c>
      <c r="AV522" s="29">
        <f t="shared" si="330"/>
        <v>-3.0517858857953972</v>
      </c>
      <c r="AW522" s="28">
        <f t="shared" si="331"/>
        <v>-45.272359823434023</v>
      </c>
      <c r="AX522" s="31">
        <f t="shared" si="332"/>
        <v>20.571515858724432</v>
      </c>
      <c r="AY522" s="28">
        <f t="shared" si="333"/>
        <v>40.949550025283294</v>
      </c>
      <c r="AZ522" s="8">
        <f t="shared" si="334"/>
        <v>-18.721780183496463</v>
      </c>
      <c r="BA522" s="8">
        <f t="shared" si="335"/>
        <v>-147.49720716395572</v>
      </c>
      <c r="BB522" s="8">
        <f t="shared" si="336"/>
        <v>32.502792836044279</v>
      </c>
      <c r="BD522" s="32">
        <f t="shared" si="337"/>
        <v>-19</v>
      </c>
      <c r="BE522" s="32">
        <f t="shared" si="338"/>
        <v>-147</v>
      </c>
      <c r="BF522" s="32">
        <f t="shared" si="339"/>
        <v>33</v>
      </c>
    </row>
    <row r="523" spans="22:58" x14ac:dyDescent="0.2">
      <c r="V523" s="27">
        <v>6.1900000000000697</v>
      </c>
      <c r="W523" s="32">
        <f t="shared" si="309"/>
        <v>15488166.189127307</v>
      </c>
      <c r="X523">
        <f t="shared" si="343"/>
        <v>4.8607609737258892</v>
      </c>
      <c r="Y523" s="28">
        <f t="shared" si="310"/>
        <v>-90.133876168932559</v>
      </c>
      <c r="Z523" s="28">
        <f t="shared" si="311"/>
        <v>-89.998215860435778</v>
      </c>
      <c r="AA523" s="28">
        <f t="shared" si="312"/>
        <v>52.964658077468997</v>
      </c>
      <c r="AB523" s="28">
        <f t="shared" si="313"/>
        <v>-89.871207642088265</v>
      </c>
      <c r="AC523" s="28">
        <f t="shared" si="314"/>
        <v>16.258498083351359</v>
      </c>
      <c r="AD523" s="28">
        <f t="shared" si="315"/>
        <v>81.150354098647099</v>
      </c>
      <c r="AE523" s="28">
        <f t="shared" si="316"/>
        <v>-16.049959034386315</v>
      </c>
      <c r="AF523" s="28">
        <f t="shared" si="317"/>
        <v>-98.719069403876958</v>
      </c>
      <c r="AG523" s="28">
        <f t="shared" si="340"/>
        <v>92.110410468749379</v>
      </c>
      <c r="AH523" s="28">
        <f t="shared" si="318"/>
        <v>-160.26026977990523</v>
      </c>
      <c r="AI523" s="28">
        <f t="shared" si="319"/>
        <v>-89.999999443956028</v>
      </c>
      <c r="AJ523" s="28">
        <f t="shared" si="320"/>
        <v>86.647511693990339</v>
      </c>
      <c r="AK523" s="28">
        <f t="shared" si="321"/>
        <v>89.997334694178548</v>
      </c>
      <c r="AL523" s="29">
        <f t="shared" si="322"/>
        <v>-41.833114574373987</v>
      </c>
      <c r="AM523" s="28">
        <f t="shared" si="323"/>
        <v>-89.536049497181011</v>
      </c>
      <c r="AN523" s="28">
        <f t="shared" si="324"/>
        <v>-23.335462191539499</v>
      </c>
      <c r="AO523" s="28">
        <f t="shared" si="325"/>
        <v>-89.538714246958492</v>
      </c>
      <c r="AP523">
        <f t="shared" si="341"/>
        <v>23.609121289162623</v>
      </c>
      <c r="AQ523">
        <f t="shared" si="342"/>
        <v>-23.521825181113627</v>
      </c>
      <c r="AR523" s="28">
        <f t="shared" si="326"/>
        <v>-39.298125117876815</v>
      </c>
      <c r="AS523" s="30">
        <f t="shared" si="327"/>
        <v>-188.25778365083545</v>
      </c>
      <c r="AT523" s="28">
        <f t="shared" si="328"/>
        <v>23.822452992865372</v>
      </c>
      <c r="AU523" s="28">
        <f t="shared" si="329"/>
        <v>86.307669017914137</v>
      </c>
      <c r="AV523" s="29">
        <f t="shared" si="330"/>
        <v>-3.1538875054471047</v>
      </c>
      <c r="AW523" s="28">
        <f t="shared" si="331"/>
        <v>-45.931841602207612</v>
      </c>
      <c r="AX523" s="31">
        <f t="shared" si="332"/>
        <v>20.668565487418267</v>
      </c>
      <c r="AY523" s="28">
        <f t="shared" si="333"/>
        <v>40.375827415706524</v>
      </c>
      <c r="AZ523" s="8">
        <f t="shared" si="334"/>
        <v>-18.629559630458548</v>
      </c>
      <c r="BA523" s="8">
        <f t="shared" si="335"/>
        <v>-147.88195623512894</v>
      </c>
      <c r="BB523" s="8">
        <f t="shared" si="336"/>
        <v>32.118043764871061</v>
      </c>
      <c r="BD523" s="32">
        <f t="shared" si="337"/>
        <v>-19</v>
      </c>
      <c r="BE523" s="32">
        <f t="shared" si="338"/>
        <v>-148</v>
      </c>
      <c r="BF523" s="32">
        <f t="shared" si="339"/>
        <v>32</v>
      </c>
    </row>
    <row r="524" spans="22:58" x14ac:dyDescent="0.2">
      <c r="V524" s="27">
        <v>6.2000000000000703</v>
      </c>
      <c r="W524" s="32">
        <f t="shared" si="309"/>
        <v>15848931.924613714</v>
      </c>
      <c r="X524">
        <f t="shared" si="343"/>
        <v>4.8607609737258892</v>
      </c>
      <c r="Y524" s="28">
        <f t="shared" si="310"/>
        <v>-90.333876168743046</v>
      </c>
      <c r="Z524" s="28">
        <f t="shared" si="311"/>
        <v>-89.998256472410432</v>
      </c>
      <c r="AA524" s="28">
        <f t="shared" si="312"/>
        <v>53.164657089820054</v>
      </c>
      <c r="AB524" s="28">
        <f t="shared" si="313"/>
        <v>-89.874139304533131</v>
      </c>
      <c r="AC524" s="28">
        <f t="shared" si="314"/>
        <v>16.453869479923075</v>
      </c>
      <c r="AD524" s="28">
        <f t="shared" si="315"/>
        <v>81.348714148359605</v>
      </c>
      <c r="AE524" s="28">
        <f t="shared" si="316"/>
        <v>-15.85458862527403</v>
      </c>
      <c r="AF524" s="28">
        <f t="shared" si="317"/>
        <v>-98.523681628583958</v>
      </c>
      <c r="AG524" s="28">
        <f t="shared" si="340"/>
        <v>92.110410468749379</v>
      </c>
      <c r="AH524" s="28">
        <f t="shared" si="318"/>
        <v>-160.46026977990525</v>
      </c>
      <c r="AI524" s="28">
        <f t="shared" si="319"/>
        <v>-89.999999456613139</v>
      </c>
      <c r="AJ524" s="28">
        <f t="shared" si="320"/>
        <v>86.847511693567384</v>
      </c>
      <c r="AK524" s="28">
        <f t="shared" si="321"/>
        <v>89.997395363945955</v>
      </c>
      <c r="AL524" s="29">
        <f t="shared" si="322"/>
        <v>-42.033101758224802</v>
      </c>
      <c r="AM524" s="28">
        <f t="shared" si="323"/>
        <v>-89.546609853971617</v>
      </c>
      <c r="AN524" s="28">
        <f t="shared" si="324"/>
        <v>-23.535449375813286</v>
      </c>
      <c r="AO524" s="28">
        <f t="shared" si="325"/>
        <v>-89.549213946638801</v>
      </c>
      <c r="AP524">
        <f t="shared" si="341"/>
        <v>23.609121289162623</v>
      </c>
      <c r="AQ524">
        <f t="shared" si="342"/>
        <v>-23.521825181113627</v>
      </c>
      <c r="AR524" s="28">
        <f t="shared" si="326"/>
        <v>-39.302741893038323</v>
      </c>
      <c r="AS524" s="30">
        <f t="shared" si="327"/>
        <v>-188.07289557522276</v>
      </c>
      <c r="AT524" s="28">
        <f t="shared" si="328"/>
        <v>24.021642286455481</v>
      </c>
      <c r="AU524" s="28">
        <f t="shared" si="329"/>
        <v>86.391492081743067</v>
      </c>
      <c r="AV524" s="29">
        <f t="shared" si="330"/>
        <v>-3.2582890722623019</v>
      </c>
      <c r="AW524" s="28">
        <f t="shared" si="331"/>
        <v>-46.590829785370801</v>
      </c>
      <c r="AX524" s="31">
        <f t="shared" si="332"/>
        <v>20.763353214193181</v>
      </c>
      <c r="AY524" s="28">
        <f t="shared" si="333"/>
        <v>39.800662296372266</v>
      </c>
      <c r="AZ524" s="8">
        <f t="shared" si="334"/>
        <v>-18.539388678845143</v>
      </c>
      <c r="BA524" s="8">
        <f t="shared" si="335"/>
        <v>-148.27223327885048</v>
      </c>
      <c r="BB524" s="8">
        <f t="shared" si="336"/>
        <v>31.727766721149521</v>
      </c>
      <c r="BD524" s="32">
        <f t="shared" si="337"/>
        <v>-19</v>
      </c>
      <c r="BE524" s="32">
        <f t="shared" si="338"/>
        <v>-148</v>
      </c>
      <c r="BF524" s="32">
        <f t="shared" si="339"/>
        <v>32</v>
      </c>
    </row>
    <row r="525" spans="22:58" x14ac:dyDescent="0.2">
      <c r="V525" s="27">
        <v>6.2100000000000701</v>
      </c>
      <c r="W525" s="32">
        <f t="shared" si="309"/>
        <v>16218100.973591939</v>
      </c>
      <c r="X525">
        <f t="shared" si="343"/>
        <v>4.8607609737258892</v>
      </c>
      <c r="Y525" s="28">
        <f t="shared" si="310"/>
        <v>-90.533876168562045</v>
      </c>
      <c r="Z525" s="28">
        <f t="shared" si="311"/>
        <v>-89.998296159943692</v>
      </c>
      <c r="AA525" s="28">
        <f t="shared" si="312"/>
        <v>53.364656146622394</v>
      </c>
      <c r="AB525" s="28">
        <f t="shared" si="313"/>
        <v>-89.877004234830338</v>
      </c>
      <c r="AC525" s="28">
        <f t="shared" si="314"/>
        <v>16.649444588187588</v>
      </c>
      <c r="AD525" s="28">
        <f t="shared" si="315"/>
        <v>81.542761109505477</v>
      </c>
      <c r="AE525" s="28">
        <f t="shared" si="316"/>
        <v>-15.659014460026174</v>
      </c>
      <c r="AF525" s="28">
        <f t="shared" si="317"/>
        <v>-98.332539285268552</v>
      </c>
      <c r="AG525" s="28">
        <f t="shared" si="340"/>
        <v>92.110410468749379</v>
      </c>
      <c r="AH525" s="28">
        <f t="shared" si="318"/>
        <v>-160.66026977990526</v>
      </c>
      <c r="AI525" s="28">
        <f t="shared" si="319"/>
        <v>-89.999999468982125</v>
      </c>
      <c r="AJ525" s="28">
        <f t="shared" si="320"/>
        <v>87.047511693163443</v>
      </c>
      <c r="AK525" s="28">
        <f t="shared" si="321"/>
        <v>89.997454652700867</v>
      </c>
      <c r="AL525" s="29">
        <f t="shared" si="322"/>
        <v>-42.233089518862023</v>
      </c>
      <c r="AM525" s="28">
        <f t="shared" si="323"/>
        <v>-89.556929857460602</v>
      </c>
      <c r="AN525" s="28">
        <f t="shared" si="324"/>
        <v>-23.735437136854465</v>
      </c>
      <c r="AO525" s="28">
        <f t="shared" si="325"/>
        <v>-89.55947467374186</v>
      </c>
      <c r="AP525">
        <f t="shared" si="341"/>
        <v>23.609121289162623</v>
      </c>
      <c r="AQ525">
        <f t="shared" si="342"/>
        <v>-23.521825181113627</v>
      </c>
      <c r="AR525" s="28">
        <f t="shared" si="326"/>
        <v>-39.307155488831647</v>
      </c>
      <c r="AS525" s="30">
        <f t="shared" si="327"/>
        <v>-187.8920139590104</v>
      </c>
      <c r="AT525" s="28">
        <f t="shared" si="328"/>
        <v>24.220867926546372</v>
      </c>
      <c r="AU525" s="28">
        <f t="shared" si="329"/>
        <v>86.473422048217245</v>
      </c>
      <c r="AV525" s="29">
        <f t="shared" si="330"/>
        <v>-3.364985930208499</v>
      </c>
      <c r="AW525" s="28">
        <f t="shared" si="331"/>
        <v>-47.248976444846214</v>
      </c>
      <c r="AX525" s="31">
        <f t="shared" si="332"/>
        <v>20.855881996337875</v>
      </c>
      <c r="AY525" s="28">
        <f t="shared" si="333"/>
        <v>39.224445603371031</v>
      </c>
      <c r="AZ525" s="8">
        <f t="shared" si="334"/>
        <v>-18.451273492493772</v>
      </c>
      <c r="BA525" s="8">
        <f t="shared" si="335"/>
        <v>-148.66756835563936</v>
      </c>
      <c r="BB525" s="8">
        <f t="shared" si="336"/>
        <v>31.332431644360639</v>
      </c>
      <c r="BD525" s="32">
        <f t="shared" si="337"/>
        <v>-18</v>
      </c>
      <c r="BE525" s="32">
        <f t="shared" si="338"/>
        <v>-149</v>
      </c>
      <c r="BF525" s="32">
        <f t="shared" si="339"/>
        <v>31</v>
      </c>
    </row>
    <row r="526" spans="22:58" x14ac:dyDescent="0.2">
      <c r="V526" s="27">
        <v>6.2200000000000699</v>
      </c>
      <c r="W526" s="32">
        <f t="shared" si="309"/>
        <v>16595869.074378304</v>
      </c>
      <c r="X526">
        <f t="shared" si="343"/>
        <v>4.8607609737258892</v>
      </c>
      <c r="Y526" s="28">
        <f t="shared" si="310"/>
        <v>-90.733876168389173</v>
      </c>
      <c r="Z526" s="28">
        <f t="shared" si="311"/>
        <v>-89.998334944078394</v>
      </c>
      <c r="AA526" s="28">
        <f t="shared" si="312"/>
        <v>53.56465524587545</v>
      </c>
      <c r="AB526" s="28">
        <f t="shared" si="313"/>
        <v>-89.879803951946528</v>
      </c>
      <c r="AC526" s="28">
        <f t="shared" si="314"/>
        <v>16.845214636637429</v>
      </c>
      <c r="AD526" s="28">
        <f t="shared" si="315"/>
        <v>81.732580053189992</v>
      </c>
      <c r="AE526" s="28">
        <f t="shared" si="316"/>
        <v>-15.463245312150406</v>
      </c>
      <c r="AF526" s="28">
        <f t="shared" si="317"/>
        <v>-98.14555884283493</v>
      </c>
      <c r="AG526" s="28">
        <f t="shared" si="340"/>
        <v>92.110410468749379</v>
      </c>
      <c r="AH526" s="28">
        <f t="shared" si="318"/>
        <v>-160.86026977990525</v>
      </c>
      <c r="AI526" s="28">
        <f t="shared" si="319"/>
        <v>-89.999999481069565</v>
      </c>
      <c r="AJ526" s="28">
        <f t="shared" si="320"/>
        <v>87.247511692777678</v>
      </c>
      <c r="AK526" s="28">
        <f t="shared" si="321"/>
        <v>89.997512591878959</v>
      </c>
      <c r="AL526" s="29">
        <f t="shared" si="322"/>
        <v>-42.433077830329111</v>
      </c>
      <c r="AM526" s="28">
        <f t="shared" si="323"/>
        <v>-89.567014976770437</v>
      </c>
      <c r="AN526" s="28">
        <f t="shared" si="324"/>
        <v>-23.935425448707306</v>
      </c>
      <c r="AO526" s="28">
        <f t="shared" si="325"/>
        <v>-89.569501865961044</v>
      </c>
      <c r="AP526">
        <f t="shared" si="341"/>
        <v>23.609121289162623</v>
      </c>
      <c r="AQ526">
        <f t="shared" si="342"/>
        <v>-23.521825181113627</v>
      </c>
      <c r="AR526" s="28">
        <f t="shared" si="326"/>
        <v>-39.311374652808716</v>
      </c>
      <c r="AS526" s="30">
        <f t="shared" si="327"/>
        <v>-187.71506070879599</v>
      </c>
      <c r="AT526" s="28">
        <f t="shared" si="328"/>
        <v>24.420128289662767</v>
      </c>
      <c r="AU526" s="28">
        <f t="shared" si="329"/>
        <v>86.553501016722493</v>
      </c>
      <c r="AV526" s="29">
        <f t="shared" si="330"/>
        <v>-3.4739710133345576</v>
      </c>
      <c r="AW526" s="28">
        <f t="shared" si="331"/>
        <v>-47.905935873254364</v>
      </c>
      <c r="AX526" s="31">
        <f t="shared" si="332"/>
        <v>20.946157276328208</v>
      </c>
      <c r="AY526" s="28">
        <f t="shared" si="333"/>
        <v>38.647565143468128</v>
      </c>
      <c r="AZ526" s="8">
        <f t="shared" si="334"/>
        <v>-18.365217376480508</v>
      </c>
      <c r="BA526" s="8">
        <f t="shared" si="335"/>
        <v>-149.06749556532787</v>
      </c>
      <c r="BB526" s="8">
        <f t="shared" si="336"/>
        <v>30.932504434672126</v>
      </c>
      <c r="BD526" s="32">
        <f t="shared" si="337"/>
        <v>-18</v>
      </c>
      <c r="BE526" s="32">
        <f t="shared" si="338"/>
        <v>-149</v>
      </c>
      <c r="BF526" s="32">
        <f t="shared" si="339"/>
        <v>31</v>
      </c>
    </row>
    <row r="527" spans="22:58" x14ac:dyDescent="0.2">
      <c r="V527" s="27">
        <v>6.2300000000000697</v>
      </c>
      <c r="W527" s="32">
        <f t="shared" si="309"/>
        <v>16982436.524620201</v>
      </c>
      <c r="X527">
        <f t="shared" si="343"/>
        <v>4.8607609737258892</v>
      </c>
      <c r="Y527" s="28">
        <f t="shared" si="310"/>
        <v>-90.933876168224117</v>
      </c>
      <c r="Z527" s="28">
        <f t="shared" si="311"/>
        <v>-89.998372845378412</v>
      </c>
      <c r="AA527" s="28">
        <f t="shared" si="312"/>
        <v>53.764654385668607</v>
      </c>
      <c r="AB527" s="28">
        <f t="shared" si="313"/>
        <v>-89.882539940275251</v>
      </c>
      <c r="AC527" s="28">
        <f t="shared" si="314"/>
        <v>17.041171214698679</v>
      </c>
      <c r="AD527" s="28">
        <f t="shared" si="315"/>
        <v>81.918254948041692</v>
      </c>
      <c r="AE527" s="28">
        <f t="shared" si="316"/>
        <v>-15.267289594130943</v>
      </c>
      <c r="AF527" s="28">
        <f t="shared" si="317"/>
        <v>-97.962657837611971</v>
      </c>
      <c r="AG527" s="28">
        <f t="shared" si="340"/>
        <v>92.110410468749379</v>
      </c>
      <c r="AH527" s="28">
        <f t="shared" si="318"/>
        <v>-161.06026977990524</v>
      </c>
      <c r="AI527" s="28">
        <f t="shared" si="319"/>
        <v>-89.999999492881869</v>
      </c>
      <c r="AJ527" s="28">
        <f t="shared" si="320"/>
        <v>87.447511692409279</v>
      </c>
      <c r="AK527" s="28">
        <f t="shared" si="321"/>
        <v>89.997569212200347</v>
      </c>
      <c r="AL527" s="29">
        <f t="shared" si="322"/>
        <v>-42.633066667837475</v>
      </c>
      <c r="AM527" s="28">
        <f t="shared" si="323"/>
        <v>-89.576870556663749</v>
      </c>
      <c r="AN527" s="28">
        <f t="shared" si="324"/>
        <v>-24.135414286584059</v>
      </c>
      <c r="AO527" s="28">
        <f t="shared" si="325"/>
        <v>-89.579300837345272</v>
      </c>
      <c r="AP527">
        <f t="shared" si="341"/>
        <v>23.609121289162623</v>
      </c>
      <c r="AQ527">
        <f t="shared" si="342"/>
        <v>-23.521825181113627</v>
      </c>
      <c r="AR527" s="28">
        <f t="shared" si="326"/>
        <v>-39.315407772666006</v>
      </c>
      <c r="AS527" s="30">
        <f t="shared" si="327"/>
        <v>-187.54195867495724</v>
      </c>
      <c r="AT527" s="28">
        <f t="shared" si="328"/>
        <v>24.619421824313811</v>
      </c>
      <c r="AU527" s="28">
        <f t="shared" si="329"/>
        <v>86.631770194069702</v>
      </c>
      <c r="AV527" s="29">
        <f t="shared" si="330"/>
        <v>-3.5852348754997507</v>
      </c>
      <c r="AW527" s="28">
        <f t="shared" si="331"/>
        <v>-48.561365484632553</v>
      </c>
      <c r="AX527" s="31">
        <f t="shared" si="332"/>
        <v>21.03418694881406</v>
      </c>
      <c r="AY527" s="28">
        <f t="shared" si="333"/>
        <v>38.070404709437149</v>
      </c>
      <c r="AZ527" s="8">
        <f t="shared" si="334"/>
        <v>-18.281220823851946</v>
      </c>
      <c r="BA527" s="8">
        <f t="shared" si="335"/>
        <v>-149.47155396552009</v>
      </c>
      <c r="BB527" s="8">
        <f t="shared" si="336"/>
        <v>30.528446034479913</v>
      </c>
      <c r="BD527" s="32">
        <f t="shared" si="337"/>
        <v>-18</v>
      </c>
      <c r="BE527" s="32">
        <f t="shared" si="338"/>
        <v>-149</v>
      </c>
      <c r="BF527" s="32">
        <f t="shared" si="339"/>
        <v>31</v>
      </c>
    </row>
    <row r="528" spans="22:58" x14ac:dyDescent="0.2">
      <c r="V528" s="27">
        <v>6.2400000000000704</v>
      </c>
      <c r="W528" s="32">
        <f t="shared" si="309"/>
        <v>17378008.287496608</v>
      </c>
      <c r="X528">
        <f t="shared" si="343"/>
        <v>4.8607609737258892</v>
      </c>
      <c r="Y528" s="28">
        <f t="shared" si="310"/>
        <v>-91.133876168066479</v>
      </c>
      <c r="Z528" s="28">
        <f t="shared" si="311"/>
        <v>-89.998409883939516</v>
      </c>
      <c r="AA528" s="28">
        <f t="shared" si="312"/>
        <v>53.964653564177311</v>
      </c>
      <c r="AB528" s="28">
        <f t="shared" si="313"/>
        <v>-89.885213650423793</v>
      </c>
      <c r="AC528" s="28">
        <f t="shared" si="314"/>
        <v>17.237306259328346</v>
      </c>
      <c r="AD528" s="28">
        <f t="shared" si="315"/>
        <v>82.099868633935287</v>
      </c>
      <c r="AE528" s="28">
        <f t="shared" si="316"/>
        <v>-15.071155370834934</v>
      </c>
      <c r="AF528" s="28">
        <f t="shared" si="317"/>
        <v>-97.783754900428036</v>
      </c>
      <c r="AG528" s="28">
        <f t="shared" si="340"/>
        <v>92.110410468749379</v>
      </c>
      <c r="AH528" s="28">
        <f t="shared" si="318"/>
        <v>-161.26026977990529</v>
      </c>
      <c r="AI528" s="28">
        <f t="shared" si="319"/>
        <v>-89.999999504425276</v>
      </c>
      <c r="AJ528" s="28">
        <f t="shared" si="320"/>
        <v>87.647511692057492</v>
      </c>
      <c r="AK528" s="28">
        <f t="shared" si="321"/>
        <v>89.997624543685859</v>
      </c>
      <c r="AL528" s="29">
        <f t="shared" si="322"/>
        <v>-42.833056007713957</v>
      </c>
      <c r="AM528" s="28">
        <f t="shared" si="323"/>
        <v>-89.586501820365214</v>
      </c>
      <c r="AN528" s="28">
        <f t="shared" si="324"/>
        <v>-24.335403626812372</v>
      </c>
      <c r="AO528" s="28">
        <f t="shared" si="325"/>
        <v>-89.588876781104631</v>
      </c>
      <c r="AP528">
        <f t="shared" si="341"/>
        <v>23.609121289162623</v>
      </c>
      <c r="AQ528">
        <f t="shared" si="342"/>
        <v>-23.521825181113627</v>
      </c>
      <c r="AR528" s="28">
        <f t="shared" si="326"/>
        <v>-39.319262889598313</v>
      </c>
      <c r="AS528" s="30">
        <f t="shared" si="327"/>
        <v>-187.37263168153265</v>
      </c>
      <c r="AT528" s="28">
        <f t="shared" si="328"/>
        <v>24.8187470478479</v>
      </c>
      <c r="AU528" s="28">
        <f t="shared" si="329"/>
        <v>86.708269910483807</v>
      </c>
      <c r="AV528" s="29">
        <f t="shared" si="330"/>
        <v>-3.6987657299022034</v>
      </c>
      <c r="AW528" s="28">
        <f t="shared" si="331"/>
        <v>-49.214926695219212</v>
      </c>
      <c r="AX528" s="31">
        <f t="shared" si="332"/>
        <v>21.119981317945697</v>
      </c>
      <c r="AY528" s="28">
        <f t="shared" si="333"/>
        <v>37.493343215264595</v>
      </c>
      <c r="AZ528" s="8">
        <f t="shared" si="334"/>
        <v>-18.199281571652616</v>
      </c>
      <c r="BA528" s="8">
        <f t="shared" si="335"/>
        <v>-149.87928846626806</v>
      </c>
      <c r="BB528" s="8">
        <f t="shared" si="336"/>
        <v>30.120711533731935</v>
      </c>
      <c r="BD528" s="32">
        <f t="shared" si="337"/>
        <v>-18</v>
      </c>
      <c r="BE528" s="32">
        <f t="shared" si="338"/>
        <v>-150</v>
      </c>
      <c r="BF528" s="32">
        <f t="shared" si="339"/>
        <v>30</v>
      </c>
    </row>
    <row r="529" spans="22:58" x14ac:dyDescent="0.2">
      <c r="V529" s="27">
        <v>6.2500000000000702</v>
      </c>
      <c r="W529" s="32">
        <f t="shared" si="309"/>
        <v>17782794.100392114</v>
      </c>
      <c r="X529">
        <f t="shared" si="343"/>
        <v>4.8607609737258892</v>
      </c>
      <c r="Y529" s="28">
        <f t="shared" si="310"/>
        <v>-91.333876167915918</v>
      </c>
      <c r="Z529" s="28">
        <f t="shared" si="311"/>
        <v>-89.99844607940004</v>
      </c>
      <c r="AA529" s="28">
        <f t="shared" si="312"/>
        <v>54.164652779659043</v>
      </c>
      <c r="AB529" s="28">
        <f t="shared" si="313"/>
        <v>-89.887826499982069</v>
      </c>
      <c r="AC529" s="28">
        <f t="shared" si="314"/>
        <v>17.433612041981831</v>
      </c>
      <c r="AD529" s="28">
        <f t="shared" si="315"/>
        <v>82.277502799296542</v>
      </c>
      <c r="AE529" s="28">
        <f t="shared" si="316"/>
        <v>-14.874850372549155</v>
      </c>
      <c r="AF529" s="28">
        <f t="shared" si="317"/>
        <v>-97.608769780085566</v>
      </c>
      <c r="AG529" s="28">
        <f t="shared" si="340"/>
        <v>92.110410468749379</v>
      </c>
      <c r="AH529" s="28">
        <f t="shared" si="318"/>
        <v>-161.46026977990522</v>
      </c>
      <c r="AI529" s="28">
        <f t="shared" si="319"/>
        <v>-89.999999515705952</v>
      </c>
      <c r="AJ529" s="28">
        <f t="shared" si="320"/>
        <v>87.847511691721479</v>
      </c>
      <c r="AK529" s="28">
        <f t="shared" si="321"/>
        <v>89.99767861567301</v>
      </c>
      <c r="AL529" s="29">
        <f t="shared" si="322"/>
        <v>-43.033045827350577</v>
      </c>
      <c r="AM529" s="28">
        <f t="shared" si="323"/>
        <v>-89.595913872319883</v>
      </c>
      <c r="AN529" s="28">
        <f t="shared" si="324"/>
        <v>-24.535393446784937</v>
      </c>
      <c r="AO529" s="28">
        <f t="shared" si="325"/>
        <v>-89.598234772352825</v>
      </c>
      <c r="AP529">
        <f t="shared" si="341"/>
        <v>23.609121289162623</v>
      </c>
      <c r="AQ529">
        <f t="shared" si="342"/>
        <v>-23.521825181113627</v>
      </c>
      <c r="AR529" s="28">
        <f t="shared" si="326"/>
        <v>-39.322947711285096</v>
      </c>
      <c r="AS529" s="30">
        <f t="shared" si="327"/>
        <v>-187.20700455243838</v>
      </c>
      <c r="AT529" s="28">
        <f t="shared" si="328"/>
        <v>25.018102543440712</v>
      </c>
      <c r="AU529" s="28">
        <f t="shared" si="329"/>
        <v>86.783039635511358</v>
      </c>
      <c r="AV529" s="29">
        <f t="shared" si="330"/>
        <v>-3.8145494980571386</v>
      </c>
      <c r="AW529" s="28">
        <f t="shared" si="331"/>
        <v>-49.866285778863265</v>
      </c>
      <c r="AX529" s="31">
        <f t="shared" si="332"/>
        <v>21.203553045383572</v>
      </c>
      <c r="AY529" s="28">
        <f t="shared" si="333"/>
        <v>36.916753856648093</v>
      </c>
      <c r="AZ529" s="8">
        <f t="shared" si="334"/>
        <v>-18.119394665901524</v>
      </c>
      <c r="BA529" s="8">
        <f t="shared" si="335"/>
        <v>-150.29025069579029</v>
      </c>
      <c r="BB529" s="8">
        <f t="shared" si="336"/>
        <v>29.709749304209708</v>
      </c>
      <c r="BD529" s="32">
        <f t="shared" si="337"/>
        <v>-18</v>
      </c>
      <c r="BE529" s="32">
        <f t="shared" si="338"/>
        <v>-150</v>
      </c>
      <c r="BF529" s="32">
        <f t="shared" si="339"/>
        <v>30</v>
      </c>
    </row>
    <row r="530" spans="22:58" x14ac:dyDescent="0.2">
      <c r="V530" s="27">
        <v>6.26000000000007</v>
      </c>
      <c r="W530" s="32">
        <f t="shared" si="309"/>
        <v>18197008.586102787</v>
      </c>
      <c r="X530">
        <f t="shared" si="343"/>
        <v>4.8607609737258892</v>
      </c>
      <c r="Y530" s="28">
        <f t="shared" si="310"/>
        <v>-91.533876167772149</v>
      </c>
      <c r="Z530" s="28">
        <f t="shared" si="311"/>
        <v>-89.998481450951289</v>
      </c>
      <c r="AA530" s="28">
        <f t="shared" si="312"/>
        <v>54.36465203044979</v>
      </c>
      <c r="AB530" s="28">
        <f t="shared" si="313"/>
        <v>-89.890379874273989</v>
      </c>
      <c r="AC530" s="28">
        <f t="shared" si="314"/>
        <v>17.630081155952471</v>
      </c>
      <c r="AD530" s="28">
        <f t="shared" si="315"/>
        <v>82.451237961753804</v>
      </c>
      <c r="AE530" s="28">
        <f t="shared" si="316"/>
        <v>-14.678382007644</v>
      </c>
      <c r="AF530" s="28">
        <f t="shared" si="317"/>
        <v>-97.437623363471459</v>
      </c>
      <c r="AG530" s="28">
        <f t="shared" si="340"/>
        <v>92.110410468749379</v>
      </c>
      <c r="AH530" s="28">
        <f t="shared" si="318"/>
        <v>-161.66026977990524</v>
      </c>
      <c r="AI530" s="28">
        <f t="shared" si="319"/>
        <v>-89.999999526729823</v>
      </c>
      <c r="AJ530" s="28">
        <f t="shared" si="320"/>
        <v>88.047511691400615</v>
      </c>
      <c r="AK530" s="28">
        <f t="shared" si="321"/>
        <v>89.99773145683146</v>
      </c>
      <c r="AL530" s="29">
        <f t="shared" si="322"/>
        <v>-43.233036105156742</v>
      </c>
      <c r="AM530" s="28">
        <f t="shared" si="323"/>
        <v>-89.605111700889296</v>
      </c>
      <c r="AN530" s="28">
        <f t="shared" si="324"/>
        <v>-24.735383724911983</v>
      </c>
      <c r="AO530" s="28">
        <f t="shared" si="325"/>
        <v>-89.607379770787659</v>
      </c>
      <c r="AP530">
        <f t="shared" si="341"/>
        <v>23.609121289162623</v>
      </c>
      <c r="AQ530">
        <f t="shared" si="342"/>
        <v>-23.521825181113627</v>
      </c>
      <c r="AR530" s="28">
        <f t="shared" si="326"/>
        <v>-39.326469624506991</v>
      </c>
      <c r="AS530" s="30">
        <f t="shared" si="327"/>
        <v>-187.0450031342591</v>
      </c>
      <c r="AT530" s="28">
        <f t="shared" si="328"/>
        <v>25.217486957211506</v>
      </c>
      <c r="AU530" s="28">
        <f t="shared" si="329"/>
        <v>86.85611799383058</v>
      </c>
      <c r="AV530" s="29">
        <f t="shared" si="330"/>
        <v>-3.9325698677961385</v>
      </c>
      <c r="AW530" s="28">
        <f t="shared" si="331"/>
        <v>-50.515114691916956</v>
      </c>
      <c r="AX530" s="31">
        <f t="shared" si="332"/>
        <v>21.284917089415366</v>
      </c>
      <c r="AY530" s="28">
        <f t="shared" si="333"/>
        <v>36.341003301913624</v>
      </c>
      <c r="AZ530" s="8">
        <f t="shared" si="334"/>
        <v>-18.041552535091625</v>
      </c>
      <c r="BA530" s="8">
        <f t="shared" si="335"/>
        <v>-150.70399983234549</v>
      </c>
      <c r="BB530" s="8">
        <f t="shared" si="336"/>
        <v>29.296000167654512</v>
      </c>
      <c r="BD530" s="32">
        <f t="shared" si="337"/>
        <v>-18</v>
      </c>
      <c r="BE530" s="32">
        <f t="shared" si="338"/>
        <v>-151</v>
      </c>
      <c r="BF530" s="32">
        <f t="shared" si="339"/>
        <v>29</v>
      </c>
    </row>
    <row r="531" spans="22:58" x14ac:dyDescent="0.2">
      <c r="V531" s="27">
        <v>6.2700000000000697</v>
      </c>
      <c r="W531" s="32">
        <f t="shared" si="309"/>
        <v>18620871.366631694</v>
      </c>
      <c r="X531">
        <f t="shared" si="343"/>
        <v>4.8607609737258892</v>
      </c>
      <c r="Y531" s="28">
        <f t="shared" si="310"/>
        <v>-91.733876167634833</v>
      </c>
      <c r="Z531" s="28">
        <f t="shared" si="311"/>
        <v>-89.99851601734774</v>
      </c>
      <c r="AA531" s="28">
        <f t="shared" si="312"/>
        <v>54.564651314960393</v>
      </c>
      <c r="AB531" s="28">
        <f t="shared" si="313"/>
        <v>-89.892875127091841</v>
      </c>
      <c r="AC531" s="28">
        <f t="shared" si="314"/>
        <v>17.826706504082978</v>
      </c>
      <c r="AD531" s="28">
        <f t="shared" si="315"/>
        <v>82.621153451911695</v>
      </c>
      <c r="AE531" s="28">
        <f t="shared" si="316"/>
        <v>-14.481757374865573</v>
      </c>
      <c r="AF531" s="28">
        <f t="shared" si="317"/>
        <v>-97.270237692527886</v>
      </c>
      <c r="AG531" s="28">
        <f t="shared" si="340"/>
        <v>92.110410468749379</v>
      </c>
      <c r="AH531" s="28">
        <f t="shared" si="318"/>
        <v>-161.86026977990525</v>
      </c>
      <c r="AI531" s="28">
        <f t="shared" si="319"/>
        <v>-89.999999537502774</v>
      </c>
      <c r="AJ531" s="28">
        <f t="shared" si="320"/>
        <v>88.247511691094203</v>
      </c>
      <c r="AK531" s="28">
        <f t="shared" si="321"/>
        <v>89.99778309517832</v>
      </c>
      <c r="AL531" s="29">
        <f t="shared" si="322"/>
        <v>-43.433026820513412</v>
      </c>
      <c r="AM531" s="28">
        <f t="shared" si="323"/>
        <v>-89.614100180986512</v>
      </c>
      <c r="AN531" s="28">
        <f t="shared" si="324"/>
        <v>-24.935374440575082</v>
      </c>
      <c r="AO531" s="28">
        <f t="shared" si="325"/>
        <v>-89.616316623310965</v>
      </c>
      <c r="AP531">
        <f t="shared" si="341"/>
        <v>23.609121289162623</v>
      </c>
      <c r="AQ531">
        <f t="shared" si="342"/>
        <v>-23.521825181113627</v>
      </c>
      <c r="AR531" s="28">
        <f t="shared" si="326"/>
        <v>-39.329835707391659</v>
      </c>
      <c r="AS531" s="30">
        <f t="shared" si="327"/>
        <v>-186.88655431583885</v>
      </c>
      <c r="AT531" s="28">
        <f t="shared" si="328"/>
        <v>25.41689899546207</v>
      </c>
      <c r="AU531" s="28">
        <f t="shared" si="329"/>
        <v>86.927542780948798</v>
      </c>
      <c r="AV531" s="29">
        <f t="shared" si="330"/>
        <v>-4.0528083597850673</v>
      </c>
      <c r="AW531" s="28">
        <f t="shared" si="331"/>
        <v>-51.161091862821301</v>
      </c>
      <c r="AX531" s="31">
        <f t="shared" si="332"/>
        <v>21.364090635677002</v>
      </c>
      <c r="AY531" s="28">
        <f t="shared" si="333"/>
        <v>35.766450918127497</v>
      </c>
      <c r="AZ531" s="8">
        <f t="shared" si="334"/>
        <v>-17.965745071714657</v>
      </c>
      <c r="BA531" s="8">
        <f t="shared" si="335"/>
        <v>-151.12010339771135</v>
      </c>
      <c r="BB531" s="8">
        <f t="shared" si="336"/>
        <v>28.879896602288653</v>
      </c>
      <c r="BD531" s="32">
        <f t="shared" si="337"/>
        <v>-18</v>
      </c>
      <c r="BE531" s="32">
        <f t="shared" si="338"/>
        <v>-151</v>
      </c>
      <c r="BF531" s="32">
        <f t="shared" si="339"/>
        <v>29</v>
      </c>
    </row>
    <row r="532" spans="22:58" x14ac:dyDescent="0.2">
      <c r="V532" s="27">
        <v>6.2800000000000704</v>
      </c>
      <c r="W532" s="32">
        <f t="shared" si="309"/>
        <v>19054607.179635592</v>
      </c>
      <c r="X532">
        <f t="shared" si="343"/>
        <v>4.8607609737258892</v>
      </c>
      <c r="Y532" s="28">
        <f t="shared" si="310"/>
        <v>-91.933876167503726</v>
      </c>
      <c r="Z532" s="28">
        <f t="shared" si="311"/>
        <v>-89.998549796916947</v>
      </c>
      <c r="AA532" s="28">
        <f t="shared" si="312"/>
        <v>54.76465063167322</v>
      </c>
      <c r="AB532" s="28">
        <f t="shared" si="313"/>
        <v>-89.895313581413788</v>
      </c>
      <c r="AC532" s="28">
        <f t="shared" si="314"/>
        <v>18.023481286848362</v>
      </c>
      <c r="AD532" s="28">
        <f t="shared" si="315"/>
        <v>82.787327400033831</v>
      </c>
      <c r="AE532" s="28">
        <f t="shared" si="316"/>
        <v>-14.284983275256256</v>
      </c>
      <c r="AF532" s="28">
        <f t="shared" si="317"/>
        <v>-97.106535978296904</v>
      </c>
      <c r="AG532" s="28">
        <f t="shared" si="340"/>
        <v>92.110410468749379</v>
      </c>
      <c r="AH532" s="28">
        <f t="shared" si="318"/>
        <v>-162.06026977990524</v>
      </c>
      <c r="AI532" s="28">
        <f t="shared" si="319"/>
        <v>-89.999999548030488</v>
      </c>
      <c r="AJ532" s="28">
        <f t="shared" si="320"/>
        <v>88.447511690801576</v>
      </c>
      <c r="AK532" s="28">
        <f t="shared" si="321"/>
        <v>89.997833558092879</v>
      </c>
      <c r="AL532" s="29">
        <f t="shared" si="322"/>
        <v>-43.63301795372935</v>
      </c>
      <c r="AM532" s="28">
        <f t="shared" si="323"/>
        <v>-89.622884076651928</v>
      </c>
      <c r="AN532" s="28">
        <f t="shared" si="324"/>
        <v>-25.135365574083636</v>
      </c>
      <c r="AO532" s="28">
        <f t="shared" si="325"/>
        <v>-89.625050066589537</v>
      </c>
      <c r="AP532">
        <f t="shared" si="341"/>
        <v>23.609121289162623</v>
      </c>
      <c r="AQ532">
        <f t="shared" si="342"/>
        <v>-23.521825181113627</v>
      </c>
      <c r="AR532" s="28">
        <f t="shared" si="326"/>
        <v>-39.333052741290892</v>
      </c>
      <c r="AS532" s="30">
        <f t="shared" si="327"/>
        <v>-186.73158604488646</v>
      </c>
      <c r="AT532" s="28">
        <f t="shared" si="328"/>
        <v>25.61633742203389</v>
      </c>
      <c r="AU532" s="28">
        <f t="shared" si="329"/>
        <v>86.997350978774065</v>
      </c>
      <c r="AV532" s="29">
        <f t="shared" si="330"/>
        <v>-4.1752444019933392</v>
      </c>
      <c r="AW532" s="28">
        <f t="shared" si="331"/>
        <v>-51.803902941998935</v>
      </c>
      <c r="AX532" s="31">
        <f t="shared" si="332"/>
        <v>21.441093020040551</v>
      </c>
      <c r="AY532" s="28">
        <f t="shared" si="333"/>
        <v>35.193448036775131</v>
      </c>
      <c r="AZ532" s="8">
        <f t="shared" si="334"/>
        <v>-17.891959721250341</v>
      </c>
      <c r="BA532" s="8">
        <f t="shared" si="335"/>
        <v>-151.53813800811133</v>
      </c>
      <c r="BB532" s="8">
        <f t="shared" si="336"/>
        <v>28.461861991888668</v>
      </c>
      <c r="BD532" s="32">
        <f t="shared" si="337"/>
        <v>-18</v>
      </c>
      <c r="BE532" s="32">
        <f t="shared" si="338"/>
        <v>-152</v>
      </c>
      <c r="BF532" s="32">
        <f t="shared" si="339"/>
        <v>28</v>
      </c>
    </row>
    <row r="533" spans="22:58" x14ac:dyDescent="0.2">
      <c r="V533" s="27">
        <v>6.2900000000000702</v>
      </c>
      <c r="W533" s="32">
        <f t="shared" si="309"/>
        <v>19498445.997583646</v>
      </c>
      <c r="X533">
        <f t="shared" si="343"/>
        <v>4.8607609737258892</v>
      </c>
      <c r="Y533" s="28">
        <f t="shared" si="310"/>
        <v>-92.133876167378503</v>
      </c>
      <c r="Z533" s="28">
        <f t="shared" si="311"/>
        <v>-89.998582807569278</v>
      </c>
      <c r="AA533" s="28">
        <f t="shared" si="312"/>
        <v>54.964649979138933</v>
      </c>
      <c r="AB533" s="28">
        <f t="shared" si="313"/>
        <v>-89.897696530105236</v>
      </c>
      <c r="AC533" s="28">
        <f t="shared" si="314"/>
        <v>18.220398990807769</v>
      </c>
      <c r="AD533" s="28">
        <f t="shared" si="315"/>
        <v>82.949836725431709</v>
      </c>
      <c r="AE533" s="28">
        <f t="shared" si="316"/>
        <v>-14.088066223705912</v>
      </c>
      <c r="AF533" s="28">
        <f t="shared" si="317"/>
        <v>-96.946442612242805</v>
      </c>
      <c r="AG533" s="28">
        <f t="shared" si="340"/>
        <v>92.110410468749379</v>
      </c>
      <c r="AH533" s="28">
        <f t="shared" si="318"/>
        <v>-162.26026977990526</v>
      </c>
      <c r="AI533" s="28">
        <f t="shared" si="319"/>
        <v>-89.999999558318578</v>
      </c>
      <c r="AJ533" s="28">
        <f t="shared" si="320"/>
        <v>88.647511690522123</v>
      </c>
      <c r="AK533" s="28">
        <f t="shared" si="321"/>
        <v>89.997882872331274</v>
      </c>
      <c r="AL533" s="29">
        <f t="shared" si="322"/>
        <v>-43.833009485999398</v>
      </c>
      <c r="AM533" s="28">
        <f t="shared" si="323"/>
        <v>-89.631468043570734</v>
      </c>
      <c r="AN533" s="28">
        <f t="shared" si="324"/>
        <v>-25.335357106633154</v>
      </c>
      <c r="AO533" s="28">
        <f t="shared" si="325"/>
        <v>-89.633584729558038</v>
      </c>
      <c r="AP533">
        <f t="shared" si="341"/>
        <v>23.609121289162623</v>
      </c>
      <c r="AQ533">
        <f t="shared" si="342"/>
        <v>-23.521825181113627</v>
      </c>
      <c r="AR533" s="28">
        <f t="shared" si="326"/>
        <v>-39.336127222290067</v>
      </c>
      <c r="AS533" s="30">
        <f t="shared" si="327"/>
        <v>-186.58002734180084</v>
      </c>
      <c r="AT533" s="28">
        <f t="shared" si="328"/>
        <v>25.815801055778337</v>
      </c>
      <c r="AU533" s="28">
        <f t="shared" si="329"/>
        <v>87.065578771048692</v>
      </c>
      <c r="AV533" s="29">
        <f t="shared" si="330"/>
        <v>-4.2998554114890197</v>
      </c>
      <c r="AW533" s="28">
        <f t="shared" si="331"/>
        <v>-52.44324150811125</v>
      </c>
      <c r="AX533" s="31">
        <f t="shared" si="332"/>
        <v>21.515945644289317</v>
      </c>
      <c r="AY533" s="28">
        <f t="shared" si="333"/>
        <v>34.622337262937442</v>
      </c>
      <c r="AZ533" s="8">
        <f t="shared" si="334"/>
        <v>-17.820181578000749</v>
      </c>
      <c r="BA533" s="8">
        <f t="shared" si="335"/>
        <v>-151.95769007886341</v>
      </c>
      <c r="BB533" s="8">
        <f t="shared" si="336"/>
        <v>28.042309921136592</v>
      </c>
      <c r="BD533" s="32">
        <f t="shared" si="337"/>
        <v>-18</v>
      </c>
      <c r="BE533" s="32">
        <f t="shared" si="338"/>
        <v>-152</v>
      </c>
      <c r="BF533" s="32">
        <f t="shared" si="339"/>
        <v>28</v>
      </c>
    </row>
    <row r="534" spans="22:58" x14ac:dyDescent="0.2">
      <c r="V534" s="27">
        <v>6.30000000000007</v>
      </c>
      <c r="W534" s="32">
        <f t="shared" si="309"/>
        <v>19952623.149692025</v>
      </c>
      <c r="X534">
        <f t="shared" si="343"/>
        <v>4.8607609737258892</v>
      </c>
      <c r="Y534" s="28">
        <f t="shared" si="310"/>
        <v>-92.333876167258907</v>
      </c>
      <c r="Z534" s="28">
        <f t="shared" si="311"/>
        <v>-89.998615066807432</v>
      </c>
      <c r="AA534" s="28">
        <f t="shared" si="312"/>
        <v>55.16464935597341</v>
      </c>
      <c r="AB534" s="28">
        <f t="shared" si="313"/>
        <v>-89.900025236604137</v>
      </c>
      <c r="AC534" s="28">
        <f t="shared" si="314"/>
        <v>18.417453377422415</v>
      </c>
      <c r="AD534" s="28">
        <f t="shared" si="315"/>
        <v>83.108757128367969</v>
      </c>
      <c r="AE534" s="28">
        <f t="shared" si="316"/>
        <v>-13.891012460137194</v>
      </c>
      <c r="AF534" s="28">
        <f t="shared" si="317"/>
        <v>-96.789883175043613</v>
      </c>
      <c r="AG534" s="28">
        <f t="shared" si="340"/>
        <v>92.110410468749379</v>
      </c>
      <c r="AH534" s="28">
        <f t="shared" si="318"/>
        <v>-162.46026977990525</v>
      </c>
      <c r="AI534" s="28">
        <f t="shared" si="319"/>
        <v>-89.999999568372473</v>
      </c>
      <c r="AJ534" s="28">
        <f t="shared" si="320"/>
        <v>88.847511690255232</v>
      </c>
      <c r="AK534" s="28">
        <f t="shared" si="321"/>
        <v>89.997931064040571</v>
      </c>
      <c r="AL534" s="29">
        <f t="shared" si="322"/>
        <v>-44.033001399364636</v>
      </c>
      <c r="AM534" s="28">
        <f t="shared" si="323"/>
        <v>-89.639856631533561</v>
      </c>
      <c r="AN534" s="28">
        <f t="shared" si="324"/>
        <v>-25.535349020265272</v>
      </c>
      <c r="AO534" s="28">
        <f t="shared" si="325"/>
        <v>-89.641925135865463</v>
      </c>
      <c r="AP534">
        <f t="shared" si="341"/>
        <v>23.609121289162623</v>
      </c>
      <c r="AQ534">
        <f t="shared" si="342"/>
        <v>-23.521825181113627</v>
      </c>
      <c r="AR534" s="28">
        <f t="shared" si="326"/>
        <v>-39.339065372353467</v>
      </c>
      <c r="AS534" s="30">
        <f t="shared" si="327"/>
        <v>-186.43180831090908</v>
      </c>
      <c r="AT534" s="28">
        <f t="shared" si="328"/>
        <v>26.015288768135719</v>
      </c>
      <c r="AU534" s="28">
        <f t="shared" si="329"/>
        <v>87.132261558633957</v>
      </c>
      <c r="AV534" s="29">
        <f t="shared" si="330"/>
        <v>-4.4266168828861705</v>
      </c>
      <c r="AW534" s="28">
        <f t="shared" si="331"/>
        <v>-53.078809727217724</v>
      </c>
      <c r="AX534" s="31">
        <f t="shared" si="332"/>
        <v>21.588671885249546</v>
      </c>
      <c r="AY534" s="28">
        <f t="shared" si="333"/>
        <v>34.053451831416233</v>
      </c>
      <c r="AZ534" s="8">
        <f t="shared" si="334"/>
        <v>-17.750393487103921</v>
      </c>
      <c r="BA534" s="8">
        <f t="shared" si="335"/>
        <v>-152.37835647949285</v>
      </c>
      <c r="BB534" s="8">
        <f t="shared" si="336"/>
        <v>27.621643520507149</v>
      </c>
      <c r="BD534" s="32">
        <f t="shared" si="337"/>
        <v>-18</v>
      </c>
      <c r="BE534" s="32">
        <f t="shared" si="338"/>
        <v>-152</v>
      </c>
      <c r="BF534" s="32">
        <f t="shared" si="339"/>
        <v>28</v>
      </c>
    </row>
    <row r="535" spans="22:58" x14ac:dyDescent="0.2">
      <c r="V535" s="27">
        <v>6.3100000000000698</v>
      </c>
      <c r="W535" s="32">
        <f t="shared" si="309"/>
        <v>20417379.446698599</v>
      </c>
      <c r="X535">
        <f t="shared" si="343"/>
        <v>4.8607609737258892</v>
      </c>
      <c r="Y535" s="28">
        <f t="shared" si="310"/>
        <v>-92.533876167144697</v>
      </c>
      <c r="Z535" s="28">
        <f t="shared" si="311"/>
        <v>-89.998646591735678</v>
      </c>
      <c r="AA535" s="28">
        <f t="shared" si="312"/>
        <v>55.364648760854891</v>
      </c>
      <c r="AB535" s="28">
        <f t="shared" si="313"/>
        <v>-89.902300935590716</v>
      </c>
      <c r="AC535" s="28">
        <f t="shared" si="314"/>
        <v>18.614638472235399</v>
      </c>
      <c r="AD535" s="28">
        <f t="shared" si="315"/>
        <v>83.264163084291397</v>
      </c>
      <c r="AE535" s="28">
        <f t="shared" si="316"/>
        <v>-13.69382796032852</v>
      </c>
      <c r="AF535" s="28">
        <f t="shared" si="317"/>
        <v>-96.636784443034998</v>
      </c>
      <c r="AG535" s="28">
        <f t="shared" si="340"/>
        <v>92.110410468749379</v>
      </c>
      <c r="AH535" s="28">
        <f t="shared" si="318"/>
        <v>-162.66026977990524</v>
      </c>
      <c r="AI535" s="28">
        <f t="shared" si="319"/>
        <v>-89.999999578197503</v>
      </c>
      <c r="AJ535" s="28">
        <f t="shared" si="320"/>
        <v>89.047511690000363</v>
      </c>
      <c r="AK535" s="28">
        <f t="shared" si="321"/>
        <v>89.997978158772639</v>
      </c>
      <c r="AL535" s="29">
        <f t="shared" si="322"/>
        <v>-44.232993676674361</v>
      </c>
      <c r="AM535" s="28">
        <f t="shared" si="323"/>
        <v>-89.648054286841457</v>
      </c>
      <c r="AN535" s="28">
        <f t="shared" si="324"/>
        <v>-25.735341297829855</v>
      </c>
      <c r="AO535" s="28">
        <f t="shared" si="325"/>
        <v>-89.650075706266321</v>
      </c>
      <c r="AP535">
        <f t="shared" si="341"/>
        <v>23.609121289162623</v>
      </c>
      <c r="AQ535">
        <f t="shared" si="342"/>
        <v>-23.521825181113627</v>
      </c>
      <c r="AR535" s="28">
        <f t="shared" si="326"/>
        <v>-39.341873150109379</v>
      </c>
      <c r="AS535" s="30">
        <f t="shared" si="327"/>
        <v>-186.28686014930133</v>
      </c>
      <c r="AT535" s="28">
        <f t="shared" si="328"/>
        <v>26.214799480818346</v>
      </c>
      <c r="AU535" s="28">
        <f t="shared" si="329"/>
        <v>87.197433974636226</v>
      </c>
      <c r="AV535" s="29">
        <f t="shared" si="330"/>
        <v>-4.5555024827309385</v>
      </c>
      <c r="AW535" s="28">
        <f t="shared" si="331"/>
        <v>-53.710318961879139</v>
      </c>
      <c r="AX535" s="31">
        <f t="shared" si="332"/>
        <v>21.659296998087406</v>
      </c>
      <c r="AY535" s="28">
        <f t="shared" si="333"/>
        <v>33.487115012757087</v>
      </c>
      <c r="AZ535" s="8">
        <f t="shared" si="334"/>
        <v>-17.682576152021973</v>
      </c>
      <c r="BA535" s="8">
        <f t="shared" si="335"/>
        <v>-152.79974513654423</v>
      </c>
      <c r="BB535" s="8">
        <f t="shared" si="336"/>
        <v>27.200254863455768</v>
      </c>
      <c r="BD535" s="32">
        <f t="shared" si="337"/>
        <v>-18</v>
      </c>
      <c r="BE535" s="32">
        <f t="shared" si="338"/>
        <v>-153</v>
      </c>
      <c r="BF535" s="32">
        <f t="shared" si="339"/>
        <v>27</v>
      </c>
    </row>
    <row r="536" spans="22:58" x14ac:dyDescent="0.2">
      <c r="V536" s="27">
        <v>6.3200000000000696</v>
      </c>
      <c r="W536" s="32">
        <f t="shared" si="309"/>
        <v>20892961.308543772</v>
      </c>
      <c r="X536">
        <f t="shared" si="343"/>
        <v>4.8607609737258892</v>
      </c>
      <c r="Y536" s="28">
        <f t="shared" si="310"/>
        <v>-92.733876167035618</v>
      </c>
      <c r="Z536" s="28">
        <f t="shared" si="311"/>
        <v>-89.998677399068939</v>
      </c>
      <c r="AA536" s="28">
        <f t="shared" si="312"/>
        <v>55.564648192521034</v>
      </c>
      <c r="AB536" s="28">
        <f t="shared" si="313"/>
        <v>-89.904524833641943</v>
      </c>
      <c r="AC536" s="28">
        <f t="shared" si="314"/>
        <v>18.811948554408538</v>
      </c>
      <c r="AD536" s="28">
        <f t="shared" si="315"/>
        <v>83.416127840231454</v>
      </c>
      <c r="AE536" s="28">
        <f t="shared" si="316"/>
        <v>-13.496518446380158</v>
      </c>
      <c r="AF536" s="28">
        <f t="shared" si="317"/>
        <v>-96.487074392479443</v>
      </c>
      <c r="AG536" s="28">
        <f t="shared" si="340"/>
        <v>92.110410468749379</v>
      </c>
      <c r="AH536" s="28">
        <f t="shared" si="318"/>
        <v>-162.86026977990525</v>
      </c>
      <c r="AI536" s="28">
        <f t="shared" si="319"/>
        <v>-89.999999587798911</v>
      </c>
      <c r="AJ536" s="28">
        <f t="shared" si="320"/>
        <v>89.247511689756962</v>
      </c>
      <c r="AK536" s="28">
        <f t="shared" si="321"/>
        <v>89.998024181497712</v>
      </c>
      <c r="AL536" s="29">
        <f t="shared" si="322"/>
        <v>-44.432986301549576</v>
      </c>
      <c r="AM536" s="28">
        <f t="shared" si="323"/>
        <v>-89.656065354656477</v>
      </c>
      <c r="AN536" s="28">
        <f t="shared" si="324"/>
        <v>-25.935333922948487</v>
      </c>
      <c r="AO536" s="28">
        <f t="shared" si="325"/>
        <v>-89.658040760957675</v>
      </c>
      <c r="AP536">
        <f t="shared" si="341"/>
        <v>23.609121289162623</v>
      </c>
      <c r="AQ536">
        <f t="shared" si="342"/>
        <v>-23.521825181113627</v>
      </c>
      <c r="AR536" s="28">
        <f t="shared" si="326"/>
        <v>-39.344556261279649</v>
      </c>
      <c r="AS536" s="30">
        <f t="shared" si="327"/>
        <v>-186.14511515343713</v>
      </c>
      <c r="AT536" s="28">
        <f t="shared" si="328"/>
        <v>26.414332163593507</v>
      </c>
      <c r="AU536" s="28">
        <f t="shared" si="329"/>
        <v>87.261129899365727</v>
      </c>
      <c r="AV536" s="29">
        <f t="shared" si="330"/>
        <v>-4.686484149083209</v>
      </c>
      <c r="AW536" s="28">
        <f t="shared" si="331"/>
        <v>-54.337490327769309</v>
      </c>
      <c r="AX536" s="31">
        <f t="shared" si="332"/>
        <v>21.727848014510297</v>
      </c>
      <c r="AY536" s="28">
        <f t="shared" si="333"/>
        <v>32.923639571596418</v>
      </c>
      <c r="AZ536" s="8">
        <f t="shared" si="334"/>
        <v>-17.616708246769353</v>
      </c>
      <c r="BA536" s="8">
        <f t="shared" si="335"/>
        <v>-153.22147558184071</v>
      </c>
      <c r="BB536" s="8">
        <f t="shared" si="336"/>
        <v>26.778524418159293</v>
      </c>
      <c r="BD536" s="32">
        <f t="shared" si="337"/>
        <v>-18</v>
      </c>
      <c r="BE536" s="32">
        <f t="shared" si="338"/>
        <v>-153</v>
      </c>
      <c r="BF536" s="32">
        <f t="shared" si="339"/>
        <v>27</v>
      </c>
    </row>
    <row r="537" spans="22:58" x14ac:dyDescent="0.2">
      <c r="V537" s="27">
        <v>6.3300000000000702</v>
      </c>
      <c r="W537" s="32">
        <f t="shared" si="309"/>
        <v>21379620.895025812</v>
      </c>
      <c r="X537">
        <f t="shared" si="343"/>
        <v>4.8607609737258892</v>
      </c>
      <c r="Y537" s="28">
        <f t="shared" si="310"/>
        <v>-92.933876166931498</v>
      </c>
      <c r="Z537" s="28">
        <f t="shared" si="311"/>
        <v>-89.998707505141695</v>
      </c>
      <c r="AA537" s="28">
        <f t="shared" si="312"/>
        <v>55.76464764976636</v>
      </c>
      <c r="AB537" s="28">
        <f t="shared" si="313"/>
        <v>-89.906698109871186</v>
      </c>
      <c r="AC537" s="28">
        <f t="shared" si="314"/>
        <v>19.009378146611006</v>
      </c>
      <c r="AD537" s="28">
        <f t="shared" si="315"/>
        <v>83.564723413189611</v>
      </c>
      <c r="AE537" s="28">
        <f t="shared" si="316"/>
        <v>-13.299089396828244</v>
      </c>
      <c r="AF537" s="28">
        <f t="shared" si="317"/>
        <v>-96.34068220182327</v>
      </c>
      <c r="AG537" s="28">
        <f t="shared" si="340"/>
        <v>92.110410468749379</v>
      </c>
      <c r="AH537" s="28">
        <f t="shared" si="318"/>
        <v>-163.06026977990527</v>
      </c>
      <c r="AI537" s="28">
        <f t="shared" si="319"/>
        <v>-89.999999597181741</v>
      </c>
      <c r="AJ537" s="28">
        <f t="shared" si="320"/>
        <v>89.447511689524532</v>
      </c>
      <c r="AK537" s="28">
        <f t="shared" si="321"/>
        <v>89.998069156617674</v>
      </c>
      <c r="AL537" s="29">
        <f t="shared" si="322"/>
        <v>-44.632979258348428</v>
      </c>
      <c r="AM537" s="28">
        <f t="shared" si="323"/>
        <v>-89.663894081299219</v>
      </c>
      <c r="AN537" s="28">
        <f t="shared" si="324"/>
        <v>-26.135326879979786</v>
      </c>
      <c r="AO537" s="28">
        <f t="shared" si="325"/>
        <v>-89.665824521863286</v>
      </c>
      <c r="AP537">
        <f t="shared" si="341"/>
        <v>23.609121289162623</v>
      </c>
      <c r="AQ537">
        <f t="shared" si="342"/>
        <v>-23.521825181113627</v>
      </c>
      <c r="AR537" s="28">
        <f t="shared" si="326"/>
        <v>-39.347120168759034</v>
      </c>
      <c r="AS537" s="30">
        <f t="shared" si="327"/>
        <v>-186.00650672368656</v>
      </c>
      <c r="AT537" s="28">
        <f t="shared" si="328"/>
        <v>26.613885832162353</v>
      </c>
      <c r="AU537" s="28">
        <f t="shared" si="329"/>
        <v>87.323382475120297</v>
      </c>
      <c r="AV537" s="29">
        <f t="shared" si="330"/>
        <v>-4.8195321955304928</v>
      </c>
      <c r="AW537" s="28">
        <f t="shared" si="331"/>
        <v>-54.960055195893602</v>
      </c>
      <c r="AX537" s="31">
        <f t="shared" si="332"/>
        <v>21.794353636631861</v>
      </c>
      <c r="AY537" s="28">
        <f t="shared" si="333"/>
        <v>32.363327279226695</v>
      </c>
      <c r="AZ537" s="8">
        <f t="shared" si="334"/>
        <v>-17.552766532127173</v>
      </c>
      <c r="BA537" s="8">
        <f t="shared" si="335"/>
        <v>-153.64317944445986</v>
      </c>
      <c r="BB537" s="8">
        <f t="shared" si="336"/>
        <v>26.356820555540139</v>
      </c>
      <c r="BD537" s="32">
        <f t="shared" si="337"/>
        <v>-18</v>
      </c>
      <c r="BE537" s="32">
        <f t="shared" si="338"/>
        <v>-154</v>
      </c>
      <c r="BF537" s="32">
        <f t="shared" si="339"/>
        <v>26</v>
      </c>
    </row>
    <row r="538" spans="22:58" x14ac:dyDescent="0.2">
      <c r="V538" s="27">
        <v>6.34000000000007</v>
      </c>
      <c r="W538" s="32">
        <f t="shared" si="309"/>
        <v>21877616.239499096</v>
      </c>
      <c r="X538">
        <f t="shared" si="343"/>
        <v>4.8607609737258892</v>
      </c>
      <c r="Y538" s="28">
        <f t="shared" si="310"/>
        <v>-93.133876166832025</v>
      </c>
      <c r="Z538" s="28">
        <f t="shared" si="311"/>
        <v>-89.99873692591656</v>
      </c>
      <c r="AA538" s="28">
        <f t="shared" si="312"/>
        <v>55.964647131439598</v>
      </c>
      <c r="AB538" s="28">
        <f t="shared" si="313"/>
        <v>-89.908821916553237</v>
      </c>
      <c r="AC538" s="28">
        <f t="shared" si="314"/>
        <v>19.206922005253354</v>
      </c>
      <c r="AD538" s="28">
        <f t="shared" si="315"/>
        <v>83.710020590373503</v>
      </c>
      <c r="AE538" s="28">
        <f t="shared" si="316"/>
        <v>-13.101546056413184</v>
      </c>
      <c r="AF538" s="28">
        <f t="shared" si="317"/>
        <v>-96.197538252096294</v>
      </c>
      <c r="AG538" s="28">
        <f t="shared" si="340"/>
        <v>92.110410468749379</v>
      </c>
      <c r="AH538" s="28">
        <f t="shared" si="318"/>
        <v>-163.26026977990526</v>
      </c>
      <c r="AI538" s="28">
        <f t="shared" si="319"/>
        <v>-89.999999606351011</v>
      </c>
      <c r="AJ538" s="28">
        <f t="shared" si="320"/>
        <v>89.647511689302547</v>
      </c>
      <c r="AK538" s="28">
        <f t="shared" si="321"/>
        <v>89.998113107978924</v>
      </c>
      <c r="AL538" s="29">
        <f t="shared" si="322"/>
        <v>-44.832972532132857</v>
      </c>
      <c r="AM538" s="28">
        <f t="shared" si="323"/>
        <v>-89.671544616494231</v>
      </c>
      <c r="AN538" s="28">
        <f t="shared" si="324"/>
        <v>-26.335320153986189</v>
      </c>
      <c r="AO538" s="28">
        <f t="shared" si="325"/>
        <v>-89.673431114866318</v>
      </c>
      <c r="AP538">
        <f t="shared" si="341"/>
        <v>23.609121289162623</v>
      </c>
      <c r="AQ538">
        <f t="shared" si="342"/>
        <v>-23.521825181113627</v>
      </c>
      <c r="AR538" s="28">
        <f t="shared" si="326"/>
        <v>-39.349570102350377</v>
      </c>
      <c r="AS538" s="30">
        <f t="shared" si="327"/>
        <v>-185.87096936696261</v>
      </c>
      <c r="AT538" s="28">
        <f t="shared" si="328"/>
        <v>26.813459546130506</v>
      </c>
      <c r="AU538" s="28">
        <f t="shared" si="329"/>
        <v>87.38422412078738</v>
      </c>
      <c r="AV538" s="29">
        <f t="shared" si="330"/>
        <v>-4.9546154188595768</v>
      </c>
      <c r="AW538" s="28">
        <f t="shared" si="331"/>
        <v>-55.577755639042934</v>
      </c>
      <c r="AX538" s="31">
        <f t="shared" si="332"/>
        <v>21.858844127270928</v>
      </c>
      <c r="AY538" s="28">
        <f t="shared" si="333"/>
        <v>31.806468481744446</v>
      </c>
      <c r="AZ538" s="8">
        <f t="shared" si="334"/>
        <v>-17.490725975079449</v>
      </c>
      <c r="BA538" s="8">
        <f t="shared" si="335"/>
        <v>-154.06450088521817</v>
      </c>
      <c r="BB538" s="8">
        <f t="shared" si="336"/>
        <v>25.935499114781834</v>
      </c>
      <c r="BD538" s="32">
        <f t="shared" si="337"/>
        <v>-17</v>
      </c>
      <c r="BE538" s="32">
        <f t="shared" si="338"/>
        <v>-154</v>
      </c>
      <c r="BF538" s="32">
        <f t="shared" si="339"/>
        <v>26</v>
      </c>
    </row>
    <row r="539" spans="22:58" x14ac:dyDescent="0.2">
      <c r="V539" s="27">
        <v>6.3500000000000698</v>
      </c>
      <c r="W539" s="32">
        <f t="shared" si="309"/>
        <v>22387211.385687009</v>
      </c>
      <c r="X539">
        <f t="shared" si="343"/>
        <v>4.8607609737258892</v>
      </c>
      <c r="Y539" s="28">
        <f t="shared" si="310"/>
        <v>-93.333876166737028</v>
      </c>
      <c r="Z539" s="28">
        <f t="shared" si="311"/>
        <v>-89.998765676992818</v>
      </c>
      <c r="AA539" s="28">
        <f t="shared" si="312"/>
        <v>56.164646636441312</v>
      </c>
      <c r="AB539" s="28">
        <f t="shared" si="313"/>
        <v>-89.910897379735175</v>
      </c>
      <c r="AC539" s="28">
        <f t="shared" si="314"/>
        <v>19.404575111060737</v>
      </c>
      <c r="AD539" s="28">
        <f t="shared" si="315"/>
        <v>83.852088931128776</v>
      </c>
      <c r="AE539" s="28">
        <f t="shared" si="316"/>
        <v>-12.903893445509091</v>
      </c>
      <c r="AF539" s="28">
        <f t="shared" si="317"/>
        <v>-96.057574125599217</v>
      </c>
      <c r="AG539" s="28">
        <f t="shared" si="340"/>
        <v>92.110410468749379</v>
      </c>
      <c r="AH539" s="28">
        <f t="shared" si="318"/>
        <v>-163.46026977990522</v>
      </c>
      <c r="AI539" s="28">
        <f t="shared" si="319"/>
        <v>-89.999999615311552</v>
      </c>
      <c r="AJ539" s="28">
        <f t="shared" si="320"/>
        <v>89.847511689090553</v>
      </c>
      <c r="AK539" s="28">
        <f t="shared" si="321"/>
        <v>89.998156058885058</v>
      </c>
      <c r="AL539" s="29">
        <f t="shared" si="322"/>
        <v>-45.032966108637112</v>
      </c>
      <c r="AM539" s="28">
        <f t="shared" si="323"/>
        <v>-89.679021015564672</v>
      </c>
      <c r="AN539" s="28">
        <f t="shared" si="324"/>
        <v>-26.535313730702399</v>
      </c>
      <c r="AO539" s="28">
        <f t="shared" si="325"/>
        <v>-89.680864571991165</v>
      </c>
      <c r="AP539">
        <f t="shared" si="341"/>
        <v>23.609121289162623</v>
      </c>
      <c r="AQ539">
        <f t="shared" si="342"/>
        <v>-23.521825181113627</v>
      </c>
      <c r="AR539" s="28">
        <f t="shared" si="326"/>
        <v>-39.351911068162494</v>
      </c>
      <c r="AS539" s="30">
        <f t="shared" si="327"/>
        <v>-185.73843869759037</v>
      </c>
      <c r="AT539" s="28">
        <f t="shared" si="328"/>
        <v>27.013052407066759</v>
      </c>
      <c r="AU539" s="28">
        <f t="shared" si="329"/>
        <v>87.443686546258348</v>
      </c>
      <c r="AV539" s="29">
        <f t="shared" si="330"/>
        <v>-5.0917012096102541</v>
      </c>
      <c r="AW539" s="28">
        <f t="shared" si="331"/>
        <v>-56.190344821641261</v>
      </c>
      <c r="AX539" s="31">
        <f t="shared" si="332"/>
        <v>21.921351197456506</v>
      </c>
      <c r="AY539" s="28">
        <f t="shared" si="333"/>
        <v>31.253341724617087</v>
      </c>
      <c r="AZ539" s="8">
        <f t="shared" si="334"/>
        <v>-17.430559870705988</v>
      </c>
      <c r="BA539" s="8">
        <f t="shared" si="335"/>
        <v>-154.48509697297328</v>
      </c>
      <c r="BB539" s="8">
        <f t="shared" si="336"/>
        <v>25.514903027026719</v>
      </c>
      <c r="BD539" s="32">
        <f t="shared" si="337"/>
        <v>-17</v>
      </c>
      <c r="BE539" s="32">
        <f t="shared" si="338"/>
        <v>-154</v>
      </c>
      <c r="BF539" s="32">
        <f t="shared" si="339"/>
        <v>26</v>
      </c>
    </row>
    <row r="540" spans="22:58" x14ac:dyDescent="0.2">
      <c r="V540" s="27">
        <v>6.3600000000000696</v>
      </c>
      <c r="W540" s="32">
        <f t="shared" si="309"/>
        <v>22908676.527681425</v>
      </c>
      <c r="X540">
        <f t="shared" si="343"/>
        <v>4.8607609737258892</v>
      </c>
      <c r="Y540" s="28">
        <f t="shared" si="310"/>
        <v>-93.533876166646309</v>
      </c>
      <c r="Z540" s="28">
        <f t="shared" si="311"/>
        <v>-89.998793773614693</v>
      </c>
      <c r="AA540" s="28">
        <f t="shared" si="312"/>
        <v>56.364646163721581</v>
      </c>
      <c r="AB540" s="28">
        <f t="shared" si="313"/>
        <v>-89.912925599833244</v>
      </c>
      <c r="AC540" s="28">
        <f t="shared" si="314"/>
        <v>19.602332659978039</v>
      </c>
      <c r="AD540" s="28">
        <f t="shared" si="315"/>
        <v>83.990996770432218</v>
      </c>
      <c r="AE540" s="28">
        <f t="shared" si="316"/>
        <v>-12.7061363692208</v>
      </c>
      <c r="AF540" s="28">
        <f t="shared" si="317"/>
        <v>-95.920722603015719</v>
      </c>
      <c r="AG540" s="28">
        <f t="shared" si="340"/>
        <v>92.110410468749379</v>
      </c>
      <c r="AH540" s="28">
        <f t="shared" si="318"/>
        <v>-163.66026977990521</v>
      </c>
      <c r="AI540" s="28">
        <f t="shared" si="319"/>
        <v>-89.999999624068124</v>
      </c>
      <c r="AJ540" s="28">
        <f t="shared" si="320"/>
        <v>90.047511688888093</v>
      </c>
      <c r="AK540" s="28">
        <f t="shared" si="321"/>
        <v>89.998198032109201</v>
      </c>
      <c r="AL540" s="29">
        <f t="shared" si="322"/>
        <v>-45.232959974237453</v>
      </c>
      <c r="AM540" s="28">
        <f t="shared" si="323"/>
        <v>-89.686327241577274</v>
      </c>
      <c r="AN540" s="28">
        <f t="shared" si="324"/>
        <v>-26.735307596505187</v>
      </c>
      <c r="AO540" s="28">
        <f t="shared" si="325"/>
        <v>-89.688128833536197</v>
      </c>
      <c r="AP540">
        <f t="shared" si="341"/>
        <v>23.609121289162623</v>
      </c>
      <c r="AQ540">
        <f t="shared" si="342"/>
        <v>-23.521825181113627</v>
      </c>
      <c r="AR540" s="28">
        <f t="shared" si="326"/>
        <v>-39.354147857676992</v>
      </c>
      <c r="AS540" s="30">
        <f t="shared" si="327"/>
        <v>-185.6088514365519</v>
      </c>
      <c r="AT540" s="28">
        <f t="shared" si="328"/>
        <v>27.212663556646138</v>
      </c>
      <c r="AU540" s="28">
        <f t="shared" si="329"/>
        <v>87.501800766649779</v>
      </c>
      <c r="AV540" s="29">
        <f t="shared" si="330"/>
        <v>-5.2307556647423752</v>
      </c>
      <c r="AW540" s="28">
        <f t="shared" si="331"/>
        <v>-56.797587332654523</v>
      </c>
      <c r="AX540" s="31">
        <f t="shared" si="332"/>
        <v>21.981907891903763</v>
      </c>
      <c r="AY540" s="28">
        <f t="shared" si="333"/>
        <v>30.704213433995257</v>
      </c>
      <c r="AZ540" s="8">
        <f t="shared" si="334"/>
        <v>-17.372239965773229</v>
      </c>
      <c r="BA540" s="8">
        <f t="shared" si="335"/>
        <v>-154.90463800255665</v>
      </c>
      <c r="BB540" s="8">
        <f t="shared" si="336"/>
        <v>25.095361997443348</v>
      </c>
      <c r="BD540" s="32">
        <f t="shared" si="337"/>
        <v>-17</v>
      </c>
      <c r="BE540" s="32">
        <f t="shared" si="338"/>
        <v>-155</v>
      </c>
      <c r="BF540" s="32">
        <f t="shared" si="339"/>
        <v>25</v>
      </c>
    </row>
    <row r="541" spans="22:58" x14ac:dyDescent="0.2">
      <c r="V541" s="27">
        <v>6.3700000000000703</v>
      </c>
      <c r="W541" s="32">
        <f t="shared" si="309"/>
        <v>23442288.15320304</v>
      </c>
      <c r="X541">
        <f t="shared" si="343"/>
        <v>4.8607609737258892</v>
      </c>
      <c r="Y541" s="28">
        <f t="shared" si="310"/>
        <v>-93.733876166559682</v>
      </c>
      <c r="Z541" s="28">
        <f t="shared" si="311"/>
        <v>-89.998821230679383</v>
      </c>
      <c r="AA541" s="28">
        <f t="shared" si="312"/>
        <v>56.564645712277709</v>
      </c>
      <c r="AB541" s="28">
        <f t="shared" si="313"/>
        <v>-89.914907652216229</v>
      </c>
      <c r="AC541" s="28">
        <f t="shared" si="314"/>
        <v>19.800190054399696</v>
      </c>
      <c r="AD541" s="28">
        <f t="shared" si="315"/>
        <v>84.126811223817185</v>
      </c>
      <c r="AE541" s="28">
        <f t="shared" si="316"/>
        <v>-12.508279426156388</v>
      </c>
      <c r="AF541" s="28">
        <f t="shared" si="317"/>
        <v>-95.786917659078426</v>
      </c>
      <c r="AG541" s="28">
        <f t="shared" si="340"/>
        <v>92.110410468749379</v>
      </c>
      <c r="AH541" s="28">
        <f t="shared" si="318"/>
        <v>-163.86026977990525</v>
      </c>
      <c r="AI541" s="28">
        <f t="shared" si="319"/>
        <v>-89.999999632625389</v>
      </c>
      <c r="AJ541" s="28">
        <f t="shared" si="320"/>
        <v>90.247511688694772</v>
      </c>
      <c r="AK541" s="28">
        <f t="shared" si="321"/>
        <v>89.998239049906118</v>
      </c>
      <c r="AL541" s="29">
        <f t="shared" si="322"/>
        <v>-45.432954115923181</v>
      </c>
      <c r="AM541" s="28">
        <f t="shared" si="323"/>
        <v>-89.693467167438811</v>
      </c>
      <c r="AN541" s="28">
        <f t="shared" si="324"/>
        <v>-26.935301738384283</v>
      </c>
      <c r="AO541" s="28">
        <f t="shared" si="325"/>
        <v>-89.695227750158082</v>
      </c>
      <c r="AP541">
        <f t="shared" si="341"/>
        <v>23.609121289162623</v>
      </c>
      <c r="AQ541">
        <f t="shared" si="342"/>
        <v>-23.521825181113627</v>
      </c>
      <c r="AR541" s="28">
        <f t="shared" si="326"/>
        <v>-39.356285056491679</v>
      </c>
      <c r="AS541" s="30">
        <f t="shared" si="327"/>
        <v>-185.48214540923652</v>
      </c>
      <c r="AT541" s="28">
        <f t="shared" si="328"/>
        <v>27.41229217487362</v>
      </c>
      <c r="AU541" s="28">
        <f t="shared" si="329"/>
        <v>87.558597116327491</v>
      </c>
      <c r="AV541" s="29">
        <f t="shared" si="330"/>
        <v>-5.3717437016630516</v>
      </c>
      <c r="AW541" s="28">
        <f t="shared" si="331"/>
        <v>-57.399259461721833</v>
      </c>
      <c r="AX541" s="31">
        <f t="shared" si="332"/>
        <v>22.040548473210571</v>
      </c>
      <c r="AY541" s="28">
        <f t="shared" si="333"/>
        <v>30.159337654605658</v>
      </c>
      <c r="AZ541" s="8">
        <f t="shared" si="334"/>
        <v>-17.315736583281108</v>
      </c>
      <c r="BA541" s="8">
        <f t="shared" si="335"/>
        <v>-155.32280775463087</v>
      </c>
      <c r="BB541" s="8">
        <f t="shared" si="336"/>
        <v>24.677192245369127</v>
      </c>
      <c r="BD541" s="32">
        <f t="shared" si="337"/>
        <v>-17</v>
      </c>
      <c r="BE541" s="32">
        <f t="shared" si="338"/>
        <v>-155</v>
      </c>
      <c r="BF541" s="32">
        <f t="shared" si="339"/>
        <v>25</v>
      </c>
    </row>
    <row r="542" spans="22:58" x14ac:dyDescent="0.2">
      <c r="V542" s="27">
        <v>6.3800000000000701</v>
      </c>
      <c r="W542" s="32">
        <f t="shared" si="309"/>
        <v>23988329.190198813</v>
      </c>
      <c r="X542">
        <f t="shared" si="343"/>
        <v>4.8607609737258892</v>
      </c>
      <c r="Y542" s="28">
        <f t="shared" si="310"/>
        <v>-93.933876166476949</v>
      </c>
      <c r="Z542" s="28">
        <f t="shared" si="311"/>
        <v>-89.998848062744955</v>
      </c>
      <c r="AA542" s="28">
        <f t="shared" si="312"/>
        <v>56.764645281152099</v>
      </c>
      <c r="AB542" s="28">
        <f t="shared" si="313"/>
        <v>-89.916844587775557</v>
      </c>
      <c r="AC542" s="28">
        <f t="shared" si="314"/>
        <v>19.998142894716647</v>
      </c>
      <c r="AD542" s="28">
        <f t="shared" si="315"/>
        <v>84.259598193610756</v>
      </c>
      <c r="AE542" s="28">
        <f t="shared" si="316"/>
        <v>-12.310327016882315</v>
      </c>
      <c r="AF542" s="28">
        <f t="shared" si="317"/>
        <v>-95.656094456909742</v>
      </c>
      <c r="AG542" s="28">
        <f t="shared" si="340"/>
        <v>92.110410468749379</v>
      </c>
      <c r="AH542" s="28">
        <f t="shared" si="318"/>
        <v>-164.06026977990524</v>
      </c>
      <c r="AI542" s="28">
        <f t="shared" si="319"/>
        <v>-89.999999640987852</v>
      </c>
      <c r="AJ542" s="28">
        <f t="shared" si="320"/>
        <v>90.447511688510133</v>
      </c>
      <c r="AK542" s="28">
        <f t="shared" si="321"/>
        <v>89.998279134023988</v>
      </c>
      <c r="AL542" s="29">
        <f t="shared" si="322"/>
        <v>-45.632948521269093</v>
      </c>
      <c r="AM542" s="28">
        <f t="shared" si="323"/>
        <v>-89.700444577944978</v>
      </c>
      <c r="AN542" s="28">
        <f t="shared" si="324"/>
        <v>-27.135296143914822</v>
      </c>
      <c r="AO542" s="28">
        <f t="shared" si="325"/>
        <v>-89.702165084908842</v>
      </c>
      <c r="AP542">
        <f t="shared" si="341"/>
        <v>23.609121289162623</v>
      </c>
      <c r="AQ542">
        <f t="shared" si="342"/>
        <v>-23.521825181113627</v>
      </c>
      <c r="AR542" s="28">
        <f t="shared" si="326"/>
        <v>-39.358327052748145</v>
      </c>
      <c r="AS542" s="30">
        <f t="shared" si="327"/>
        <v>-185.3582595418186</v>
      </c>
      <c r="AT542" s="28">
        <f t="shared" si="328"/>
        <v>27.611937478385403</v>
      </c>
      <c r="AU542" s="28">
        <f t="shared" si="329"/>
        <v>87.614105262729467</v>
      </c>
      <c r="AV542" s="29">
        <f t="shared" si="330"/>
        <v>-5.5146291728839847</v>
      </c>
      <c r="AW542" s="28">
        <f t="shared" si="331"/>
        <v>-57.995149419135196</v>
      </c>
      <c r="AX542" s="31">
        <f t="shared" si="332"/>
        <v>22.097308305501418</v>
      </c>
      <c r="AY542" s="28">
        <f t="shared" si="333"/>
        <v>29.618955843594271</v>
      </c>
      <c r="AZ542" s="8">
        <f t="shared" si="334"/>
        <v>-17.261018747246727</v>
      </c>
      <c r="BA542" s="8">
        <f t="shared" si="335"/>
        <v>-155.73930369822432</v>
      </c>
      <c r="BB542" s="8">
        <f t="shared" si="336"/>
        <v>24.260696301775681</v>
      </c>
      <c r="BD542" s="32">
        <f t="shared" si="337"/>
        <v>-17</v>
      </c>
      <c r="BE542" s="32">
        <f t="shared" si="338"/>
        <v>-156</v>
      </c>
      <c r="BF542" s="32">
        <f t="shared" si="339"/>
        <v>24</v>
      </c>
    </row>
    <row r="543" spans="22:58" x14ac:dyDescent="0.2">
      <c r="V543" s="27">
        <v>6.3900000000000698</v>
      </c>
      <c r="W543" s="32">
        <f t="shared" si="309"/>
        <v>24547089.156854298</v>
      </c>
      <c r="X543">
        <f t="shared" si="343"/>
        <v>4.8607609737258892</v>
      </c>
      <c r="Y543" s="28">
        <f t="shared" si="310"/>
        <v>-94.13387616639794</v>
      </c>
      <c r="Z543" s="28">
        <f t="shared" si="311"/>
        <v>-89.998874284038166</v>
      </c>
      <c r="AA543" s="28">
        <f t="shared" si="312"/>
        <v>56.964644869430295</v>
      </c>
      <c r="AB543" s="28">
        <f t="shared" si="313"/>
        <v>-89.918737433482391</v>
      </c>
      <c r="AC543" s="28">
        <f t="shared" si="314"/>
        <v>20.196186971172672</v>
      </c>
      <c r="AD543" s="28">
        <f t="shared" si="315"/>
        <v>84.389422376368856</v>
      </c>
      <c r="AE543" s="28">
        <f t="shared" si="316"/>
        <v>-12.112283352069085</v>
      </c>
      <c r="AF543" s="28">
        <f t="shared" si="317"/>
        <v>-95.528189341151716</v>
      </c>
      <c r="AG543" s="28">
        <f t="shared" si="340"/>
        <v>92.110410468749379</v>
      </c>
      <c r="AH543" s="28">
        <f t="shared" si="318"/>
        <v>-164.26026977990523</v>
      </c>
      <c r="AI543" s="28">
        <f t="shared" si="319"/>
        <v>-89.999999649159975</v>
      </c>
      <c r="AJ543" s="28">
        <f t="shared" si="320"/>
        <v>90.647511688333807</v>
      </c>
      <c r="AK543" s="28">
        <f t="shared" si="321"/>
        <v>89.998318305715941</v>
      </c>
      <c r="AL543" s="29">
        <f t="shared" si="322"/>
        <v>-45.832943178409195</v>
      </c>
      <c r="AM543" s="28">
        <f t="shared" si="323"/>
        <v>-89.707263171782884</v>
      </c>
      <c r="AN543" s="28">
        <f t="shared" si="324"/>
        <v>-27.335290801231238</v>
      </c>
      <c r="AO543" s="28">
        <f t="shared" si="325"/>
        <v>-89.708944515226918</v>
      </c>
      <c r="AP543">
        <f t="shared" si="341"/>
        <v>23.609121289162623</v>
      </c>
      <c r="AQ543">
        <f t="shared" si="342"/>
        <v>-23.521825181113627</v>
      </c>
      <c r="AR543" s="28">
        <f t="shared" si="326"/>
        <v>-39.360278045251327</v>
      </c>
      <c r="AS543" s="30">
        <f t="shared" si="327"/>
        <v>-185.23713385637865</v>
      </c>
      <c r="AT543" s="28">
        <f t="shared" si="328"/>
        <v>27.811598718824371</v>
      </c>
      <c r="AU543" s="28">
        <f t="shared" si="329"/>
        <v>87.668354219984494</v>
      </c>
      <c r="AV543" s="29">
        <f t="shared" si="330"/>
        <v>-5.6593749806086073</v>
      </c>
      <c r="AW543" s="28">
        <f t="shared" si="331"/>
        <v>-58.585057500727039</v>
      </c>
      <c r="AX543" s="31">
        <f t="shared" si="332"/>
        <v>22.152223738215763</v>
      </c>
      <c r="AY543" s="28">
        <f t="shared" si="333"/>
        <v>29.083296719257454</v>
      </c>
      <c r="AZ543" s="8">
        <f t="shared" si="334"/>
        <v>-17.208054307035564</v>
      </c>
      <c r="BA543" s="8">
        <f t="shared" si="335"/>
        <v>-156.1538371371212</v>
      </c>
      <c r="BB543" s="8">
        <f t="shared" si="336"/>
        <v>23.846162862878799</v>
      </c>
      <c r="BD543" s="32">
        <f t="shared" si="337"/>
        <v>-17</v>
      </c>
      <c r="BE543" s="32">
        <f t="shared" si="338"/>
        <v>-156</v>
      </c>
      <c r="BF543" s="32">
        <f t="shared" si="339"/>
        <v>24</v>
      </c>
    </row>
    <row r="544" spans="22:58" x14ac:dyDescent="0.2">
      <c r="V544" s="27">
        <v>6.4000000000000696</v>
      </c>
      <c r="W544" s="32">
        <f t="shared" si="309"/>
        <v>25118864.315099843</v>
      </c>
      <c r="X544">
        <f t="shared" si="343"/>
        <v>4.8607609737258892</v>
      </c>
      <c r="Y544" s="28">
        <f t="shared" si="310"/>
        <v>-94.333876166322469</v>
      </c>
      <c r="Z544" s="28">
        <f t="shared" si="311"/>
        <v>-89.998899908461851</v>
      </c>
      <c r="AA544" s="28">
        <f t="shared" si="312"/>
        <v>57.164644476238976</v>
      </c>
      <c r="AB544" s="28">
        <f t="shared" si="313"/>
        <v>-89.920587192932018</v>
      </c>
      <c r="AC544" s="28">
        <f t="shared" si="314"/>
        <v>20.394318256021865</v>
      </c>
      <c r="AD544" s="28">
        <f t="shared" si="315"/>
        <v>84.516347271402793</v>
      </c>
      <c r="AE544" s="28">
        <f t="shared" si="316"/>
        <v>-11.914152460335739</v>
      </c>
      <c r="AF544" s="28">
        <f t="shared" si="317"/>
        <v>-95.40313982999109</v>
      </c>
      <c r="AG544" s="28">
        <f t="shared" si="340"/>
        <v>92.110410468749379</v>
      </c>
      <c r="AH544" s="28">
        <f t="shared" si="318"/>
        <v>-164.46026977990525</v>
      </c>
      <c r="AI544" s="28">
        <f t="shared" si="319"/>
        <v>-89.999999657146063</v>
      </c>
      <c r="AJ544" s="28">
        <f t="shared" si="320"/>
        <v>90.847511688165397</v>
      </c>
      <c r="AK544" s="28">
        <f t="shared" si="321"/>
        <v>89.998356585751324</v>
      </c>
      <c r="AL544" s="29">
        <f t="shared" si="322"/>
        <v>-46.03293807601144</v>
      </c>
      <c r="AM544" s="28">
        <f t="shared" si="323"/>
        <v>-89.713926563488243</v>
      </c>
      <c r="AN544" s="28">
        <f t="shared" si="324"/>
        <v>-27.535285699001911</v>
      </c>
      <c r="AO544" s="28">
        <f t="shared" si="325"/>
        <v>-89.715569634882982</v>
      </c>
      <c r="AP544">
        <f t="shared" si="341"/>
        <v>23.609121289162623</v>
      </c>
      <c r="AQ544">
        <f t="shared" si="342"/>
        <v>-23.521825181113627</v>
      </c>
      <c r="AR544" s="28">
        <f t="shared" si="326"/>
        <v>-39.36214205128865</v>
      </c>
      <c r="AS544" s="30">
        <f t="shared" si="327"/>
        <v>-185.11870946487409</v>
      </c>
      <c r="AT544" s="28">
        <f t="shared" si="328"/>
        <v>28.011275181286397</v>
      </c>
      <c r="AU544" s="28">
        <f t="shared" si="329"/>
        <v>87.721372362323905</v>
      </c>
      <c r="AV544" s="29">
        <f t="shared" si="330"/>
        <v>-5.8059431905844248</v>
      </c>
      <c r="AW544" s="28">
        <f t="shared" si="331"/>
        <v>-59.168796199122255</v>
      </c>
      <c r="AX544" s="31">
        <f t="shared" si="332"/>
        <v>22.205331990701971</v>
      </c>
      <c r="AY544" s="28">
        <f t="shared" si="333"/>
        <v>28.55257616320165</v>
      </c>
      <c r="AZ544" s="8">
        <f t="shared" si="334"/>
        <v>-17.156810060586679</v>
      </c>
      <c r="BA544" s="8">
        <f t="shared" si="335"/>
        <v>-156.56613330167244</v>
      </c>
      <c r="BB544" s="8">
        <f t="shared" si="336"/>
        <v>23.433866698327563</v>
      </c>
      <c r="BD544" s="32">
        <f t="shared" si="337"/>
        <v>-17</v>
      </c>
      <c r="BE544" s="32">
        <f t="shared" si="338"/>
        <v>-157</v>
      </c>
      <c r="BF544" s="32">
        <f t="shared" si="339"/>
        <v>23</v>
      </c>
    </row>
    <row r="545" spans="22:58" x14ac:dyDescent="0.2">
      <c r="V545" s="27">
        <v>6.4100000000000703</v>
      </c>
      <c r="W545" s="32">
        <f t="shared" si="309"/>
        <v>25703957.827692818</v>
      </c>
      <c r="X545">
        <f t="shared" si="343"/>
        <v>4.8607609737258892</v>
      </c>
      <c r="Y545" s="28">
        <f t="shared" si="310"/>
        <v>-94.533876166250423</v>
      </c>
      <c r="Z545" s="28">
        <f t="shared" si="311"/>
        <v>-89.998924949602468</v>
      </c>
      <c r="AA545" s="28">
        <f t="shared" si="312"/>
        <v>57.364644100744179</v>
      </c>
      <c r="AB545" s="28">
        <f t="shared" si="313"/>
        <v>-89.922394846875989</v>
      </c>
      <c r="AC545" s="28">
        <f t="shared" si="314"/>
        <v>20.592532895979431</v>
      </c>
      <c r="AD545" s="28">
        <f t="shared" si="315"/>
        <v>84.640435190297367</v>
      </c>
      <c r="AE545" s="28">
        <f t="shared" si="316"/>
        <v>-11.715938195800923</v>
      </c>
      <c r="AF545" s="28">
        <f t="shared" si="317"/>
        <v>-95.28088460618109</v>
      </c>
      <c r="AG545" s="28">
        <f t="shared" si="340"/>
        <v>92.110410468749379</v>
      </c>
      <c r="AH545" s="28">
        <f t="shared" si="318"/>
        <v>-164.66026977990524</v>
      </c>
      <c r="AI545" s="28">
        <f t="shared" si="319"/>
        <v>-89.999999664950366</v>
      </c>
      <c r="AJ545" s="28">
        <f t="shared" si="320"/>
        <v>91.047511688004604</v>
      </c>
      <c r="AK545" s="28">
        <f t="shared" si="321"/>
        <v>89.998393994426721</v>
      </c>
      <c r="AL545" s="29">
        <f t="shared" si="322"/>
        <v>-46.232933203253864</v>
      </c>
      <c r="AM545" s="28">
        <f t="shared" si="323"/>
        <v>-89.720438285358156</v>
      </c>
      <c r="AN545" s="28">
        <f t="shared" si="324"/>
        <v>-27.735280826405116</v>
      </c>
      <c r="AO545" s="28">
        <f t="shared" si="325"/>
        <v>-89.722043955881801</v>
      </c>
      <c r="AP545">
        <f t="shared" si="341"/>
        <v>23.609121289162623</v>
      </c>
      <c r="AQ545">
        <f t="shared" si="342"/>
        <v>-23.521825181113627</v>
      </c>
      <c r="AR545" s="28">
        <f t="shared" si="326"/>
        <v>-39.363922914157044</v>
      </c>
      <c r="AS545" s="30">
        <f t="shared" si="327"/>
        <v>-185.00292856206289</v>
      </c>
      <c r="AT545" s="28">
        <f t="shared" si="328"/>
        <v>28.210966182834852</v>
      </c>
      <c r="AU545" s="28">
        <f t="shared" si="329"/>
        <v>87.773187437284534</v>
      </c>
      <c r="AV545" s="29">
        <f t="shared" si="330"/>
        <v>-5.9542951445971593</v>
      </c>
      <c r="AW545" s="28">
        <f t="shared" si="331"/>
        <v>-59.746190263171798</v>
      </c>
      <c r="AX545" s="31">
        <f t="shared" si="332"/>
        <v>22.256671038237691</v>
      </c>
      <c r="AY545" s="28">
        <f t="shared" si="333"/>
        <v>28.026997174112736</v>
      </c>
      <c r="AZ545" s="8">
        <f t="shared" si="334"/>
        <v>-17.107251875919353</v>
      </c>
      <c r="BA545" s="8">
        <f t="shared" si="335"/>
        <v>-156.97593138795014</v>
      </c>
      <c r="BB545" s="8">
        <f t="shared" si="336"/>
        <v>23.024068612049859</v>
      </c>
      <c r="BD545" s="32">
        <f t="shared" si="337"/>
        <v>-17</v>
      </c>
      <c r="BE545" s="32">
        <f t="shared" si="338"/>
        <v>-157</v>
      </c>
      <c r="BF545" s="32">
        <f t="shared" si="339"/>
        <v>23</v>
      </c>
    </row>
    <row r="546" spans="22:58" x14ac:dyDescent="0.2">
      <c r="V546" s="27">
        <v>6.4200000000000701</v>
      </c>
      <c r="W546" s="32">
        <f t="shared" si="309"/>
        <v>26302679.918958094</v>
      </c>
      <c r="X546">
        <f t="shared" si="343"/>
        <v>4.8607609737258892</v>
      </c>
      <c r="Y546" s="28">
        <f t="shared" si="310"/>
        <v>-94.733876166181616</v>
      </c>
      <c r="Z546" s="28">
        <f t="shared" si="311"/>
        <v>-89.998949420737119</v>
      </c>
      <c r="AA546" s="28">
        <f t="shared" si="312"/>
        <v>57.564643742149386</v>
      </c>
      <c r="AB546" s="28">
        <f t="shared" si="313"/>
        <v>-89.924161353741923</v>
      </c>
      <c r="AC546" s="28">
        <f t="shared" si="314"/>
        <v>20.790827204957289</v>
      </c>
      <c r="AD546" s="28">
        <f t="shared" si="315"/>
        <v>84.761747267326768</v>
      </c>
      <c r="AE546" s="28">
        <f t="shared" si="316"/>
        <v>-11.517644245349054</v>
      </c>
      <c r="AF546" s="28">
        <f t="shared" si="317"/>
        <v>-95.161363507152259</v>
      </c>
      <c r="AG546" s="28">
        <f t="shared" si="340"/>
        <v>92.110410468749379</v>
      </c>
      <c r="AH546" s="28">
        <f t="shared" si="318"/>
        <v>-164.86026977990522</v>
      </c>
      <c r="AI546" s="28">
        <f t="shared" si="319"/>
        <v>-89.999999672577033</v>
      </c>
      <c r="AJ546" s="28">
        <f t="shared" si="320"/>
        <v>91.247511687851031</v>
      </c>
      <c r="AK546" s="28">
        <f t="shared" si="321"/>
        <v>89.998430551576718</v>
      </c>
      <c r="AL546" s="29">
        <f t="shared" si="322"/>
        <v>-46.432928549801382</v>
      </c>
      <c r="AM546" s="28">
        <f t="shared" si="323"/>
        <v>-89.726801789320447</v>
      </c>
      <c r="AN546" s="28">
        <f t="shared" si="324"/>
        <v>-27.935276173106196</v>
      </c>
      <c r="AO546" s="28">
        <f t="shared" si="325"/>
        <v>-89.728370910320763</v>
      </c>
      <c r="AP546">
        <f t="shared" si="341"/>
        <v>23.609121289162623</v>
      </c>
      <c r="AQ546">
        <f t="shared" si="342"/>
        <v>-23.521825181113627</v>
      </c>
      <c r="AR546" s="28">
        <f t="shared" si="326"/>
        <v>-39.365624310406254</v>
      </c>
      <c r="AS546" s="30">
        <f t="shared" si="327"/>
        <v>-184.88973441747302</v>
      </c>
      <c r="AT546" s="28">
        <f t="shared" si="328"/>
        <v>28.410671071079989</v>
      </c>
      <c r="AU546" s="28">
        <f t="shared" si="329"/>
        <v>87.823826578701144</v>
      </c>
      <c r="AV546" s="29">
        <f t="shared" si="330"/>
        <v>-6.1043915710279091</v>
      </c>
      <c r="AW546" s="28">
        <f t="shared" si="331"/>
        <v>-60.317076707700238</v>
      </c>
      <c r="AX546" s="31">
        <f t="shared" si="332"/>
        <v>22.306279500052078</v>
      </c>
      <c r="AY546" s="28">
        <f t="shared" si="333"/>
        <v>27.506749871000906</v>
      </c>
      <c r="AZ546" s="8">
        <f t="shared" si="334"/>
        <v>-17.059344810354176</v>
      </c>
      <c r="BA546" s="8">
        <f t="shared" si="335"/>
        <v>-157.38298454647213</v>
      </c>
      <c r="BB546" s="8">
        <f t="shared" si="336"/>
        <v>22.61701545352787</v>
      </c>
      <c r="BD546" s="32">
        <f t="shared" si="337"/>
        <v>-17</v>
      </c>
      <c r="BE546" s="32">
        <f t="shared" si="338"/>
        <v>-157</v>
      </c>
      <c r="BF546" s="32">
        <f t="shared" si="339"/>
        <v>23</v>
      </c>
    </row>
    <row r="547" spans="22:58" x14ac:dyDescent="0.2">
      <c r="V547" s="27">
        <v>6.4300000000000699</v>
      </c>
      <c r="W547" s="32">
        <f t="shared" si="309"/>
        <v>26915348.039273527</v>
      </c>
      <c r="X547">
        <f t="shared" si="343"/>
        <v>4.8607609737258892</v>
      </c>
      <c r="Y547" s="28">
        <f t="shared" si="310"/>
        <v>-94.93387616611588</v>
      </c>
      <c r="Z547" s="28">
        <f t="shared" si="311"/>
        <v>-89.998973334840741</v>
      </c>
      <c r="AA547" s="28">
        <f t="shared" si="312"/>
        <v>57.764643399693981</v>
      </c>
      <c r="AB547" s="28">
        <f t="shared" si="313"/>
        <v>-89.925887650141718</v>
      </c>
      <c r="AC547" s="28">
        <f t="shared" si="314"/>
        <v>20.989197657076687</v>
      </c>
      <c r="AD547" s="28">
        <f t="shared" si="315"/>
        <v>84.880343470681225</v>
      </c>
      <c r="AE547" s="28">
        <f t="shared" si="316"/>
        <v>-11.319274135619324</v>
      </c>
      <c r="AF547" s="28">
        <f t="shared" si="317"/>
        <v>-95.044517514301219</v>
      </c>
      <c r="AG547" s="28">
        <f t="shared" si="340"/>
        <v>92.110410468749379</v>
      </c>
      <c r="AH547" s="28">
        <f t="shared" si="318"/>
        <v>-165.06026977990527</v>
      </c>
      <c r="AI547" s="28">
        <f t="shared" si="319"/>
        <v>-89.999999680030086</v>
      </c>
      <c r="AJ547" s="28">
        <f t="shared" si="320"/>
        <v>91.447511687704377</v>
      </c>
      <c r="AK547" s="28">
        <f t="shared" si="321"/>
        <v>89.998466276584381</v>
      </c>
      <c r="AL547" s="29">
        <f t="shared" si="322"/>
        <v>-46.632924105784099</v>
      </c>
      <c r="AM547" s="28">
        <f t="shared" si="323"/>
        <v>-89.733020448760854</v>
      </c>
      <c r="AN547" s="28">
        <f t="shared" si="324"/>
        <v>-28.135271729235612</v>
      </c>
      <c r="AO547" s="28">
        <f t="shared" si="325"/>
        <v>-89.73455385220656</v>
      </c>
      <c r="AP547">
        <f t="shared" si="341"/>
        <v>23.609121289162623</v>
      </c>
      <c r="AQ547">
        <f t="shared" si="342"/>
        <v>-23.521825181113627</v>
      </c>
      <c r="AR547" s="28">
        <f t="shared" si="326"/>
        <v>-39.36724975680594</v>
      </c>
      <c r="AS547" s="30">
        <f t="shared" si="327"/>
        <v>-184.77907136650776</v>
      </c>
      <c r="AT547" s="28">
        <f t="shared" si="328"/>
        <v>28.610389222820892</v>
      </c>
      <c r="AU547" s="28">
        <f t="shared" si="329"/>
        <v>87.87331631948723</v>
      </c>
      <c r="AV547" s="29">
        <f t="shared" si="330"/>
        <v>-6.2561926929435483</v>
      </c>
      <c r="AW547" s="28">
        <f t="shared" si="331"/>
        <v>-60.881304775977583</v>
      </c>
      <c r="AX547" s="31">
        <f t="shared" si="332"/>
        <v>22.354196529877342</v>
      </c>
      <c r="AY547" s="28">
        <f t="shared" si="333"/>
        <v>26.992011543509648</v>
      </c>
      <c r="AZ547" s="8">
        <f t="shared" si="334"/>
        <v>-17.013053226928598</v>
      </c>
      <c r="BA547" s="8">
        <f t="shared" si="335"/>
        <v>-157.78705982299812</v>
      </c>
      <c r="BB547" s="8">
        <f t="shared" si="336"/>
        <v>22.212940177001883</v>
      </c>
      <c r="BD547" s="32">
        <f t="shared" si="337"/>
        <v>-17</v>
      </c>
      <c r="BE547" s="32">
        <f t="shared" si="338"/>
        <v>-158</v>
      </c>
      <c r="BF547" s="32">
        <f t="shared" si="339"/>
        <v>22</v>
      </c>
    </row>
    <row r="548" spans="22:58" x14ac:dyDescent="0.2">
      <c r="V548" s="27">
        <v>6.4400000000000697</v>
      </c>
      <c r="W548" s="32">
        <f t="shared" si="309"/>
        <v>27542287.033386134</v>
      </c>
      <c r="X548">
        <f t="shared" si="343"/>
        <v>4.8607609737258892</v>
      </c>
      <c r="Y548" s="28">
        <f t="shared" si="310"/>
        <v>-95.133876166053128</v>
      </c>
      <c r="Z548" s="28">
        <f t="shared" si="311"/>
        <v>-89.998996704592912</v>
      </c>
      <c r="AA548" s="28">
        <f t="shared" si="312"/>
        <v>57.964643072651597</v>
      </c>
      <c r="AB548" s="28">
        <f t="shared" si="313"/>
        <v>-89.927574651367991</v>
      </c>
      <c r="AC548" s="28">
        <f t="shared" si="314"/>
        <v>21.187640879949178</v>
      </c>
      <c r="AD548" s="28">
        <f t="shared" si="315"/>
        <v>84.99628261442183</v>
      </c>
      <c r="AE548" s="28">
        <f t="shared" si="316"/>
        <v>-11.120831239726463</v>
      </c>
      <c r="AF548" s="28">
        <f t="shared" si="317"/>
        <v>-94.930288741539073</v>
      </c>
      <c r="AG548" s="28">
        <f t="shared" si="340"/>
        <v>92.110410468749379</v>
      </c>
      <c r="AH548" s="28">
        <f t="shared" si="318"/>
        <v>-165.26026977990526</v>
      </c>
      <c r="AI548" s="28">
        <f t="shared" si="319"/>
        <v>-89.999999687313505</v>
      </c>
      <c r="AJ548" s="28">
        <f t="shared" si="320"/>
        <v>91.647511687564304</v>
      </c>
      <c r="AK548" s="28">
        <f t="shared" si="321"/>
        <v>89.998501188391586</v>
      </c>
      <c r="AL548" s="29">
        <f t="shared" si="322"/>
        <v>-46.832919861776297</v>
      </c>
      <c r="AM548" s="28">
        <f t="shared" si="323"/>
        <v>-89.739097560308537</v>
      </c>
      <c r="AN548" s="28">
        <f t="shared" si="324"/>
        <v>-28.335267485367872</v>
      </c>
      <c r="AO548" s="28">
        <f t="shared" si="325"/>
        <v>-89.740596059230455</v>
      </c>
      <c r="AP548">
        <f t="shared" si="341"/>
        <v>23.609121289162623</v>
      </c>
      <c r="AQ548">
        <f t="shared" si="342"/>
        <v>-23.521825181113627</v>
      </c>
      <c r="AR548" s="28">
        <f t="shared" si="326"/>
        <v>-39.36880261704534</v>
      </c>
      <c r="AS548" s="30">
        <f t="shared" si="327"/>
        <v>-184.67088480076953</v>
      </c>
      <c r="AT548" s="28">
        <f t="shared" si="328"/>
        <v>28.810120042746973</v>
      </c>
      <c r="AU548" s="28">
        <f t="shared" si="329"/>
        <v>87.921682604203596</v>
      </c>
      <c r="AV548" s="29">
        <f t="shared" si="330"/>
        <v>-6.4096583332406176</v>
      </c>
      <c r="AW548" s="28">
        <f t="shared" si="331"/>
        <v>-61.438735857553247</v>
      </c>
      <c r="AX548" s="31">
        <f t="shared" si="332"/>
        <v>22.400461709506356</v>
      </c>
      <c r="AY548" s="28">
        <f t="shared" si="333"/>
        <v>26.482946746650349</v>
      </c>
      <c r="AZ548" s="8">
        <f t="shared" si="334"/>
        <v>-16.968340907538984</v>
      </c>
      <c r="BA548" s="8">
        <f t="shared" si="335"/>
        <v>-158.18793805411917</v>
      </c>
      <c r="BB548" s="8">
        <f t="shared" si="336"/>
        <v>21.812061945880828</v>
      </c>
      <c r="BD548" s="32">
        <f t="shared" si="337"/>
        <v>-17</v>
      </c>
      <c r="BE548" s="32">
        <f t="shared" si="338"/>
        <v>-158</v>
      </c>
      <c r="BF548" s="32">
        <f t="shared" si="339"/>
        <v>22</v>
      </c>
    </row>
    <row r="549" spans="22:58" x14ac:dyDescent="0.2">
      <c r="V549" s="27">
        <v>6.4500000000000703</v>
      </c>
      <c r="W549" s="32">
        <f t="shared" si="309"/>
        <v>28183829.312649161</v>
      </c>
      <c r="X549">
        <f t="shared" si="343"/>
        <v>4.8607609737258892</v>
      </c>
      <c r="Y549" s="28">
        <f t="shared" si="310"/>
        <v>-95.333876165993203</v>
      </c>
      <c r="Z549" s="28">
        <f t="shared" si="311"/>
        <v>-89.999019542384573</v>
      </c>
      <c r="AA549" s="28">
        <f t="shared" si="312"/>
        <v>58.164642760328533</v>
      </c>
      <c r="AB549" s="28">
        <f t="shared" si="313"/>
        <v>-89.929223251879478</v>
      </c>
      <c r="AC549" s="28">
        <f t="shared" si="314"/>
        <v>21.386153648217942</v>
      </c>
      <c r="AD549" s="28">
        <f t="shared" si="315"/>
        <v>85.109622371087866</v>
      </c>
      <c r="AE549" s="28">
        <f t="shared" si="316"/>
        <v>-10.92231878372084</v>
      </c>
      <c r="AF549" s="28">
        <f t="shared" si="317"/>
        <v>-94.818620423176199</v>
      </c>
      <c r="AG549" s="28">
        <f t="shared" si="340"/>
        <v>92.110410468749379</v>
      </c>
      <c r="AH549" s="28">
        <f t="shared" si="318"/>
        <v>-165.46026977990525</v>
      </c>
      <c r="AI549" s="28">
        <f t="shared" si="319"/>
        <v>-89.999999694431111</v>
      </c>
      <c r="AJ549" s="28">
        <f t="shared" si="320"/>
        <v>91.847511687430554</v>
      </c>
      <c r="AK549" s="28">
        <f t="shared" si="321"/>
        <v>89.998535305509037</v>
      </c>
      <c r="AL549" s="29">
        <f t="shared" si="322"/>
        <v>-47.032915808776465</v>
      </c>
      <c r="AM549" s="28">
        <f t="shared" si="323"/>
        <v>-89.745036345581212</v>
      </c>
      <c r="AN549" s="28">
        <f t="shared" si="324"/>
        <v>-28.535263432501779</v>
      </c>
      <c r="AO549" s="28">
        <f t="shared" si="325"/>
        <v>-89.746500734503286</v>
      </c>
      <c r="AP549">
        <f t="shared" si="341"/>
        <v>23.609121289162623</v>
      </c>
      <c r="AQ549">
        <f t="shared" si="342"/>
        <v>-23.521825181113627</v>
      </c>
      <c r="AR549" s="28">
        <f t="shared" si="326"/>
        <v>-39.370286108173623</v>
      </c>
      <c r="AS549" s="30">
        <f t="shared" si="327"/>
        <v>-184.56512115767947</v>
      </c>
      <c r="AT549" s="28">
        <f t="shared" si="328"/>
        <v>29.009862962196561</v>
      </c>
      <c r="AU549" s="28">
        <f t="shared" si="329"/>
        <v>87.968950801414252</v>
      </c>
      <c r="AV549" s="29">
        <f t="shared" si="330"/>
        <v>-6.5647480164157388</v>
      </c>
      <c r="AW549" s="28">
        <f t="shared" si="331"/>
        <v>-61.989243364281762</v>
      </c>
      <c r="AX549" s="31">
        <f t="shared" si="332"/>
        <v>22.445114945780823</v>
      </c>
      <c r="AY549" s="28">
        <f t="shared" si="333"/>
        <v>25.97970743713249</v>
      </c>
      <c r="AZ549" s="8">
        <f t="shared" si="334"/>
        <v>-16.9251711623928</v>
      </c>
      <c r="BA549" s="8">
        <f t="shared" si="335"/>
        <v>-158.58541372054697</v>
      </c>
      <c r="BB549" s="8">
        <f t="shared" si="336"/>
        <v>21.414586279453033</v>
      </c>
      <c r="BD549" s="32">
        <f t="shared" si="337"/>
        <v>-17</v>
      </c>
      <c r="BE549" s="32">
        <f t="shared" si="338"/>
        <v>-159</v>
      </c>
      <c r="BF549" s="32">
        <f t="shared" si="339"/>
        <v>21</v>
      </c>
    </row>
    <row r="550" spans="22:58" x14ac:dyDescent="0.2">
      <c r="V550" s="27">
        <v>6.4600000000000701</v>
      </c>
      <c r="W550" s="32">
        <f t="shared" si="309"/>
        <v>28840315.031270735</v>
      </c>
      <c r="X550">
        <f t="shared" si="343"/>
        <v>4.8607609737258892</v>
      </c>
      <c r="Y550" s="28">
        <f t="shared" si="310"/>
        <v>-95.533876165935965</v>
      </c>
      <c r="Z550" s="28">
        <f t="shared" si="311"/>
        <v>-89.999041860324638</v>
      </c>
      <c r="AA550" s="28">
        <f t="shared" si="312"/>
        <v>58.364642462062264</v>
      </c>
      <c r="AB550" s="28">
        <f t="shared" si="313"/>
        <v>-89.93083432577501</v>
      </c>
      <c r="AC550" s="28">
        <f t="shared" si="314"/>
        <v>21.584732877351254</v>
      </c>
      <c r="AD550" s="28">
        <f t="shared" si="315"/>
        <v>85.22041928488477</v>
      </c>
      <c r="AE550" s="28">
        <f t="shared" si="316"/>
        <v>-10.723739852796559</v>
      </c>
      <c r="AF550" s="28">
        <f t="shared" si="317"/>
        <v>-94.709456901214878</v>
      </c>
      <c r="AG550" s="28">
        <f t="shared" si="340"/>
        <v>92.110410468749379</v>
      </c>
      <c r="AH550" s="28">
        <f t="shared" si="318"/>
        <v>-165.66026977990526</v>
      </c>
      <c r="AI550" s="28">
        <f t="shared" si="319"/>
        <v>-89.999999701386699</v>
      </c>
      <c r="AJ550" s="28">
        <f t="shared" si="320"/>
        <v>92.047511687302816</v>
      </c>
      <c r="AK550" s="28">
        <f t="shared" si="321"/>
        <v>89.998568646026101</v>
      </c>
      <c r="AL550" s="29">
        <f t="shared" si="322"/>
        <v>-47.232911938188103</v>
      </c>
      <c r="AM550" s="28">
        <f t="shared" si="323"/>
        <v>-89.750839952890743</v>
      </c>
      <c r="AN550" s="28">
        <f t="shared" si="324"/>
        <v>-28.735259562041172</v>
      </c>
      <c r="AO550" s="28">
        <f t="shared" si="325"/>
        <v>-89.752271008251341</v>
      </c>
      <c r="AP550">
        <f t="shared" si="341"/>
        <v>23.609121289162623</v>
      </c>
      <c r="AQ550">
        <f t="shared" si="342"/>
        <v>-23.521825181113627</v>
      </c>
      <c r="AR550" s="28">
        <f t="shared" si="326"/>
        <v>-39.371703306788739</v>
      </c>
      <c r="AS550" s="30">
        <f t="shared" si="327"/>
        <v>-184.46172790946622</v>
      </c>
      <c r="AT550" s="28">
        <f t="shared" si="328"/>
        <v>29.209617437970145</v>
      </c>
      <c r="AU550" s="28">
        <f t="shared" si="329"/>
        <v>88.015145715829647</v>
      </c>
      <c r="AV550" s="29">
        <f t="shared" si="330"/>
        <v>-6.7214210665883574</v>
      </c>
      <c r="AW550" s="28">
        <f t="shared" si="331"/>
        <v>-62.532712567512853</v>
      </c>
      <c r="AX550" s="31">
        <f t="shared" si="332"/>
        <v>22.48819637138179</v>
      </c>
      <c r="AY550" s="28">
        <f t="shared" si="333"/>
        <v>25.482433148316794</v>
      </c>
      <c r="AZ550" s="8">
        <f t="shared" si="334"/>
        <v>-16.883506935406949</v>
      </c>
      <c r="BA550" s="8">
        <f t="shared" si="335"/>
        <v>-158.97929476114942</v>
      </c>
      <c r="BB550" s="8">
        <f t="shared" si="336"/>
        <v>21.020705238850582</v>
      </c>
      <c r="BD550" s="32">
        <f t="shared" si="337"/>
        <v>-17</v>
      </c>
      <c r="BE550" s="32">
        <f t="shared" si="338"/>
        <v>-159</v>
      </c>
      <c r="BF550" s="32">
        <f t="shared" si="339"/>
        <v>21</v>
      </c>
    </row>
    <row r="551" spans="22:58" x14ac:dyDescent="0.2">
      <c r="V551" s="27">
        <v>6.4700000000000699</v>
      </c>
      <c r="W551" s="32">
        <f t="shared" si="309"/>
        <v>29512092.26666864</v>
      </c>
      <c r="X551">
        <f t="shared" si="343"/>
        <v>4.8607609737258892</v>
      </c>
      <c r="Y551" s="28">
        <f t="shared" si="310"/>
        <v>-95.733876165881298</v>
      </c>
      <c r="Z551" s="28">
        <f t="shared" si="311"/>
        <v>-89.999063670246358</v>
      </c>
      <c r="AA551" s="28">
        <f t="shared" si="312"/>
        <v>58.564642177220193</v>
      </c>
      <c r="AB551" s="28">
        <f t="shared" si="313"/>
        <v>-89.932408727257112</v>
      </c>
      <c r="AC551" s="28">
        <f t="shared" si="314"/>
        <v>21.783375617680161</v>
      </c>
      <c r="AD551" s="28">
        <f t="shared" si="315"/>
        <v>85.328728785386701</v>
      </c>
      <c r="AE551" s="28">
        <f t="shared" si="316"/>
        <v>-10.525097397255056</v>
      </c>
      <c r="AF551" s="28">
        <f t="shared" si="317"/>
        <v>-94.602743612116754</v>
      </c>
      <c r="AG551" s="28">
        <f t="shared" si="340"/>
        <v>92.110410468749379</v>
      </c>
      <c r="AH551" s="28">
        <f t="shared" si="318"/>
        <v>-165.86026977990525</v>
      </c>
      <c r="AI551" s="28">
        <f t="shared" si="319"/>
        <v>-89.999999708183978</v>
      </c>
      <c r="AJ551" s="28">
        <f t="shared" si="320"/>
        <v>92.247511687180832</v>
      </c>
      <c r="AK551" s="28">
        <f t="shared" si="321"/>
        <v>89.998601227620327</v>
      </c>
      <c r="AL551" s="29">
        <f t="shared" si="322"/>
        <v>-47.432908241801712</v>
      </c>
      <c r="AM551" s="28">
        <f t="shared" si="323"/>
        <v>-89.756511458909898</v>
      </c>
      <c r="AN551" s="28">
        <f t="shared" si="324"/>
        <v>-28.935255865776753</v>
      </c>
      <c r="AO551" s="28">
        <f t="shared" si="325"/>
        <v>-89.757909939473549</v>
      </c>
      <c r="AP551">
        <f t="shared" si="341"/>
        <v>23.609121289162623</v>
      </c>
      <c r="AQ551">
        <f t="shared" si="342"/>
        <v>-23.521825181113627</v>
      </c>
      <c r="AR551" s="28">
        <f t="shared" si="326"/>
        <v>-39.37305715498281</v>
      </c>
      <c r="AS551" s="30">
        <f t="shared" si="327"/>
        <v>-184.3606535515903</v>
      </c>
      <c r="AT551" s="28">
        <f t="shared" si="328"/>
        <v>29.409382951196079</v>
      </c>
      <c r="AU551" s="28">
        <f t="shared" si="329"/>
        <v>88.060291600237619</v>
      </c>
      <c r="AV551" s="29">
        <f t="shared" si="330"/>
        <v>-6.8796367014548423</v>
      </c>
      <c r="AW551" s="28">
        <f t="shared" si="331"/>
        <v>-63.069040399525811</v>
      </c>
      <c r="AX551" s="31">
        <f t="shared" si="332"/>
        <v>22.529746249741237</v>
      </c>
      <c r="AY551" s="28">
        <f t="shared" si="333"/>
        <v>24.991251200711808</v>
      </c>
      <c r="AZ551" s="8">
        <f t="shared" si="334"/>
        <v>-16.843310905241573</v>
      </c>
      <c r="BA551" s="8">
        <f t="shared" si="335"/>
        <v>-159.36940235087849</v>
      </c>
      <c r="BB551" s="8">
        <f t="shared" si="336"/>
        <v>20.630597649121512</v>
      </c>
      <c r="BD551" s="32">
        <f t="shared" si="337"/>
        <v>-17</v>
      </c>
      <c r="BE551" s="32">
        <f t="shared" si="338"/>
        <v>-159</v>
      </c>
      <c r="BF551" s="32">
        <f t="shared" si="339"/>
        <v>21</v>
      </c>
    </row>
    <row r="552" spans="22:58" x14ac:dyDescent="0.2">
      <c r="V552" s="27">
        <v>6.4800000000000697</v>
      </c>
      <c r="W552" s="32">
        <f t="shared" si="309"/>
        <v>30199517.204025052</v>
      </c>
      <c r="X552">
        <f t="shared" si="343"/>
        <v>4.8607609737258892</v>
      </c>
      <c r="Y552" s="28">
        <f t="shared" si="310"/>
        <v>-95.933876165829091</v>
      </c>
      <c r="Z552" s="28">
        <f t="shared" si="311"/>
        <v>-89.999084983713644</v>
      </c>
      <c r="AA552" s="28">
        <f t="shared" si="312"/>
        <v>58.764641905198104</v>
      </c>
      <c r="AB552" s="28">
        <f t="shared" si="313"/>
        <v>-89.933947291084806</v>
      </c>
      <c r="AC552" s="28">
        <f t="shared" si="314"/>
        <v>21.982079048671977</v>
      </c>
      <c r="AD552" s="28">
        <f t="shared" si="315"/>
        <v>85.434605201691369</v>
      </c>
      <c r="AE552" s="28">
        <f t="shared" si="316"/>
        <v>-10.326394238233121</v>
      </c>
      <c r="AF552" s="28">
        <f t="shared" si="317"/>
        <v>-94.498427073107081</v>
      </c>
      <c r="AG552" s="28">
        <f t="shared" si="340"/>
        <v>92.110410468749379</v>
      </c>
      <c r="AH552" s="28">
        <f t="shared" si="318"/>
        <v>-166.06026977990524</v>
      </c>
      <c r="AI552" s="28">
        <f t="shared" si="319"/>
        <v>-89.999999714826515</v>
      </c>
      <c r="AJ552" s="28">
        <f t="shared" si="320"/>
        <v>92.447511687064306</v>
      </c>
      <c r="AK552" s="28">
        <f t="shared" si="321"/>
        <v>89.998633067566914</v>
      </c>
      <c r="AL552" s="29">
        <f t="shared" si="322"/>
        <v>-47.632904711777186</v>
      </c>
      <c r="AM552" s="28">
        <f t="shared" si="323"/>
        <v>-89.762053870301401</v>
      </c>
      <c r="AN552" s="28">
        <f t="shared" si="324"/>
        <v>-29.135252335868742</v>
      </c>
      <c r="AO552" s="28">
        <f t="shared" si="325"/>
        <v>-89.763420517561002</v>
      </c>
      <c r="AP552">
        <f t="shared" si="341"/>
        <v>23.609121289162623</v>
      </c>
      <c r="AQ552">
        <f t="shared" si="342"/>
        <v>-23.521825181113627</v>
      </c>
      <c r="AR552" s="28">
        <f t="shared" si="326"/>
        <v>-39.374350466052867</v>
      </c>
      <c r="AS552" s="30">
        <f t="shared" si="327"/>
        <v>-184.26184759066808</v>
      </c>
      <c r="AT552" s="28">
        <f t="shared" si="328"/>
        <v>29.609159006246074</v>
      </c>
      <c r="AU552" s="28">
        <f t="shared" si="329"/>
        <v>88.104412167222733</v>
      </c>
      <c r="AV552" s="29">
        <f t="shared" si="330"/>
        <v>-7.0393541219045979</v>
      </c>
      <c r="AW552" s="28">
        <f t="shared" si="331"/>
        <v>-63.598135222351374</v>
      </c>
      <c r="AX552" s="31">
        <f t="shared" si="332"/>
        <v>22.569804884341476</v>
      </c>
      <c r="AY552" s="28">
        <f t="shared" si="333"/>
        <v>24.50627694487136</v>
      </c>
      <c r="AZ552" s="8">
        <f t="shared" si="334"/>
        <v>-16.804545581711391</v>
      </c>
      <c r="BA552" s="8">
        <f t="shared" si="335"/>
        <v>-159.75557064579672</v>
      </c>
      <c r="BB552" s="8">
        <f t="shared" si="336"/>
        <v>20.244429354203277</v>
      </c>
      <c r="BD552" s="32">
        <f t="shared" si="337"/>
        <v>-17</v>
      </c>
      <c r="BE552" s="32">
        <f t="shared" si="338"/>
        <v>-160</v>
      </c>
      <c r="BF552" s="32">
        <f t="shared" si="339"/>
        <v>20</v>
      </c>
    </row>
    <row r="553" spans="22:58" x14ac:dyDescent="0.2">
      <c r="V553" s="27">
        <v>6.4900000000000704</v>
      </c>
      <c r="W553" s="32">
        <f t="shared" ref="W553:W616" si="344">10*10^V553</f>
        <v>30902954.325140961</v>
      </c>
      <c r="X553">
        <f t="shared" si="343"/>
        <v>4.8607609737258892</v>
      </c>
      <c r="Y553" s="28">
        <f t="shared" ref="Y553:Y616" si="345">20*LOG(1/SQRT((W553/fp)^2+1))</f>
        <v>-96.133876165779256</v>
      </c>
      <c r="Z553" s="28">
        <f t="shared" ref="Z553:Z616" si="346">-180/PI()*ATAN(W553/fp)</f>
        <v>-89.999105812027182</v>
      </c>
      <c r="AA553" s="28">
        <f t="shared" ref="AA553:AA616" si="347">20*LOG(SQRT((W553/fzRHP)^2+1))</f>
        <v>58.964641645419029</v>
      </c>
      <c r="AB553" s="28">
        <f t="shared" ref="AB553:AB616" si="348">-180/PI()*ATAN(W553/fzRHP)</f>
        <v>-89.935450833016077</v>
      </c>
      <c r="AC553" s="28">
        <f t="shared" ref="AC553:AC616" si="349">20*LOG(SQRT((W553/fzESR)^2+1))</f>
        <v>22.180840473432216</v>
      </c>
      <c r="AD553" s="28">
        <f t="shared" ref="AD553:AD616" si="350">180/PI()*ATAN(W553/fzESR)</f>
        <v>85.538101776970052</v>
      </c>
      <c r="AE553" s="28">
        <f t="shared" ref="AE553:AE616" si="351">X553+Y553+AA553+AC553</f>
        <v>-10.127633073202123</v>
      </c>
      <c r="AF553" s="28">
        <f t="shared" ref="AF553:AF616" si="352">Z553+AB553+AD553</f>
        <v>-94.396454868073192</v>
      </c>
      <c r="AG553" s="28">
        <f t="shared" si="340"/>
        <v>92.110410468749379</v>
      </c>
      <c r="AH553" s="28">
        <f t="shared" ref="AH553:AH616" si="353">20*LOG(1/SQRT((W553/fp_comp1)^2+1))</f>
        <v>-166.26026977990529</v>
      </c>
      <c r="AI553" s="28">
        <f t="shared" ref="AI553:AI616" si="354">-180/PI()*ATAN(W553/fp_comp1)</f>
        <v>-89.999999721317863</v>
      </c>
      <c r="AJ553" s="28">
        <f t="shared" ref="AJ553:AJ616" si="355">20*LOG(SQRT((W553/fz_comp)^2+1))</f>
        <v>92.647511686953067</v>
      </c>
      <c r="AK553" s="28">
        <f t="shared" ref="AK553:AK616" si="356">180/PI()*ATAN(W553/fz_comp)</f>
        <v>89.998664182747845</v>
      </c>
      <c r="AL553" s="29">
        <f t="shared" ref="AL553:AL616" si="357">20*LOG(1/SQRT((W553/fp_comp2)^2+1))</f>
        <v>-47.832901340627259</v>
      </c>
      <c r="AM553" s="28">
        <f t="shared" ref="AM553:AM616" si="358">-180/PI()*ATAN(W553/fp_comp2)</f>
        <v>-89.767470125309998</v>
      </c>
      <c r="AN553" s="28">
        <f t="shared" ref="AN553:AN616" si="359">AG553+AH553+AJ553+AL553</f>
        <v>-29.3352489648301</v>
      </c>
      <c r="AO553" s="28">
        <f t="shared" ref="AO553:AO616" si="360">AI553+AK553+AM553</f>
        <v>-89.768805663880016</v>
      </c>
      <c r="AP553">
        <f t="shared" si="341"/>
        <v>23.609121289162623</v>
      </c>
      <c r="AQ553">
        <f t="shared" si="342"/>
        <v>-23.521825181113627</v>
      </c>
      <c r="AR553" s="28">
        <f t="shared" ref="AR553:AR616" si="361">AE553+AN553+AP553+AQ553</f>
        <v>-39.375585929983224</v>
      </c>
      <c r="AS553" s="30">
        <f t="shared" ref="AS553:AS616" si="362">AF553+AO553</f>
        <v>-184.16526053195321</v>
      </c>
      <c r="AT553" s="28">
        <f t="shared" ref="AT553:AT616" si="363">20*LOG(SQRT((W553/fz_ff)^2+1))</f>
        <v>29.808945129698749</v>
      </c>
      <c r="AU553" s="28">
        <f t="shared" ref="AU553:AU616" si="364">180/PI()*ATAN(W553/fz_ff)</f>
        <v>88.147530600674557</v>
      </c>
      <c r="AV553" s="29">
        <f t="shared" ref="AV553:AV616" si="365">20*LOG(1/SQRT((W553/fp_ff)^2+1))</f>
        <v>-7.2005325970806382</v>
      </c>
      <c r="AW553" s="28">
        <f t="shared" ref="AW553:AW616" si="366">-180/PI()*ATAN(W553/fp_ff)</f>
        <v>-64.119916567156537</v>
      </c>
      <c r="AX553" s="31">
        <f t="shared" ref="AX553:AX616" si="367">AT553+AV553</f>
        <v>22.608412532618111</v>
      </c>
      <c r="AY553" s="28">
        <f t="shared" ref="AY553:AY616" si="368">AU553+AW553</f>
        <v>24.02761403351802</v>
      </c>
      <c r="AZ553" s="8">
        <f t="shared" ref="AZ553:AZ616" si="369">AR553+AX553</f>
        <v>-16.767173397365113</v>
      </c>
      <c r="BA553" s="8">
        <f t="shared" ref="BA553:BA616" si="370">AS553+AY553</f>
        <v>-160.13764649843517</v>
      </c>
      <c r="BB553" s="8">
        <f t="shared" ref="BB553:BB616" si="371">BA553+180</f>
        <v>19.862353501564826</v>
      </c>
      <c r="BD553" s="32">
        <f t="shared" ref="BD553:BD616" si="372">ROUND(AZ553,0)</f>
        <v>-17</v>
      </c>
      <c r="BE553" s="32">
        <f t="shared" ref="BE553:BE616" si="373">ROUND(BA553,0)</f>
        <v>-160</v>
      </c>
      <c r="BF553" s="32">
        <f t="shared" ref="BF553:BF616" si="374">ROUND(BB553,0)</f>
        <v>20</v>
      </c>
    </row>
    <row r="554" spans="22:58" x14ac:dyDescent="0.2">
      <c r="V554" s="27">
        <v>6.5000000000000702</v>
      </c>
      <c r="W554" s="32">
        <f t="shared" si="344"/>
        <v>31622776.601688966</v>
      </c>
      <c r="X554">
        <f t="shared" si="343"/>
        <v>4.8607609737258892</v>
      </c>
      <c r="Y554" s="28">
        <f t="shared" si="345"/>
        <v>-96.333876165731652</v>
      </c>
      <c r="Z554" s="28">
        <f t="shared" si="346"/>
        <v>-89.99912616623044</v>
      </c>
      <c r="AA554" s="28">
        <f t="shared" si="347"/>
        <v>59.164641397331906</v>
      </c>
      <c r="AB554" s="28">
        <f t="shared" si="348"/>
        <v>-89.936920150240496</v>
      </c>
      <c r="AC554" s="28">
        <f t="shared" si="349"/>
        <v>22.379657313426744</v>
      </c>
      <c r="AD554" s="28">
        <f t="shared" si="350"/>
        <v>85.639270683358902</v>
      </c>
      <c r="AE554" s="28">
        <f t="shared" si="351"/>
        <v>-9.9288164812471145</v>
      </c>
      <c r="AF554" s="28">
        <f t="shared" si="352"/>
        <v>-94.296775633112034</v>
      </c>
      <c r="AG554" s="28">
        <f t="shared" si="340"/>
        <v>92.110410468749379</v>
      </c>
      <c r="AH554" s="28">
        <f t="shared" si="353"/>
        <v>-166.46026977990527</v>
      </c>
      <c r="AI554" s="28">
        <f t="shared" si="354"/>
        <v>-89.999999727661447</v>
      </c>
      <c r="AJ554" s="28">
        <f t="shared" si="355"/>
        <v>92.847511686846843</v>
      </c>
      <c r="AK554" s="28">
        <f t="shared" si="356"/>
        <v>89.998694589660801</v>
      </c>
      <c r="AL554" s="29">
        <f t="shared" si="357"/>
        <v>-48.032898121201626</v>
      </c>
      <c r="AM554" s="28">
        <f t="shared" si="358"/>
        <v>-89.772763095318382</v>
      </c>
      <c r="AN554" s="28">
        <f t="shared" si="359"/>
        <v>-29.535245745510679</v>
      </c>
      <c r="AO554" s="28">
        <f t="shared" si="360"/>
        <v>-89.774068233319028</v>
      </c>
      <c r="AP554">
        <f t="shared" si="341"/>
        <v>23.609121289162623</v>
      </c>
      <c r="AQ554">
        <f t="shared" si="342"/>
        <v>-23.521825181113627</v>
      </c>
      <c r="AR554" s="28">
        <f t="shared" si="361"/>
        <v>-39.376766118708794</v>
      </c>
      <c r="AS554" s="30">
        <f t="shared" si="362"/>
        <v>-184.07084386643106</v>
      </c>
      <c r="AT554" s="28">
        <f t="shared" si="363"/>
        <v>30.008740869348898</v>
      </c>
      <c r="AU554" s="28">
        <f t="shared" si="364"/>
        <v>88.189669567086483</v>
      </c>
      <c r="AV554" s="29">
        <f t="shared" si="365"/>
        <v>-7.3631315447153192</v>
      </c>
      <c r="AW554" s="28">
        <f t="shared" si="366"/>
        <v>-64.634314847361679</v>
      </c>
      <c r="AX554" s="31">
        <f t="shared" si="367"/>
        <v>22.645609324633579</v>
      </c>
      <c r="AY554" s="28">
        <f t="shared" si="368"/>
        <v>23.555354719724804</v>
      </c>
      <c r="AZ554" s="8">
        <f t="shared" si="369"/>
        <v>-16.731156794075215</v>
      </c>
      <c r="BA554" s="8">
        <f t="shared" si="370"/>
        <v>-160.51548914670627</v>
      </c>
      <c r="BB554" s="8">
        <f t="shared" si="371"/>
        <v>19.484510853293727</v>
      </c>
      <c r="BD554" s="32">
        <f t="shared" si="372"/>
        <v>-17</v>
      </c>
      <c r="BE554" s="32">
        <f t="shared" si="373"/>
        <v>-161</v>
      </c>
      <c r="BF554" s="32">
        <f t="shared" si="374"/>
        <v>19</v>
      </c>
    </row>
    <row r="555" spans="22:58" x14ac:dyDescent="0.2">
      <c r="V555" s="27">
        <v>6.5100000000000797</v>
      </c>
      <c r="W555" s="32">
        <f t="shared" si="344"/>
        <v>32359365.692968801</v>
      </c>
      <c r="X555">
        <f t="shared" si="343"/>
        <v>4.8607609737258892</v>
      </c>
      <c r="Y555" s="28">
        <f t="shared" si="345"/>
        <v>-96.533876165686365</v>
      </c>
      <c r="Z555" s="28">
        <f t="shared" si="346"/>
        <v>-89.999146057115453</v>
      </c>
      <c r="AA555" s="28">
        <f t="shared" si="347"/>
        <v>59.364641160410713</v>
      </c>
      <c r="AB555" s="28">
        <f t="shared" si="348"/>
        <v>-89.938356021801752</v>
      </c>
      <c r="AC555" s="28">
        <f t="shared" si="349"/>
        <v>22.578527103417144</v>
      </c>
      <c r="AD555" s="28">
        <f t="shared" si="350"/>
        <v>85.738163037142172</v>
      </c>
      <c r="AE555" s="28">
        <f t="shared" si="351"/>
        <v>-9.7299469281326196</v>
      </c>
      <c r="AF555" s="28">
        <f t="shared" si="352"/>
        <v>-94.199339041775019</v>
      </c>
      <c r="AG555" s="28">
        <f t="shared" si="340"/>
        <v>92.110410468749379</v>
      </c>
      <c r="AH555" s="28">
        <f t="shared" si="353"/>
        <v>-166.66026977990543</v>
      </c>
      <c r="AI555" s="28">
        <f t="shared" si="354"/>
        <v>-89.999999733860619</v>
      </c>
      <c r="AJ555" s="28">
        <f t="shared" si="355"/>
        <v>93.047511686745551</v>
      </c>
      <c r="AK555" s="28">
        <f t="shared" si="356"/>
        <v>89.99872430442791</v>
      </c>
      <c r="AL555" s="29">
        <f t="shared" si="357"/>
        <v>-48.232895046671956</v>
      </c>
      <c r="AM555" s="28">
        <f t="shared" si="358"/>
        <v>-89.777935586367732</v>
      </c>
      <c r="AN555" s="28">
        <f t="shared" si="359"/>
        <v>-29.73524267108246</v>
      </c>
      <c r="AO555" s="28">
        <f t="shared" si="360"/>
        <v>-89.779211015800442</v>
      </c>
      <c r="AP555">
        <f t="shared" si="341"/>
        <v>23.609121289162623</v>
      </c>
      <c r="AQ555">
        <f t="shared" si="342"/>
        <v>-23.521825181113627</v>
      </c>
      <c r="AR555" s="28">
        <f t="shared" si="361"/>
        <v>-39.377893491166084</v>
      </c>
      <c r="AS555" s="30">
        <f t="shared" si="362"/>
        <v>-183.97855005757546</v>
      </c>
      <c r="AT555" s="28">
        <f t="shared" si="363"/>
        <v>30.208545793260882</v>
      </c>
      <c r="AU555" s="28">
        <f t="shared" si="364"/>
        <v>88.23085122664601</v>
      </c>
      <c r="AV555" s="29">
        <f t="shared" si="365"/>
        <v>-7.52711060661942</v>
      </c>
      <c r="AW555" s="28">
        <f t="shared" si="366"/>
        <v>-65.141271048626308</v>
      </c>
      <c r="AX555" s="31">
        <f t="shared" si="367"/>
        <v>22.681435186641462</v>
      </c>
      <c r="AY555" s="28">
        <f t="shared" si="368"/>
        <v>23.089580178019702</v>
      </c>
      <c r="AZ555" s="8">
        <f t="shared" si="369"/>
        <v>-16.696458304524622</v>
      </c>
      <c r="BA555" s="8">
        <f t="shared" si="370"/>
        <v>-160.88896987955576</v>
      </c>
      <c r="BB555" s="8">
        <f t="shared" si="371"/>
        <v>19.111030120444241</v>
      </c>
      <c r="BD555" s="32">
        <f t="shared" si="372"/>
        <v>-17</v>
      </c>
      <c r="BE555" s="32">
        <f t="shared" si="373"/>
        <v>-161</v>
      </c>
      <c r="BF555" s="32">
        <f t="shared" si="374"/>
        <v>19</v>
      </c>
    </row>
    <row r="556" spans="22:58" x14ac:dyDescent="0.2">
      <c r="V556" s="27">
        <v>6.5200000000000804</v>
      </c>
      <c r="W556" s="32">
        <f t="shared" si="344"/>
        <v>33113112.14826528</v>
      </c>
      <c r="X556">
        <f t="shared" si="343"/>
        <v>4.8607609737258892</v>
      </c>
      <c r="Y556" s="28">
        <f t="shared" si="345"/>
        <v>-96.733876165642968</v>
      </c>
      <c r="Z556" s="28">
        <f t="shared" si="346"/>
        <v>-89.999165495228638</v>
      </c>
      <c r="AA556" s="28">
        <f t="shared" si="347"/>
        <v>59.564640934152564</v>
      </c>
      <c r="AB556" s="28">
        <f t="shared" si="348"/>
        <v>-89.939759209010745</v>
      </c>
      <c r="AC556" s="28">
        <f t="shared" si="349"/>
        <v>22.777447486600359</v>
      </c>
      <c r="AD556" s="28">
        <f t="shared" si="350"/>
        <v>85.834828914180832</v>
      </c>
      <c r="AE556" s="28">
        <f t="shared" si="351"/>
        <v>-9.5310267711641572</v>
      </c>
      <c r="AF556" s="28">
        <f t="shared" si="352"/>
        <v>-94.104095790058551</v>
      </c>
      <c r="AG556" s="28">
        <f t="shared" si="340"/>
        <v>92.110410468749379</v>
      </c>
      <c r="AH556" s="28">
        <f t="shared" si="353"/>
        <v>-166.86026977990542</v>
      </c>
      <c r="AI556" s="28">
        <f t="shared" si="354"/>
        <v>-89.999999739918692</v>
      </c>
      <c r="AJ556" s="28">
        <f t="shared" si="355"/>
        <v>93.247511686648664</v>
      </c>
      <c r="AK556" s="28">
        <f t="shared" si="356"/>
        <v>89.998753342804321</v>
      </c>
      <c r="AL556" s="29">
        <f t="shared" si="357"/>
        <v>-48.432892110516732</v>
      </c>
      <c r="AM556" s="28">
        <f t="shared" si="358"/>
        <v>-89.782990340643806</v>
      </c>
      <c r="AN556" s="28">
        <f t="shared" si="359"/>
        <v>-29.935239735024112</v>
      </c>
      <c r="AO556" s="28">
        <f t="shared" si="360"/>
        <v>-89.784236737758178</v>
      </c>
      <c r="AP556">
        <f t="shared" si="341"/>
        <v>23.609121289162623</v>
      </c>
      <c r="AQ556">
        <f t="shared" si="342"/>
        <v>-23.521825181113627</v>
      </c>
      <c r="AR556" s="28">
        <f t="shared" si="361"/>
        <v>-39.378970398139273</v>
      </c>
      <c r="AS556" s="30">
        <f t="shared" si="362"/>
        <v>-183.88833252781671</v>
      </c>
      <c r="AT556" s="28">
        <f t="shared" si="363"/>
        <v>30.408359488862871</v>
      </c>
      <c r="AU556" s="28">
        <f t="shared" si="364"/>
        <v>88.271097244117996</v>
      </c>
      <c r="AV556" s="29">
        <f t="shared" si="365"/>
        <v>-7.6924297192453288</v>
      </c>
      <c r="AW556" s="28">
        <f t="shared" si="366"/>
        <v>-65.640736398773527</v>
      </c>
      <c r="AX556" s="31">
        <f t="shared" si="367"/>
        <v>22.715929769617542</v>
      </c>
      <c r="AY556" s="28">
        <f t="shared" si="368"/>
        <v>22.63036084534447</v>
      </c>
      <c r="AZ556" s="8">
        <f t="shared" si="369"/>
        <v>-16.663040628521731</v>
      </c>
      <c r="BA556" s="8">
        <f t="shared" si="370"/>
        <v>-161.25797168247226</v>
      </c>
      <c r="BB556" s="8">
        <f t="shared" si="371"/>
        <v>18.74202831752774</v>
      </c>
      <c r="BD556" s="32">
        <f t="shared" si="372"/>
        <v>-17</v>
      </c>
      <c r="BE556" s="32">
        <f t="shared" si="373"/>
        <v>-161</v>
      </c>
      <c r="BF556" s="32">
        <f t="shared" si="374"/>
        <v>19</v>
      </c>
    </row>
    <row r="557" spans="22:58" x14ac:dyDescent="0.2">
      <c r="V557" s="27">
        <v>6.5300000000000802</v>
      </c>
      <c r="W557" s="32">
        <f t="shared" si="344"/>
        <v>33884415.613926567</v>
      </c>
      <c r="X557">
        <f t="shared" si="343"/>
        <v>4.8607609737258892</v>
      </c>
      <c r="Y557" s="28">
        <f t="shared" si="345"/>
        <v>-96.933876165601504</v>
      </c>
      <c r="Z557" s="28">
        <f t="shared" si="346"/>
        <v>-89.99918449087636</v>
      </c>
      <c r="AA557" s="28">
        <f t="shared" si="347"/>
        <v>59.764640718077679</v>
      </c>
      <c r="AB557" s="28">
        <f t="shared" si="348"/>
        <v>-89.941130455849162</v>
      </c>
      <c r="AC557" s="28">
        <f t="shared" si="349"/>
        <v>22.976416209948173</v>
      </c>
      <c r="AD557" s="28">
        <f t="shared" si="350"/>
        <v>85.929317365544847</v>
      </c>
      <c r="AE557" s="28">
        <f t="shared" si="351"/>
        <v>-9.3320582638497633</v>
      </c>
      <c r="AF557" s="28">
        <f t="shared" si="352"/>
        <v>-94.010997581180675</v>
      </c>
      <c r="AG557" s="28">
        <f t="shared" si="340"/>
        <v>92.110410468749379</v>
      </c>
      <c r="AH557" s="28">
        <f t="shared" si="353"/>
        <v>-167.06026977990547</v>
      </c>
      <c r="AI557" s="28">
        <f t="shared" si="354"/>
        <v>-89.999999745838878</v>
      </c>
      <c r="AJ557" s="28">
        <f t="shared" si="355"/>
        <v>93.447511686556126</v>
      </c>
      <c r="AK557" s="28">
        <f t="shared" si="356"/>
        <v>89.998781720186614</v>
      </c>
      <c r="AL557" s="29">
        <f t="shared" si="357"/>
        <v>-48.632889306508396</v>
      </c>
      <c r="AM557" s="28">
        <f t="shared" si="358"/>
        <v>-89.787930037929343</v>
      </c>
      <c r="AN557" s="28">
        <f t="shared" si="359"/>
        <v>-30.135236931108359</v>
      </c>
      <c r="AO557" s="28">
        <f t="shared" si="360"/>
        <v>-89.789148063581607</v>
      </c>
      <c r="AP557">
        <f t="shared" si="341"/>
        <v>23.609121289162623</v>
      </c>
      <c r="AQ557">
        <f t="shared" si="342"/>
        <v>-23.521825181113627</v>
      </c>
      <c r="AR557" s="28">
        <f t="shared" si="361"/>
        <v>-39.37999908690913</v>
      </c>
      <c r="AS557" s="30">
        <f t="shared" si="362"/>
        <v>-183.80014564476227</v>
      </c>
      <c r="AT557" s="28">
        <f t="shared" si="363"/>
        <v>30.608181562083047</v>
      </c>
      <c r="AU557" s="28">
        <f t="shared" si="364"/>
        <v>88.310428799523194</v>
      </c>
      <c r="AV557" s="29">
        <f t="shared" si="365"/>
        <v>-7.8590491792896273</v>
      </c>
      <c r="AW557" s="28">
        <f t="shared" si="366"/>
        <v>-66.132672020647462</v>
      </c>
      <c r="AX557" s="31">
        <f t="shared" si="367"/>
        <v>22.74913238279342</v>
      </c>
      <c r="AY557" s="28">
        <f t="shared" si="368"/>
        <v>22.177756778875732</v>
      </c>
      <c r="AZ557" s="8">
        <f t="shared" si="369"/>
        <v>-16.630866704115711</v>
      </c>
      <c r="BA557" s="8">
        <f t="shared" si="370"/>
        <v>-161.62238886588653</v>
      </c>
      <c r="BB557" s="8">
        <f t="shared" si="371"/>
        <v>18.377611134113465</v>
      </c>
      <c r="BD557" s="32">
        <f t="shared" si="372"/>
        <v>-17</v>
      </c>
      <c r="BE557" s="32">
        <f t="shared" si="373"/>
        <v>-162</v>
      </c>
      <c r="BF557" s="32">
        <f t="shared" si="374"/>
        <v>18</v>
      </c>
    </row>
    <row r="558" spans="22:58" x14ac:dyDescent="0.2">
      <c r="V558" s="27">
        <v>6.54000000000008</v>
      </c>
      <c r="W558" s="32">
        <f t="shared" si="344"/>
        <v>34673685.045259625</v>
      </c>
      <c r="X558">
        <f t="shared" si="343"/>
        <v>4.8607609737258892</v>
      </c>
      <c r="Y558" s="28">
        <f t="shared" si="345"/>
        <v>-97.133876165561901</v>
      </c>
      <c r="Z558" s="28">
        <f t="shared" si="346"/>
        <v>-89.999203054130348</v>
      </c>
      <c r="AA558" s="28">
        <f t="shared" si="347"/>
        <v>59.964640511727751</v>
      </c>
      <c r="AB558" s="28">
        <f t="shared" si="348"/>
        <v>-89.942470489363956</v>
      </c>
      <c r="AC558" s="28">
        <f t="shared" si="349"/>
        <v>23.175431119735922</v>
      </c>
      <c r="AD558" s="28">
        <f t="shared" si="350"/>
        <v>86.021676433308514</v>
      </c>
      <c r="AE558" s="28">
        <f t="shared" si="351"/>
        <v>-9.1330435603723394</v>
      </c>
      <c r="AF558" s="28">
        <f t="shared" si="352"/>
        <v>-93.919997110185776</v>
      </c>
      <c r="AG558" s="28">
        <f t="shared" si="340"/>
        <v>92.110410468749379</v>
      </c>
      <c r="AH558" s="28">
        <f t="shared" si="353"/>
        <v>-167.26026977990546</v>
      </c>
      <c r="AI558" s="28">
        <f t="shared" si="354"/>
        <v>-89.999999751624273</v>
      </c>
      <c r="AJ558" s="28">
        <f t="shared" si="355"/>
        <v>93.647511686467752</v>
      </c>
      <c r="AK558" s="28">
        <f t="shared" si="356"/>
        <v>89.998809451620815</v>
      </c>
      <c r="AL558" s="29">
        <f t="shared" si="357"/>
        <v>-48.832886628699541</v>
      </c>
      <c r="AM558" s="28">
        <f t="shared" si="358"/>
        <v>-89.792757297023329</v>
      </c>
      <c r="AN558" s="28">
        <f t="shared" si="359"/>
        <v>-30.335234253387867</v>
      </c>
      <c r="AO558" s="28">
        <f t="shared" si="360"/>
        <v>-89.793947597026786</v>
      </c>
      <c r="AP558">
        <f t="shared" si="341"/>
        <v>23.609121289162623</v>
      </c>
      <c r="AQ558">
        <f t="shared" si="342"/>
        <v>-23.521825181113627</v>
      </c>
      <c r="AR558" s="28">
        <f t="shared" si="361"/>
        <v>-39.380981705711214</v>
      </c>
      <c r="AS558" s="30">
        <f t="shared" si="362"/>
        <v>-183.71394470721256</v>
      </c>
      <c r="AT558" s="28">
        <f t="shared" si="363"/>
        <v>30.808011636522416</v>
      </c>
      <c r="AU558" s="28">
        <f t="shared" si="364"/>
        <v>88.348866598613029</v>
      </c>
      <c r="AV558" s="29">
        <f t="shared" si="365"/>
        <v>-8.026929704333039</v>
      </c>
      <c r="AW558" s="28">
        <f t="shared" si="366"/>
        <v>-66.61704857077487</v>
      </c>
      <c r="AX558" s="31">
        <f t="shared" si="367"/>
        <v>22.781081932189377</v>
      </c>
      <c r="AY558" s="28">
        <f t="shared" si="368"/>
        <v>21.731818027838159</v>
      </c>
      <c r="AZ558" s="8">
        <f t="shared" si="369"/>
        <v>-16.599899773521837</v>
      </c>
      <c r="BA558" s="8">
        <f t="shared" si="370"/>
        <v>-161.9821266793744</v>
      </c>
      <c r="BB558" s="8">
        <f t="shared" si="371"/>
        <v>18.017873320625597</v>
      </c>
      <c r="BD558" s="32">
        <f t="shared" si="372"/>
        <v>-17</v>
      </c>
      <c r="BE558" s="32">
        <f t="shared" si="373"/>
        <v>-162</v>
      </c>
      <c r="BF558" s="32">
        <f t="shared" si="374"/>
        <v>18</v>
      </c>
    </row>
    <row r="559" spans="22:58" x14ac:dyDescent="0.2">
      <c r="V559" s="27">
        <v>6.5500000000000798</v>
      </c>
      <c r="W559" s="32">
        <f t="shared" si="344"/>
        <v>35481338.923364088</v>
      </c>
      <c r="X559">
        <f t="shared" si="343"/>
        <v>4.8607609737258892</v>
      </c>
      <c r="Y559" s="28">
        <f t="shared" si="345"/>
        <v>-97.33387616552406</v>
      </c>
      <c r="Z559" s="28">
        <f t="shared" si="346"/>
        <v>-89.999221194833098</v>
      </c>
      <c r="AA559" s="28">
        <f t="shared" si="347"/>
        <v>60.164640314665078</v>
      </c>
      <c r="AB559" s="28">
        <f t="shared" si="348"/>
        <v>-89.943780020052756</v>
      </c>
      <c r="AC559" s="28">
        <f t="shared" si="349"/>
        <v>23.374490157255863</v>
      </c>
      <c r="AD559" s="28">
        <f t="shared" si="350"/>
        <v>86.111953166473114</v>
      </c>
      <c r="AE559" s="28">
        <f t="shared" si="351"/>
        <v>-8.9339847198772304</v>
      </c>
      <c r="AF559" s="28">
        <f t="shared" si="352"/>
        <v>-93.831048048412725</v>
      </c>
      <c r="AG559" s="28">
        <f t="shared" si="340"/>
        <v>92.110410468749379</v>
      </c>
      <c r="AH559" s="28">
        <f t="shared" si="353"/>
        <v>-167.46026977990542</v>
      </c>
      <c r="AI559" s="28">
        <f t="shared" si="354"/>
        <v>-89.999999757278005</v>
      </c>
      <c r="AJ559" s="28">
        <f t="shared" si="355"/>
        <v>93.847511686383342</v>
      </c>
      <c r="AK559" s="28">
        <f t="shared" si="356"/>
        <v>89.998836551810484</v>
      </c>
      <c r="AL559" s="29">
        <f t="shared" si="357"/>
        <v>-49.032884071410372</v>
      </c>
      <c r="AM559" s="28">
        <f t="shared" si="358"/>
        <v>-89.797474677128136</v>
      </c>
      <c r="AN559" s="28">
        <f t="shared" si="359"/>
        <v>-30.535231696183068</v>
      </c>
      <c r="AO559" s="28">
        <f t="shared" si="360"/>
        <v>-89.798637882595656</v>
      </c>
      <c r="AP559">
        <f t="shared" si="341"/>
        <v>23.609121289162623</v>
      </c>
      <c r="AQ559">
        <f t="shared" si="342"/>
        <v>-23.521825181113627</v>
      </c>
      <c r="AR559" s="28">
        <f t="shared" si="361"/>
        <v>-39.381920308011303</v>
      </c>
      <c r="AS559" s="30">
        <f t="shared" si="362"/>
        <v>-183.6296859310084</v>
      </c>
      <c r="AT559" s="28">
        <f t="shared" si="363"/>
        <v>31.007849352665069</v>
      </c>
      <c r="AU559" s="28">
        <f t="shared" si="364"/>
        <v>88.386430883143191</v>
      </c>
      <c r="AV559" s="29">
        <f t="shared" si="365"/>
        <v>-8.1960324885552627</v>
      </c>
      <c r="AW559" s="28">
        <f t="shared" si="366"/>
        <v>-67.093845866593213</v>
      </c>
      <c r="AX559" s="31">
        <f t="shared" si="367"/>
        <v>22.811816864109808</v>
      </c>
      <c r="AY559" s="28">
        <f t="shared" si="368"/>
        <v>21.292585016549978</v>
      </c>
      <c r="AZ559" s="8">
        <f t="shared" si="369"/>
        <v>-16.570103443901495</v>
      </c>
      <c r="BA559" s="8">
        <f t="shared" si="370"/>
        <v>-162.3371009144584</v>
      </c>
      <c r="BB559" s="8">
        <f t="shared" si="371"/>
        <v>17.662899085541596</v>
      </c>
      <c r="BD559" s="32">
        <f t="shared" si="372"/>
        <v>-17</v>
      </c>
      <c r="BE559" s="32">
        <f t="shared" si="373"/>
        <v>-162</v>
      </c>
      <c r="BF559" s="32">
        <f t="shared" si="374"/>
        <v>18</v>
      </c>
    </row>
    <row r="560" spans="22:58" x14ac:dyDescent="0.2">
      <c r="V560" s="27">
        <v>6.5600000000000804</v>
      </c>
      <c r="W560" s="32">
        <f t="shared" si="344"/>
        <v>36307805.477016889</v>
      </c>
      <c r="X560">
        <f t="shared" si="343"/>
        <v>4.8607609737258892</v>
      </c>
      <c r="Y560" s="28">
        <f t="shared" si="345"/>
        <v>-97.533876165487953</v>
      </c>
      <c r="Z560" s="28">
        <f t="shared" si="346"/>
        <v>-89.999238922603013</v>
      </c>
      <c r="AA560" s="28">
        <f t="shared" si="347"/>
        <v>60.364640126471713</v>
      </c>
      <c r="AB560" s="28">
        <f t="shared" si="348"/>
        <v>-89.945059742240588</v>
      </c>
      <c r="AC560" s="28">
        <f t="shared" si="349"/>
        <v>23.573591354707656</v>
      </c>
      <c r="AD560" s="28">
        <f t="shared" si="350"/>
        <v>86.200193636983045</v>
      </c>
      <c r="AE560" s="28">
        <f t="shared" si="351"/>
        <v>-8.7348837105826966</v>
      </c>
      <c r="AF560" s="28">
        <f t="shared" si="352"/>
        <v>-93.744105027860542</v>
      </c>
      <c r="AG560" s="28">
        <f t="shared" si="340"/>
        <v>92.110410468749379</v>
      </c>
      <c r="AH560" s="28">
        <f t="shared" si="353"/>
        <v>-167.66026977990546</v>
      </c>
      <c r="AI560" s="28">
        <f t="shared" si="354"/>
        <v>-89.999999762803029</v>
      </c>
      <c r="AJ560" s="28">
        <f t="shared" si="355"/>
        <v>94.047511686302769</v>
      </c>
      <c r="AK560" s="28">
        <f t="shared" si="356"/>
        <v>89.998863035124558</v>
      </c>
      <c r="AL560" s="29">
        <f t="shared" si="357"/>
        <v>-49.232881629216799</v>
      </c>
      <c r="AM560" s="28">
        <f t="shared" si="358"/>
        <v>-89.802084679205166</v>
      </c>
      <c r="AN560" s="28">
        <f t="shared" si="359"/>
        <v>-30.735229254070113</v>
      </c>
      <c r="AO560" s="28">
        <f t="shared" si="360"/>
        <v>-89.803221406883637</v>
      </c>
      <c r="AP560">
        <f t="shared" si="341"/>
        <v>23.609121289162623</v>
      </c>
      <c r="AQ560">
        <f t="shared" si="342"/>
        <v>-23.521825181113627</v>
      </c>
      <c r="AR560" s="28">
        <f t="shared" si="361"/>
        <v>-39.382816856603817</v>
      </c>
      <c r="AS560" s="30">
        <f t="shared" si="362"/>
        <v>-183.54732643474418</v>
      </c>
      <c r="AT560" s="28">
        <f t="shared" si="363"/>
        <v>31.207694367123445</v>
      </c>
      <c r="AU560" s="28">
        <f t="shared" si="364"/>
        <v>88.423141440948129</v>
      </c>
      <c r="AV560" s="29">
        <f t="shared" si="365"/>
        <v>-8.3663192535906674</v>
      </c>
      <c r="AW560" s="28">
        <f t="shared" si="366"/>
        <v>-67.56305250486048</v>
      </c>
      <c r="AX560" s="31">
        <f t="shared" si="367"/>
        <v>22.841375113532777</v>
      </c>
      <c r="AY560" s="28">
        <f t="shared" si="368"/>
        <v>20.860088936087649</v>
      </c>
      <c r="AZ560" s="8">
        <f t="shared" si="369"/>
        <v>-16.54144174307104</v>
      </c>
      <c r="BA560" s="8">
        <f t="shared" si="370"/>
        <v>-162.68723749865654</v>
      </c>
      <c r="BB560" s="8">
        <f t="shared" si="371"/>
        <v>17.312762501343457</v>
      </c>
      <c r="BD560" s="32">
        <f t="shared" si="372"/>
        <v>-17</v>
      </c>
      <c r="BE560" s="32">
        <f t="shared" si="373"/>
        <v>-163</v>
      </c>
      <c r="BF560" s="32">
        <f t="shared" si="374"/>
        <v>17</v>
      </c>
    </row>
    <row r="561" spans="22:58" x14ac:dyDescent="0.2">
      <c r="V561" s="27">
        <v>6.5700000000000802</v>
      </c>
      <c r="W561" s="32">
        <f t="shared" si="344"/>
        <v>37153522.909724161</v>
      </c>
      <c r="X561">
        <f t="shared" si="343"/>
        <v>4.8607609737258892</v>
      </c>
      <c r="Y561" s="28">
        <f t="shared" si="345"/>
        <v>-97.733876165453481</v>
      </c>
      <c r="Z561" s="28">
        <f t="shared" si="346"/>
        <v>-89.999256246839636</v>
      </c>
      <c r="AA561" s="28">
        <f t="shared" si="347"/>
        <v>60.564639946748422</v>
      </c>
      <c r="AB561" s="28">
        <f t="shared" si="348"/>
        <v>-89.946310334447972</v>
      </c>
      <c r="AC561" s="28">
        <f t="shared" si="349"/>
        <v>23.772732831259091</v>
      </c>
      <c r="AD561" s="28">
        <f t="shared" si="350"/>
        <v>86.286442955804262</v>
      </c>
      <c r="AE561" s="28">
        <f t="shared" si="351"/>
        <v>-8.5357424137200795</v>
      </c>
      <c r="AF561" s="28">
        <f t="shared" si="352"/>
        <v>-93.659123625483346</v>
      </c>
      <c r="AG561" s="28">
        <f t="shared" si="340"/>
        <v>92.110410468749379</v>
      </c>
      <c r="AH561" s="28">
        <f t="shared" si="353"/>
        <v>-167.86026977990545</v>
      </c>
      <c r="AI561" s="28">
        <f t="shared" si="354"/>
        <v>-89.999999768202301</v>
      </c>
      <c r="AJ561" s="28">
        <f t="shared" si="355"/>
        <v>94.247511686225792</v>
      </c>
      <c r="AK561" s="28">
        <f t="shared" si="356"/>
        <v>89.998888915604795</v>
      </c>
      <c r="AL561" s="29">
        <f t="shared" si="357"/>
        <v>-49.432879296938744</v>
      </c>
      <c r="AM561" s="28">
        <f t="shared" si="358"/>
        <v>-89.806589747299668</v>
      </c>
      <c r="AN561" s="28">
        <f t="shared" si="359"/>
        <v>-30.935226921869024</v>
      </c>
      <c r="AO561" s="28">
        <f t="shared" si="360"/>
        <v>-89.807700599897174</v>
      </c>
      <c r="AP561">
        <f t="shared" si="341"/>
        <v>23.609121289162623</v>
      </c>
      <c r="AQ561">
        <f t="shared" si="342"/>
        <v>-23.521825181113627</v>
      </c>
      <c r="AR561" s="28">
        <f t="shared" si="361"/>
        <v>-39.383673227540108</v>
      </c>
      <c r="AS561" s="30">
        <f t="shared" si="362"/>
        <v>-183.46682422538052</v>
      </c>
      <c r="AT561" s="28">
        <f t="shared" si="363"/>
        <v>31.407546351916935</v>
      </c>
      <c r="AU561" s="28">
        <f t="shared" si="364"/>
        <v>88.459017615818482</v>
      </c>
      <c r="AV561" s="29">
        <f t="shared" si="365"/>
        <v>-8.5377522946190361</v>
      </c>
      <c r="AW561" s="28">
        <f t="shared" si="366"/>
        <v>-68.024665473713483</v>
      </c>
      <c r="AX561" s="31">
        <f t="shared" si="367"/>
        <v>22.869794057297899</v>
      </c>
      <c r="AY561" s="28">
        <f t="shared" si="368"/>
        <v>20.434352142104999</v>
      </c>
      <c r="AZ561" s="8">
        <f t="shared" si="369"/>
        <v>-16.513879170242209</v>
      </c>
      <c r="BA561" s="8">
        <f t="shared" si="370"/>
        <v>-163.03247208327554</v>
      </c>
      <c r="BB561" s="8">
        <f t="shared" si="371"/>
        <v>16.967527916724464</v>
      </c>
      <c r="BD561" s="32">
        <f t="shared" si="372"/>
        <v>-17</v>
      </c>
      <c r="BE561" s="32">
        <f t="shared" si="373"/>
        <v>-163</v>
      </c>
      <c r="BF561" s="32">
        <f t="shared" si="374"/>
        <v>17</v>
      </c>
    </row>
    <row r="562" spans="22:58" x14ac:dyDescent="0.2">
      <c r="V562" s="27">
        <v>6.58000000000008</v>
      </c>
      <c r="W562" s="32">
        <f t="shared" si="344"/>
        <v>38018939.632063188</v>
      </c>
      <c r="X562">
        <f t="shared" si="343"/>
        <v>4.8607609737258892</v>
      </c>
      <c r="Y562" s="28">
        <f t="shared" si="345"/>
        <v>-97.933876165420543</v>
      </c>
      <c r="Z562" s="28">
        <f t="shared" si="346"/>
        <v>-89.999273176728494</v>
      </c>
      <c r="AA562" s="28">
        <f t="shared" si="347"/>
        <v>60.764639775114006</v>
      </c>
      <c r="AB562" s="28">
        <f t="shared" si="348"/>
        <v>-89.947532459750718</v>
      </c>
      <c r="AC562" s="28">
        <f t="shared" si="349"/>
        <v>23.97191278927124</v>
      </c>
      <c r="AD562" s="28">
        <f t="shared" si="350"/>
        <v>86.370745289036861</v>
      </c>
      <c r="AE562" s="28">
        <f t="shared" si="351"/>
        <v>-8.3365626273094087</v>
      </c>
      <c r="AF562" s="28">
        <f t="shared" si="352"/>
        <v>-93.57606034744235</v>
      </c>
      <c r="AG562" s="28">
        <f t="shared" si="340"/>
        <v>92.110410468749379</v>
      </c>
      <c r="AH562" s="28">
        <f t="shared" si="353"/>
        <v>-168.06026977990544</v>
      </c>
      <c r="AI562" s="28">
        <f t="shared" si="354"/>
        <v>-89.999999773478649</v>
      </c>
      <c r="AJ562" s="28">
        <f t="shared" si="355"/>
        <v>94.447511686152282</v>
      </c>
      <c r="AK562" s="28">
        <f t="shared" si="356"/>
        <v>89.998914206973367</v>
      </c>
      <c r="AL562" s="29">
        <f t="shared" si="357"/>
        <v>-49.63287706962933</v>
      </c>
      <c r="AM562" s="28">
        <f t="shared" si="358"/>
        <v>-89.810992269835396</v>
      </c>
      <c r="AN562" s="28">
        <f t="shared" si="359"/>
        <v>-31.135224694633109</v>
      </c>
      <c r="AO562" s="28">
        <f t="shared" si="360"/>
        <v>-89.812077836340677</v>
      </c>
      <c r="AP562">
        <f t="shared" si="341"/>
        <v>23.609121289162623</v>
      </c>
      <c r="AQ562">
        <f t="shared" si="342"/>
        <v>-23.521825181113627</v>
      </c>
      <c r="AR562" s="28">
        <f t="shared" si="361"/>
        <v>-39.384491213893519</v>
      </c>
      <c r="AS562" s="30">
        <f t="shared" si="362"/>
        <v>-183.38813818378304</v>
      </c>
      <c r="AT562" s="28">
        <f t="shared" si="363"/>
        <v>31.607404993782779</v>
      </c>
      <c r="AU562" s="28">
        <f t="shared" si="364"/>
        <v>88.494078317183991</v>
      </c>
      <c r="AV562" s="29">
        <f t="shared" si="365"/>
        <v>-8.7102945218105887</v>
      </c>
      <c r="AW562" s="28">
        <f t="shared" si="366"/>
        <v>-68.47868976068554</v>
      </c>
      <c r="AX562" s="31">
        <f t="shared" si="367"/>
        <v>22.897110471972191</v>
      </c>
      <c r="AY562" s="28">
        <f t="shared" si="368"/>
        <v>20.015388556498451</v>
      </c>
      <c r="AZ562" s="8">
        <f t="shared" si="369"/>
        <v>-16.487380741921328</v>
      </c>
      <c r="BA562" s="8">
        <f t="shared" si="370"/>
        <v>-163.37274962728458</v>
      </c>
      <c r="BB562" s="8">
        <f t="shared" si="371"/>
        <v>16.627250372715423</v>
      </c>
      <c r="BD562" s="32">
        <f t="shared" si="372"/>
        <v>-16</v>
      </c>
      <c r="BE562" s="32">
        <f t="shared" si="373"/>
        <v>-163</v>
      </c>
      <c r="BF562" s="32">
        <f t="shared" si="374"/>
        <v>17</v>
      </c>
    </row>
    <row r="563" spans="22:58" x14ac:dyDescent="0.2">
      <c r="V563" s="27">
        <v>6.5900000000000798</v>
      </c>
      <c r="W563" s="32">
        <f t="shared" si="344"/>
        <v>38904514.499435283</v>
      </c>
      <c r="X563">
        <f t="shared" si="343"/>
        <v>4.8607609737258892</v>
      </c>
      <c r="Y563" s="28">
        <f t="shared" si="345"/>
        <v>-98.133876165389069</v>
      </c>
      <c r="Z563" s="28">
        <f t="shared" si="346"/>
        <v>-89.999289721246029</v>
      </c>
      <c r="AA563" s="28">
        <f t="shared" si="347"/>
        <v>60.96463961120439</v>
      </c>
      <c r="AB563" s="28">
        <f t="shared" si="348"/>
        <v>-89.948726766131372</v>
      </c>
      <c r="AC563" s="28">
        <f t="shared" si="349"/>
        <v>24.171129510681162</v>
      </c>
      <c r="AD563" s="28">
        <f t="shared" si="350"/>
        <v>86.453143874035021</v>
      </c>
      <c r="AE563" s="28">
        <f t="shared" si="351"/>
        <v>-8.1373460697776281</v>
      </c>
      <c r="AF563" s="28">
        <f t="shared" si="352"/>
        <v>-93.49487261334238</v>
      </c>
      <c r="AG563" s="28">
        <f t="shared" si="340"/>
        <v>92.110410468749379</v>
      </c>
      <c r="AH563" s="28">
        <f t="shared" si="353"/>
        <v>-168.26026977990546</v>
      </c>
      <c r="AI563" s="28">
        <f t="shared" si="354"/>
        <v>-89.999999778634901</v>
      </c>
      <c r="AJ563" s="28">
        <f t="shared" si="355"/>
        <v>94.647511686082083</v>
      </c>
      <c r="AK563" s="28">
        <f t="shared" si="356"/>
        <v>89.998938922640122</v>
      </c>
      <c r="AL563" s="29">
        <f t="shared" si="357"/>
        <v>-49.832874942564274</v>
      </c>
      <c r="AM563" s="28">
        <f t="shared" si="358"/>
        <v>-89.815294580880064</v>
      </c>
      <c r="AN563" s="28">
        <f t="shared" si="359"/>
        <v>-31.335222567638269</v>
      </c>
      <c r="AO563" s="28">
        <f t="shared" si="360"/>
        <v>-89.816355436874844</v>
      </c>
      <c r="AP563">
        <f t="shared" si="341"/>
        <v>23.609121289162623</v>
      </c>
      <c r="AQ563">
        <f t="shared" si="342"/>
        <v>-23.521825181113627</v>
      </c>
      <c r="AR563" s="28">
        <f t="shared" si="361"/>
        <v>-39.385272529366901</v>
      </c>
      <c r="AS563" s="30">
        <f t="shared" si="362"/>
        <v>-183.31122805021721</v>
      </c>
      <c r="AT563" s="28">
        <f t="shared" si="363"/>
        <v>31.807269993517458</v>
      </c>
      <c r="AU563" s="28">
        <f t="shared" si="364"/>
        <v>88.528342029604076</v>
      </c>
      <c r="AV563" s="29">
        <f t="shared" si="365"/>
        <v>-8.8839094972645594</v>
      </c>
      <c r="AW563" s="28">
        <f t="shared" si="366"/>
        <v>-68.925137958827563</v>
      </c>
      <c r="AX563" s="31">
        <f t="shared" si="367"/>
        <v>22.923360496252897</v>
      </c>
      <c r="AY563" s="28">
        <f t="shared" si="368"/>
        <v>19.603204070776513</v>
      </c>
      <c r="AZ563" s="8">
        <f t="shared" si="369"/>
        <v>-16.461912033114004</v>
      </c>
      <c r="BA563" s="8">
        <f t="shared" si="370"/>
        <v>-163.7080239794407</v>
      </c>
      <c r="BB563" s="8">
        <f t="shared" si="371"/>
        <v>16.291976020559304</v>
      </c>
      <c r="BD563" s="32">
        <f t="shared" si="372"/>
        <v>-16</v>
      </c>
      <c r="BE563" s="32">
        <f t="shared" si="373"/>
        <v>-164</v>
      </c>
      <c r="BF563" s="32">
        <f t="shared" si="374"/>
        <v>16</v>
      </c>
    </row>
    <row r="564" spans="22:58" x14ac:dyDescent="0.2">
      <c r="V564" s="27">
        <v>6.6000000000000796</v>
      </c>
      <c r="W564" s="32">
        <f t="shared" si="344"/>
        <v>39810717.055357039</v>
      </c>
      <c r="X564">
        <f t="shared" si="343"/>
        <v>4.8607609737258892</v>
      </c>
      <c r="Y564" s="28">
        <f t="shared" si="345"/>
        <v>-98.333876165359015</v>
      </c>
      <c r="Z564" s="28">
        <f t="shared" si="346"/>
        <v>-89.999305889164347</v>
      </c>
      <c r="AA564" s="28">
        <f t="shared" si="347"/>
        <v>61.164639454671914</v>
      </c>
      <c r="AB564" s="28">
        <f t="shared" si="348"/>
        <v>-89.949893886822807</v>
      </c>
      <c r="AC564" s="28">
        <f t="shared" si="349"/>
        <v>24.370381353536498</v>
      </c>
      <c r="AD564" s="28">
        <f t="shared" si="350"/>
        <v>86.533681035510639</v>
      </c>
      <c r="AE564" s="28">
        <f t="shared" si="351"/>
        <v>-7.9380943834247155</v>
      </c>
      <c r="AF564" s="28">
        <f t="shared" si="352"/>
        <v>-93.415518740476514</v>
      </c>
      <c r="AG564" s="28">
        <f t="shared" si="340"/>
        <v>92.110410468749379</v>
      </c>
      <c r="AH564" s="28">
        <f t="shared" si="353"/>
        <v>-168.46026977990545</v>
      </c>
      <c r="AI564" s="28">
        <f t="shared" si="354"/>
        <v>-89.9999997836738</v>
      </c>
      <c r="AJ564" s="28">
        <f t="shared" si="355"/>
        <v>94.847511686015039</v>
      </c>
      <c r="AK564" s="28">
        <f t="shared" si="356"/>
        <v>89.998963075709597</v>
      </c>
      <c r="AL564" s="29">
        <f t="shared" si="357"/>
        <v>-50.032872911231941</v>
      </c>
      <c r="AM564" s="28">
        <f t="shared" si="358"/>
        <v>-89.819498961381711</v>
      </c>
      <c r="AN564" s="28">
        <f t="shared" si="359"/>
        <v>-31.535220536372968</v>
      </c>
      <c r="AO564" s="28">
        <f t="shared" si="360"/>
        <v>-89.820535669345915</v>
      </c>
      <c r="AP564">
        <f t="shared" si="341"/>
        <v>23.609121289162623</v>
      </c>
      <c r="AQ564">
        <f t="shared" si="342"/>
        <v>-23.521825181113627</v>
      </c>
      <c r="AR564" s="28">
        <f t="shared" si="361"/>
        <v>-39.386018811748691</v>
      </c>
      <c r="AS564" s="30">
        <f t="shared" si="362"/>
        <v>-183.23605440982243</v>
      </c>
      <c r="AT564" s="28">
        <f t="shared" si="363"/>
        <v>32.007141065347412</v>
      </c>
      <c r="AU564" s="28">
        <f t="shared" si="364"/>
        <v>88.561826822068966</v>
      </c>
      <c r="AV564" s="29">
        <f t="shared" si="365"/>
        <v>-9.0585614675991781</v>
      </c>
      <c r="AW564" s="28">
        <f t="shared" si="366"/>
        <v>-69.364029872911772</v>
      </c>
      <c r="AX564" s="31">
        <f t="shared" si="367"/>
        <v>22.948579597748235</v>
      </c>
      <c r="AY564" s="28">
        <f t="shared" si="368"/>
        <v>19.197796949157194</v>
      </c>
      <c r="AZ564" s="8">
        <f t="shared" si="369"/>
        <v>-16.437439214000456</v>
      </c>
      <c r="BA564" s="8">
        <f t="shared" si="370"/>
        <v>-164.03825746066525</v>
      </c>
      <c r="BB564" s="8">
        <f t="shared" si="371"/>
        <v>15.96174253933475</v>
      </c>
      <c r="BD564" s="32">
        <f t="shared" si="372"/>
        <v>-16</v>
      </c>
      <c r="BE564" s="32">
        <f t="shared" si="373"/>
        <v>-164</v>
      </c>
      <c r="BF564" s="32">
        <f t="shared" si="374"/>
        <v>16</v>
      </c>
    </row>
    <row r="565" spans="22:58" x14ac:dyDescent="0.2">
      <c r="V565" s="27">
        <v>6.6100000000000803</v>
      </c>
      <c r="W565" s="32">
        <f t="shared" si="344"/>
        <v>40738027.780418836</v>
      </c>
      <c r="X565">
        <f t="shared" si="343"/>
        <v>4.8607609737258892</v>
      </c>
      <c r="Y565" s="28">
        <f t="shared" si="345"/>
        <v>-98.533876165330355</v>
      </c>
      <c r="Z565" s="28">
        <f t="shared" si="346"/>
        <v>-89.999321689055932</v>
      </c>
      <c r="AA565" s="28">
        <f t="shared" si="347"/>
        <v>61.364639305184582</v>
      </c>
      <c r="AB565" s="28">
        <f t="shared" si="348"/>
        <v>-89.951034440644008</v>
      </c>
      <c r="AC565" s="28">
        <f t="shared" si="349"/>
        <v>24.56966674867601</v>
      </c>
      <c r="AD565" s="28">
        <f t="shared" si="350"/>
        <v>86.612398201598552</v>
      </c>
      <c r="AE565" s="28">
        <f t="shared" si="351"/>
        <v>-7.7388091377438748</v>
      </c>
      <c r="AF565" s="28">
        <f t="shared" si="352"/>
        <v>-93.337957928101389</v>
      </c>
      <c r="AG565" s="28">
        <f t="shared" si="340"/>
        <v>92.110410468749379</v>
      </c>
      <c r="AH565" s="28">
        <f t="shared" si="353"/>
        <v>-168.66026977990543</v>
      </c>
      <c r="AI565" s="28">
        <f t="shared" si="354"/>
        <v>-89.999999788597989</v>
      </c>
      <c r="AJ565" s="28">
        <f t="shared" si="355"/>
        <v>95.047511685951036</v>
      </c>
      <c r="AK565" s="28">
        <f t="shared" si="356"/>
        <v>89.998986678988103</v>
      </c>
      <c r="AL565" s="29">
        <f t="shared" si="357"/>
        <v>-50.232870971323763</v>
      </c>
      <c r="AM565" s="28">
        <f t="shared" si="358"/>
        <v>-89.823607640377318</v>
      </c>
      <c r="AN565" s="28">
        <f t="shared" si="359"/>
        <v>-31.735218596528782</v>
      </c>
      <c r="AO565" s="28">
        <f t="shared" si="360"/>
        <v>-89.824620749987204</v>
      </c>
      <c r="AP565">
        <f t="shared" si="341"/>
        <v>23.609121289162623</v>
      </c>
      <c r="AQ565">
        <f t="shared" si="342"/>
        <v>-23.521825181113627</v>
      </c>
      <c r="AR565" s="28">
        <f t="shared" si="361"/>
        <v>-39.386731626223657</v>
      </c>
      <c r="AS565" s="30">
        <f t="shared" si="362"/>
        <v>-183.16257867808861</v>
      </c>
      <c r="AT565" s="28">
        <f t="shared" si="363"/>
        <v>32.207017936327873</v>
      </c>
      <c r="AU565" s="28">
        <f t="shared" si="364"/>
        <v>88.594550357113519</v>
      </c>
      <c r="AV565" s="29">
        <f t="shared" si="365"/>
        <v>-9.2342153923653179</v>
      </c>
      <c r="AW565" s="28">
        <f t="shared" si="366"/>
        <v>-69.795392127528217</v>
      </c>
      <c r="AX565" s="31">
        <f t="shared" si="367"/>
        <v>22.972802543962555</v>
      </c>
      <c r="AY565" s="28">
        <f t="shared" si="368"/>
        <v>18.799158229585302</v>
      </c>
      <c r="AZ565" s="8">
        <f t="shared" si="369"/>
        <v>-16.413929082261102</v>
      </c>
      <c r="BA565" s="8">
        <f t="shared" si="370"/>
        <v>-164.36342044850329</v>
      </c>
      <c r="BB565" s="8">
        <f t="shared" si="371"/>
        <v>15.636579551496709</v>
      </c>
      <c r="BD565" s="32">
        <f t="shared" si="372"/>
        <v>-16</v>
      </c>
      <c r="BE565" s="32">
        <f t="shared" si="373"/>
        <v>-164</v>
      </c>
      <c r="BF565" s="32">
        <f t="shared" si="374"/>
        <v>16</v>
      </c>
    </row>
    <row r="566" spans="22:58" x14ac:dyDescent="0.2">
      <c r="V566" s="27">
        <v>6.62000000000008</v>
      </c>
      <c r="W566" s="32">
        <f t="shared" si="344"/>
        <v>41686938.347041272</v>
      </c>
      <c r="X566">
        <f t="shared" si="343"/>
        <v>4.8607609737258892</v>
      </c>
      <c r="Y566" s="28">
        <f t="shared" si="345"/>
        <v>-98.733876165302959</v>
      </c>
      <c r="Z566" s="28">
        <f t="shared" si="346"/>
        <v>-89.999337129298084</v>
      </c>
      <c r="AA566" s="28">
        <f t="shared" si="347"/>
        <v>61.564639162425266</v>
      </c>
      <c r="AB566" s="28">
        <f t="shared" si="348"/>
        <v>-89.952149032328094</v>
      </c>
      <c r="AC566" s="28">
        <f t="shared" si="349"/>
        <v>24.768984196550058</v>
      </c>
      <c r="AD566" s="28">
        <f t="shared" si="350"/>
        <v>86.689335919863026</v>
      </c>
      <c r="AE566" s="28">
        <f t="shared" si="351"/>
        <v>-7.5394918326017475</v>
      </c>
      <c r="AF566" s="28">
        <f t="shared" si="352"/>
        <v>-93.262150241763152</v>
      </c>
      <c r="AG566" s="28">
        <f t="shared" si="340"/>
        <v>92.110410468749379</v>
      </c>
      <c r="AH566" s="28">
        <f t="shared" si="353"/>
        <v>-168.86026977990542</v>
      </c>
      <c r="AI566" s="28">
        <f t="shared" si="354"/>
        <v>-89.999999793410069</v>
      </c>
      <c r="AJ566" s="28">
        <f t="shared" si="355"/>
        <v>95.24751168588989</v>
      </c>
      <c r="AK566" s="28">
        <f t="shared" si="356"/>
        <v>89.999009744990389</v>
      </c>
      <c r="AL566" s="29">
        <f t="shared" si="357"/>
        <v>-50.432869118725009</v>
      </c>
      <c r="AM566" s="28">
        <f t="shared" si="358"/>
        <v>-89.82762279617377</v>
      </c>
      <c r="AN566" s="28">
        <f t="shared" si="359"/>
        <v>-31.935216743991163</v>
      </c>
      <c r="AO566" s="28">
        <f t="shared" si="360"/>
        <v>-89.828612844593451</v>
      </c>
      <c r="AP566">
        <f t="shared" si="341"/>
        <v>23.609121289162623</v>
      </c>
      <c r="AQ566">
        <f t="shared" si="342"/>
        <v>-23.521825181113627</v>
      </c>
      <c r="AR566" s="28">
        <f t="shared" si="361"/>
        <v>-39.387412468543914</v>
      </c>
      <c r="AS566" s="30">
        <f t="shared" si="362"/>
        <v>-183.09076308635662</v>
      </c>
      <c r="AT566" s="28">
        <f t="shared" si="363"/>
        <v>32.406900345768236</v>
      </c>
      <c r="AU566" s="28">
        <f t="shared" si="364"/>
        <v>88.626529899746615</v>
      </c>
      <c r="AV566" s="29">
        <f t="shared" si="365"/>
        <v>-9.4108369684677466</v>
      </c>
      <c r="AW566" s="28">
        <f t="shared" si="366"/>
        <v>-70.219257778716553</v>
      </c>
      <c r="AX566" s="31">
        <f t="shared" si="367"/>
        <v>22.996063377300487</v>
      </c>
      <c r="AY566" s="28">
        <f t="shared" si="368"/>
        <v>18.407272121030061</v>
      </c>
      <c r="AZ566" s="8">
        <f t="shared" si="369"/>
        <v>-16.391349091243427</v>
      </c>
      <c r="BA566" s="8">
        <f t="shared" si="370"/>
        <v>-164.68349096532654</v>
      </c>
      <c r="BB566" s="8">
        <f t="shared" si="371"/>
        <v>15.316509034673459</v>
      </c>
      <c r="BD566" s="32">
        <f t="shared" si="372"/>
        <v>-16</v>
      </c>
      <c r="BE566" s="32">
        <f t="shared" si="373"/>
        <v>-165</v>
      </c>
      <c r="BF566" s="32">
        <f t="shared" si="374"/>
        <v>15</v>
      </c>
    </row>
    <row r="567" spans="22:58" x14ac:dyDescent="0.2">
      <c r="V567" s="27">
        <v>6.6300000000000798</v>
      </c>
      <c r="W567" s="32">
        <f t="shared" si="344"/>
        <v>42657951.880167171</v>
      </c>
      <c r="X567">
        <f t="shared" si="343"/>
        <v>4.8607609737258892</v>
      </c>
      <c r="Y567" s="28">
        <f t="shared" si="345"/>
        <v>-98.933876165276786</v>
      </c>
      <c r="Z567" s="28">
        <f t="shared" si="346"/>
        <v>-89.999352218077405</v>
      </c>
      <c r="AA567" s="28">
        <f t="shared" si="347"/>
        <v>61.764639026091182</v>
      </c>
      <c r="AB567" s="28">
        <f t="shared" si="348"/>
        <v>-89.953238252842951</v>
      </c>
      <c r="AC567" s="28">
        <f t="shared" si="349"/>
        <v>24.968332264176112</v>
      </c>
      <c r="AD567" s="28">
        <f t="shared" si="350"/>
        <v>86.764533873227307</v>
      </c>
      <c r="AE567" s="28">
        <f t="shared" si="351"/>
        <v>-7.3401439012836036</v>
      </c>
      <c r="AF567" s="28">
        <f t="shared" si="352"/>
        <v>-93.188056597693063</v>
      </c>
      <c r="AG567" s="28">
        <f t="shared" si="340"/>
        <v>92.110410468749379</v>
      </c>
      <c r="AH567" s="28">
        <f t="shared" si="353"/>
        <v>-169.06026977990547</v>
      </c>
      <c r="AI567" s="28">
        <f t="shared" si="354"/>
        <v>-89.99999979811264</v>
      </c>
      <c r="AJ567" s="28">
        <f t="shared" si="355"/>
        <v>95.4475116858315</v>
      </c>
      <c r="AK567" s="28">
        <f t="shared" si="356"/>
        <v>89.99903228594637</v>
      </c>
      <c r="AL567" s="29">
        <f t="shared" si="357"/>
        <v>-50.632867349506199</v>
      </c>
      <c r="AM567" s="28">
        <f t="shared" si="358"/>
        <v>-89.831546557501966</v>
      </c>
      <c r="AN567" s="28">
        <f t="shared" si="359"/>
        <v>-32.135214974830788</v>
      </c>
      <c r="AO567" s="28">
        <f t="shared" si="360"/>
        <v>-89.832514069668235</v>
      </c>
      <c r="AP567">
        <f t="shared" si="341"/>
        <v>23.609121289162623</v>
      </c>
      <c r="AQ567">
        <f t="shared" si="342"/>
        <v>-23.521825181113627</v>
      </c>
      <c r="AR567" s="28">
        <f t="shared" si="361"/>
        <v>-39.388062768065396</v>
      </c>
      <c r="AS567" s="30">
        <f t="shared" si="362"/>
        <v>-183.02057066736131</v>
      </c>
      <c r="AT567" s="28">
        <f t="shared" si="363"/>
        <v>32.606788044683327</v>
      </c>
      <c r="AU567" s="28">
        <f t="shared" si="364"/>
        <v>88.657782326198827</v>
      </c>
      <c r="AV567" s="29">
        <f t="shared" si="365"/>
        <v>-9.5883926507876804</v>
      </c>
      <c r="AW567" s="28">
        <f t="shared" si="366"/>
        <v>-70.635665930612831</v>
      </c>
      <c r="AX567" s="31">
        <f t="shared" si="367"/>
        <v>23.018395393895645</v>
      </c>
      <c r="AY567" s="28">
        <f t="shared" si="368"/>
        <v>18.022116395585996</v>
      </c>
      <c r="AZ567" s="8">
        <f t="shared" si="369"/>
        <v>-16.369667374169751</v>
      </c>
      <c r="BA567" s="8">
        <f t="shared" si="370"/>
        <v>-164.9984542717753</v>
      </c>
      <c r="BB567" s="8">
        <f t="shared" si="371"/>
        <v>15.001545728224698</v>
      </c>
      <c r="BD567" s="32">
        <f t="shared" si="372"/>
        <v>-16</v>
      </c>
      <c r="BE567" s="32">
        <f t="shared" si="373"/>
        <v>-165</v>
      </c>
      <c r="BF567" s="32">
        <f t="shared" si="374"/>
        <v>15</v>
      </c>
    </row>
    <row r="568" spans="22:58" x14ac:dyDescent="0.2">
      <c r="V568" s="27">
        <v>6.6400000000000796</v>
      </c>
      <c r="W568" s="32">
        <f t="shared" si="344"/>
        <v>43651583.224024683</v>
      </c>
      <c r="X568">
        <f t="shared" si="343"/>
        <v>4.8607609737258892</v>
      </c>
      <c r="Y568" s="28">
        <f t="shared" si="345"/>
        <v>-99.13387616525182</v>
      </c>
      <c r="Z568" s="28">
        <f t="shared" si="346"/>
        <v>-89.999366963394166</v>
      </c>
      <c r="AA568" s="28">
        <f t="shared" si="347"/>
        <v>61.964638895893131</v>
      </c>
      <c r="AB568" s="28">
        <f t="shared" si="348"/>
        <v>-89.95430267970454</v>
      </c>
      <c r="AC568" s="28">
        <f t="shared" si="349"/>
        <v>25.167709582223353</v>
      </c>
      <c r="AD568" s="28">
        <f t="shared" si="350"/>
        <v>86.838030895809467</v>
      </c>
      <c r="AE568" s="28">
        <f t="shared" si="351"/>
        <v>-7.1407667134094481</v>
      </c>
      <c r="AF568" s="28">
        <f t="shared" si="352"/>
        <v>-93.115638747289225</v>
      </c>
      <c r="AG568" s="28">
        <f t="shared" si="340"/>
        <v>92.110410468749379</v>
      </c>
      <c r="AH568" s="28">
        <f t="shared" si="353"/>
        <v>-169.26026977990546</v>
      </c>
      <c r="AI568" s="28">
        <f t="shared" si="354"/>
        <v>-89.99999980270816</v>
      </c>
      <c r="AJ568" s="28">
        <f t="shared" si="355"/>
        <v>95.64751168577574</v>
      </c>
      <c r="AK568" s="28">
        <f t="shared" si="356"/>
        <v>89.999054313807562</v>
      </c>
      <c r="AL568" s="29">
        <f t="shared" si="357"/>
        <v>-50.832865659914681</v>
      </c>
      <c r="AM568" s="28">
        <f t="shared" si="358"/>
        <v>-89.835381004644816</v>
      </c>
      <c r="AN568" s="28">
        <f t="shared" si="359"/>
        <v>-32.335213285295019</v>
      </c>
      <c r="AO568" s="28">
        <f t="shared" si="360"/>
        <v>-89.836326493545414</v>
      </c>
      <c r="AP568">
        <f t="shared" si="341"/>
        <v>23.609121289162623</v>
      </c>
      <c r="AQ568">
        <f t="shared" si="342"/>
        <v>-23.521825181113627</v>
      </c>
      <c r="AR568" s="28">
        <f t="shared" si="361"/>
        <v>-39.388683890655471</v>
      </c>
      <c r="AS568" s="30">
        <f t="shared" si="362"/>
        <v>-182.95196524083462</v>
      </c>
      <c r="AT568" s="28">
        <f t="shared" si="363"/>
        <v>32.80668079526896</v>
      </c>
      <c r="AU568" s="28">
        <f t="shared" si="364"/>
        <v>88.688324132490891</v>
      </c>
      <c r="AV568" s="29">
        <f t="shared" si="365"/>
        <v>-9.7668496692061009</v>
      </c>
      <c r="AW568" s="28">
        <f t="shared" si="366"/>
        <v>-71.044661358427675</v>
      </c>
      <c r="AX568" s="31">
        <f t="shared" si="367"/>
        <v>23.039831126062857</v>
      </c>
      <c r="AY568" s="28">
        <f t="shared" si="368"/>
        <v>17.643662774063216</v>
      </c>
      <c r="AZ568" s="8">
        <f t="shared" si="369"/>
        <v>-16.348852764592614</v>
      </c>
      <c r="BA568" s="8">
        <f t="shared" si="370"/>
        <v>-165.30830246677141</v>
      </c>
      <c r="BB568" s="8">
        <f t="shared" si="371"/>
        <v>14.691697533228592</v>
      </c>
      <c r="BD568" s="32">
        <f t="shared" si="372"/>
        <v>-16</v>
      </c>
      <c r="BE568" s="32">
        <f t="shared" si="373"/>
        <v>-165</v>
      </c>
      <c r="BF568" s="32">
        <f t="shared" si="374"/>
        <v>15</v>
      </c>
    </row>
    <row r="569" spans="22:58" x14ac:dyDescent="0.2">
      <c r="V569" s="27">
        <v>6.6500000000000803</v>
      </c>
      <c r="W569" s="32">
        <f t="shared" si="344"/>
        <v>44668359.215104662</v>
      </c>
      <c r="X569">
        <f t="shared" si="343"/>
        <v>4.8607609737258892</v>
      </c>
      <c r="Y569" s="28">
        <f t="shared" si="345"/>
        <v>-99.333876165227963</v>
      </c>
      <c r="Z569" s="28">
        <f t="shared" si="346"/>
        <v>-89.999381373066569</v>
      </c>
      <c r="AA569" s="28">
        <f t="shared" si="347"/>
        <v>62.164638771554969</v>
      </c>
      <c r="AB569" s="28">
        <f t="shared" si="348"/>
        <v>-89.955342877283172</v>
      </c>
      <c r="AC569" s="28">
        <f t="shared" si="349"/>
        <v>25.367114842221547</v>
      </c>
      <c r="AD569" s="28">
        <f t="shared" si="350"/>
        <v>86.909864988649176</v>
      </c>
      <c r="AE569" s="28">
        <f t="shared" si="351"/>
        <v>-6.9413615777255586</v>
      </c>
      <c r="AF569" s="28">
        <f t="shared" si="352"/>
        <v>-93.044859261700552</v>
      </c>
      <c r="AG569" s="28">
        <f t="shared" si="340"/>
        <v>92.110410468749379</v>
      </c>
      <c r="AH569" s="28">
        <f t="shared" si="353"/>
        <v>-169.46026977990545</v>
      </c>
      <c r="AI569" s="28">
        <f t="shared" si="354"/>
        <v>-89.99999980719906</v>
      </c>
      <c r="AJ569" s="28">
        <f t="shared" si="355"/>
        <v>95.847511685722509</v>
      </c>
      <c r="AK569" s="28">
        <f t="shared" si="356"/>
        <v>89.999075840253397</v>
      </c>
      <c r="AL569" s="29">
        <f t="shared" si="357"/>
        <v>-51.032864046366704</v>
      </c>
      <c r="AM569" s="28">
        <f t="shared" si="358"/>
        <v>-89.839128170539468</v>
      </c>
      <c r="AN569" s="28">
        <f t="shared" si="359"/>
        <v>-32.535211671800262</v>
      </c>
      <c r="AO569" s="28">
        <f t="shared" si="360"/>
        <v>-89.840052137485131</v>
      </c>
      <c r="AP569">
        <f t="shared" si="341"/>
        <v>23.609121289162623</v>
      </c>
      <c r="AQ569">
        <f t="shared" si="342"/>
        <v>-23.521825181113627</v>
      </c>
      <c r="AR569" s="28">
        <f t="shared" si="361"/>
        <v>-39.389277141476825</v>
      </c>
      <c r="AS569" s="30">
        <f t="shared" si="362"/>
        <v>-182.88491139918568</v>
      </c>
      <c r="AT569" s="28">
        <f t="shared" si="363"/>
        <v>33.006578370400931</v>
      </c>
      <c r="AU569" s="28">
        <f t="shared" si="364"/>
        <v>88.718171442825906</v>
      </c>
      <c r="AV569" s="29">
        <f t="shared" si="365"/>
        <v>-9.9461760422323433</v>
      </c>
      <c r="AW569" s="28">
        <f t="shared" si="366"/>
        <v>-71.446294138919839</v>
      </c>
      <c r="AX569" s="31">
        <f t="shared" si="367"/>
        <v>23.060402328168585</v>
      </c>
      <c r="AY569" s="28">
        <f t="shared" si="368"/>
        <v>17.271877303906066</v>
      </c>
      <c r="AZ569" s="8">
        <f t="shared" si="369"/>
        <v>-16.328874813308239</v>
      </c>
      <c r="BA569" s="8">
        <f t="shared" si="370"/>
        <v>-165.6130340952796</v>
      </c>
      <c r="BB569" s="8">
        <f t="shared" si="371"/>
        <v>14.386965904720398</v>
      </c>
      <c r="BD569" s="32">
        <f t="shared" si="372"/>
        <v>-16</v>
      </c>
      <c r="BE569" s="32">
        <f t="shared" si="373"/>
        <v>-166</v>
      </c>
      <c r="BF569" s="32">
        <f t="shared" si="374"/>
        <v>14</v>
      </c>
    </row>
    <row r="570" spans="22:58" x14ac:dyDescent="0.2">
      <c r="V570" s="27">
        <v>6.6600000000000801</v>
      </c>
      <c r="W570" s="32">
        <f t="shared" si="344"/>
        <v>45708818.961495966</v>
      </c>
      <c r="X570">
        <f t="shared" si="343"/>
        <v>4.8607609737258892</v>
      </c>
      <c r="Y570" s="28">
        <f t="shared" si="345"/>
        <v>-99.533876165205157</v>
      </c>
      <c r="Z570" s="28">
        <f t="shared" si="346"/>
        <v>-89.999395454734753</v>
      </c>
      <c r="AA570" s="28">
        <f t="shared" si="347"/>
        <v>62.364638652812914</v>
      </c>
      <c r="AB570" s="28">
        <f t="shared" si="348"/>
        <v>-89.956359397102588</v>
      </c>
      <c r="AC570" s="28">
        <f t="shared" si="349"/>
        <v>25.566546793889064</v>
      </c>
      <c r="AD570" s="28">
        <f t="shared" si="350"/>
        <v>86.980073335311999</v>
      </c>
      <c r="AE570" s="28">
        <f t="shared" si="351"/>
        <v>-6.7419297447772912</v>
      </c>
      <c r="AF570" s="28">
        <f t="shared" si="352"/>
        <v>-92.975681516525356</v>
      </c>
      <c r="AG570" s="28">
        <f t="shared" si="340"/>
        <v>92.110410468749379</v>
      </c>
      <c r="AH570" s="28">
        <f t="shared" si="353"/>
        <v>-169.66026977990543</v>
      </c>
      <c r="AI570" s="28">
        <f t="shared" si="354"/>
        <v>-89.999999811587742</v>
      </c>
      <c r="AJ570" s="28">
        <f t="shared" si="355"/>
        <v>96.047511685671637</v>
      </c>
      <c r="AK570" s="28">
        <f t="shared" si="356"/>
        <v>89.999096876697507</v>
      </c>
      <c r="AL570" s="29">
        <f t="shared" si="357"/>
        <v>-51.232862505439769</v>
      </c>
      <c r="AM570" s="28">
        <f t="shared" si="358"/>
        <v>-89.842790041854599</v>
      </c>
      <c r="AN570" s="28">
        <f t="shared" si="359"/>
        <v>-32.735210130924187</v>
      </c>
      <c r="AO570" s="28">
        <f t="shared" si="360"/>
        <v>-89.843692976744833</v>
      </c>
      <c r="AP570">
        <f t="shared" si="341"/>
        <v>23.609121289162623</v>
      </c>
      <c r="AQ570">
        <f t="shared" si="342"/>
        <v>-23.521825181113627</v>
      </c>
      <c r="AR570" s="28">
        <f t="shared" si="361"/>
        <v>-39.389843767652486</v>
      </c>
      <c r="AS570" s="30">
        <f t="shared" si="362"/>
        <v>-182.81937449327017</v>
      </c>
      <c r="AT570" s="28">
        <f t="shared" si="363"/>
        <v>33.20648055315629</v>
      </c>
      <c r="AU570" s="28">
        <f t="shared" si="364"/>
        <v>88.747340017807957</v>
      </c>
      <c r="AV570" s="29">
        <f t="shared" si="365"/>
        <v>-10.126340587444268</v>
      </c>
      <c r="AW570" s="28">
        <f t="shared" si="366"/>
        <v>-71.840619289377955</v>
      </c>
      <c r="AX570" s="31">
        <f t="shared" si="367"/>
        <v>23.080139965712021</v>
      </c>
      <c r="AY570" s="28">
        <f t="shared" si="368"/>
        <v>16.906720728430003</v>
      </c>
      <c r="AZ570" s="8">
        <f t="shared" si="369"/>
        <v>-16.309703801940465</v>
      </c>
      <c r="BA570" s="8">
        <f t="shared" si="370"/>
        <v>-165.91265376484017</v>
      </c>
      <c r="BB570" s="8">
        <f t="shared" si="371"/>
        <v>14.087346235159828</v>
      </c>
      <c r="BD570" s="32">
        <f t="shared" si="372"/>
        <v>-16</v>
      </c>
      <c r="BE570" s="32">
        <f t="shared" si="373"/>
        <v>-166</v>
      </c>
      <c r="BF570" s="32">
        <f t="shared" si="374"/>
        <v>14</v>
      </c>
    </row>
    <row r="571" spans="22:58" x14ac:dyDescent="0.2">
      <c r="V571" s="27">
        <v>6.6700000000000799</v>
      </c>
      <c r="W571" s="32">
        <f t="shared" si="344"/>
        <v>46773514.128728472</v>
      </c>
      <c r="X571">
        <f t="shared" si="343"/>
        <v>4.8607609737258892</v>
      </c>
      <c r="Y571" s="28">
        <f t="shared" si="345"/>
        <v>-99.733876165183389</v>
      </c>
      <c r="Z571" s="28">
        <f t="shared" si="346"/>
        <v>-89.999409215865057</v>
      </c>
      <c r="AA571" s="28">
        <f t="shared" si="347"/>
        <v>62.564638539415142</v>
      </c>
      <c r="AB571" s="28">
        <f t="shared" si="348"/>
        <v>-89.957352778132517</v>
      </c>
      <c r="AC571" s="28">
        <f t="shared" si="349"/>
        <v>25.766004242575477</v>
      </c>
      <c r="AD571" s="28">
        <f t="shared" si="350"/>
        <v>87.048692317358444</v>
      </c>
      <c r="AE571" s="28">
        <f t="shared" si="351"/>
        <v>-6.5424724094668818</v>
      </c>
      <c r="AF571" s="28">
        <f t="shared" si="352"/>
        <v>-92.908069676639144</v>
      </c>
      <c r="AG571" s="28">
        <f t="shared" si="340"/>
        <v>92.110410468749379</v>
      </c>
      <c r="AH571" s="28">
        <f t="shared" si="353"/>
        <v>-169.86026977990545</v>
      </c>
      <c r="AI571" s="28">
        <f t="shared" si="354"/>
        <v>-89.999999815876535</v>
      </c>
      <c r="AJ571" s="28">
        <f t="shared" si="355"/>
        <v>96.247511685623067</v>
      </c>
      <c r="AK571" s="28">
        <f t="shared" si="356"/>
        <v>89.99911743429368</v>
      </c>
      <c r="AL571" s="29">
        <f t="shared" si="357"/>
        <v>-51.432861033865471</v>
      </c>
      <c r="AM571" s="28">
        <f t="shared" si="358"/>
        <v>-89.846368560043103</v>
      </c>
      <c r="AN571" s="28">
        <f t="shared" si="359"/>
        <v>-32.935208659398477</v>
      </c>
      <c r="AO571" s="28">
        <f t="shared" si="360"/>
        <v>-89.847250941625958</v>
      </c>
      <c r="AP571">
        <f t="shared" si="341"/>
        <v>23.609121289162623</v>
      </c>
      <c r="AQ571">
        <f t="shared" si="342"/>
        <v>-23.521825181113627</v>
      </c>
      <c r="AR571" s="28">
        <f t="shared" si="361"/>
        <v>-39.390384960816363</v>
      </c>
      <c r="AS571" s="30">
        <f t="shared" si="362"/>
        <v>-182.7553206182651</v>
      </c>
      <c r="AT571" s="28">
        <f t="shared" si="363"/>
        <v>33.406387136356173</v>
      </c>
      <c r="AU571" s="28">
        <f t="shared" si="364"/>
        <v>88.775845262489881</v>
      </c>
      <c r="AV571" s="29">
        <f t="shared" si="365"/>
        <v>-10.307312928947084</v>
      </c>
      <c r="AW571" s="28">
        <f t="shared" si="366"/>
        <v>-72.227696415983402</v>
      </c>
      <c r="AX571" s="31">
        <f t="shared" si="367"/>
        <v>23.099074207409089</v>
      </c>
      <c r="AY571" s="28">
        <f t="shared" si="368"/>
        <v>16.548148846506479</v>
      </c>
      <c r="AZ571" s="8">
        <f t="shared" si="369"/>
        <v>-16.291310753407274</v>
      </c>
      <c r="BA571" s="8">
        <f t="shared" si="370"/>
        <v>-166.20717177175862</v>
      </c>
      <c r="BB571" s="8">
        <f t="shared" si="371"/>
        <v>13.792828228241376</v>
      </c>
      <c r="BD571" s="32">
        <f t="shared" si="372"/>
        <v>-16</v>
      </c>
      <c r="BE571" s="32">
        <f t="shared" si="373"/>
        <v>-166</v>
      </c>
      <c r="BF571" s="32">
        <f t="shared" si="374"/>
        <v>14</v>
      </c>
    </row>
    <row r="572" spans="22:58" x14ac:dyDescent="0.2">
      <c r="V572" s="27">
        <v>6.6800000000000797</v>
      </c>
      <c r="W572" s="32">
        <f t="shared" si="344"/>
        <v>47863009.232272685</v>
      </c>
      <c r="X572">
        <f t="shared" si="343"/>
        <v>4.8607609737258892</v>
      </c>
      <c r="Y572" s="28">
        <f t="shared" si="345"/>
        <v>-99.933876165162602</v>
      </c>
      <c r="Z572" s="28">
        <f t="shared" si="346"/>
        <v>-89.999422663753776</v>
      </c>
      <c r="AA572" s="28">
        <f t="shared" si="347"/>
        <v>62.764638431121114</v>
      </c>
      <c r="AB572" s="28">
        <f t="shared" si="348"/>
        <v>-89.958323547074329</v>
      </c>
      <c r="AC572" s="28">
        <f t="shared" si="349"/>
        <v>25.96548604681367</v>
      </c>
      <c r="AD572" s="28">
        <f t="shared" si="350"/>
        <v>87.115757529666766</v>
      </c>
      <c r="AE572" s="28">
        <f t="shared" si="351"/>
        <v>-6.3429907135019299</v>
      </c>
      <c r="AF572" s="28">
        <f t="shared" si="352"/>
        <v>-92.84198868116134</v>
      </c>
      <c r="AG572" s="28">
        <f t="shared" si="340"/>
        <v>92.110410468749379</v>
      </c>
      <c r="AH572" s="28">
        <f t="shared" si="353"/>
        <v>-170.06026977990544</v>
      </c>
      <c r="AI572" s="28">
        <f t="shared" si="354"/>
        <v>-89.9999998200677</v>
      </c>
      <c r="AJ572" s="28">
        <f t="shared" si="355"/>
        <v>96.447511685576686</v>
      </c>
      <c r="AK572" s="28">
        <f t="shared" si="356"/>
        <v>89.99913752394184</v>
      </c>
      <c r="AL572" s="29">
        <f t="shared" si="357"/>
        <v>-51.632859628522461</v>
      </c>
      <c r="AM572" s="28">
        <f t="shared" si="358"/>
        <v>-89.849865622370956</v>
      </c>
      <c r="AN572" s="28">
        <f t="shared" si="359"/>
        <v>-33.135207254101836</v>
      </c>
      <c r="AO572" s="28">
        <f t="shared" si="360"/>
        <v>-89.850727918496816</v>
      </c>
      <c r="AP572">
        <f t="shared" si="341"/>
        <v>23.609121289162623</v>
      </c>
      <c r="AQ572">
        <f t="shared" si="342"/>
        <v>-23.521825181113627</v>
      </c>
      <c r="AR572" s="28">
        <f t="shared" si="361"/>
        <v>-39.390901859554766</v>
      </c>
      <c r="AS572" s="30">
        <f t="shared" si="362"/>
        <v>-182.69271659965816</v>
      </c>
      <c r="AT572" s="28">
        <f t="shared" si="363"/>
        <v>33.606297922128846</v>
      </c>
      <c r="AU572" s="28">
        <f t="shared" si="364"/>
        <v>88.803702234253223</v>
      </c>
      <c r="AV572" s="29">
        <f t="shared" si="365"/>
        <v>-10.489063502055968</v>
      </c>
      <c r="AW572" s="28">
        <f t="shared" si="366"/>
        <v>-72.60758937229123</v>
      </c>
      <c r="AX572" s="31">
        <f t="shared" si="367"/>
        <v>23.117234420072876</v>
      </c>
      <c r="AY572" s="28">
        <f t="shared" si="368"/>
        <v>16.196112861961993</v>
      </c>
      <c r="AZ572" s="8">
        <f t="shared" si="369"/>
        <v>-16.273667439481891</v>
      </c>
      <c r="BA572" s="8">
        <f t="shared" si="370"/>
        <v>-166.49660373769615</v>
      </c>
      <c r="BB572" s="8">
        <f t="shared" si="371"/>
        <v>13.503396262303852</v>
      </c>
      <c r="BD572" s="32">
        <f t="shared" si="372"/>
        <v>-16</v>
      </c>
      <c r="BE572" s="32">
        <f t="shared" si="373"/>
        <v>-166</v>
      </c>
      <c r="BF572" s="32">
        <f t="shared" si="374"/>
        <v>14</v>
      </c>
    </row>
    <row r="573" spans="22:58" x14ac:dyDescent="0.2">
      <c r="V573" s="27">
        <v>6.6900000000000803</v>
      </c>
      <c r="W573" s="32">
        <f t="shared" si="344"/>
        <v>48977881.936853759</v>
      </c>
      <c r="X573">
        <f t="shared" si="343"/>
        <v>4.8607609737258892</v>
      </c>
      <c r="Y573" s="28">
        <f t="shared" si="345"/>
        <v>-100.13387616514278</v>
      </c>
      <c r="Z573" s="28">
        <f t="shared" si="346"/>
        <v>-89.999435805531178</v>
      </c>
      <c r="AA573" s="28">
        <f t="shared" si="347"/>
        <v>62.964638327701124</v>
      </c>
      <c r="AB573" s="28">
        <f t="shared" si="348"/>
        <v>-89.959272218640322</v>
      </c>
      <c r="AC573" s="28">
        <f t="shared" si="349"/>
        <v>26.164991115977415</v>
      </c>
      <c r="AD573" s="28">
        <f t="shared" si="350"/>
        <v>87.18130379559959</v>
      </c>
      <c r="AE573" s="28">
        <f t="shared" si="351"/>
        <v>-6.1434857477383531</v>
      </c>
      <c r="AF573" s="28">
        <f t="shared" si="352"/>
        <v>-92.77740422857191</v>
      </c>
      <c r="AG573" s="28">
        <f t="shared" si="340"/>
        <v>92.110410468749379</v>
      </c>
      <c r="AH573" s="28">
        <f t="shared" si="353"/>
        <v>-170.26026977990546</v>
      </c>
      <c r="AI573" s="28">
        <f t="shared" si="354"/>
        <v>-89.999999824163453</v>
      </c>
      <c r="AJ573" s="28">
        <f t="shared" si="355"/>
        <v>96.647511685532407</v>
      </c>
      <c r="AK573" s="28">
        <f t="shared" si="356"/>
        <v>89.999157156293776</v>
      </c>
      <c r="AL573" s="29">
        <f t="shared" si="357"/>
        <v>-51.832858286429882</v>
      </c>
      <c r="AM573" s="28">
        <f t="shared" si="358"/>
        <v>-89.85328308292263</v>
      </c>
      <c r="AN573" s="28">
        <f t="shared" si="359"/>
        <v>-33.335205912053553</v>
      </c>
      <c r="AO573" s="28">
        <f t="shared" si="360"/>
        <v>-89.854125750792306</v>
      </c>
      <c r="AP573">
        <f t="shared" si="341"/>
        <v>23.609121289162623</v>
      </c>
      <c r="AQ573">
        <f t="shared" si="342"/>
        <v>-23.521825181113627</v>
      </c>
      <c r="AR573" s="28">
        <f t="shared" si="361"/>
        <v>-39.39139555174291</v>
      </c>
      <c r="AS573" s="30">
        <f t="shared" si="362"/>
        <v>-182.63152997936422</v>
      </c>
      <c r="AT573" s="28">
        <f t="shared" si="363"/>
        <v>33.806212721492358</v>
      </c>
      <c r="AU573" s="28">
        <f t="shared" si="364"/>
        <v>88.830925650522857</v>
      </c>
      <c r="AV573" s="29">
        <f t="shared" si="365"/>
        <v>-10.67156355540571</v>
      </c>
      <c r="AW573" s="28">
        <f t="shared" si="366"/>
        <v>-72.980365928442225</v>
      </c>
      <c r="AX573" s="31">
        <f t="shared" si="367"/>
        <v>23.134649166086646</v>
      </c>
      <c r="AY573" s="28">
        <f t="shared" si="368"/>
        <v>15.850559722080632</v>
      </c>
      <c r="AZ573" s="8">
        <f t="shared" si="369"/>
        <v>-16.256746385656264</v>
      </c>
      <c r="BA573" s="8">
        <f t="shared" si="370"/>
        <v>-166.78097025728357</v>
      </c>
      <c r="BB573" s="8">
        <f t="shared" si="371"/>
        <v>13.21902974271643</v>
      </c>
      <c r="BD573" s="32">
        <f t="shared" si="372"/>
        <v>-16</v>
      </c>
      <c r="BE573" s="32">
        <f t="shared" si="373"/>
        <v>-167</v>
      </c>
      <c r="BF573" s="32">
        <f t="shared" si="374"/>
        <v>13</v>
      </c>
    </row>
    <row r="574" spans="22:58" x14ac:dyDescent="0.2">
      <c r="V574" s="27">
        <v>6.7000000000000801</v>
      </c>
      <c r="W574" s="32">
        <f t="shared" si="344"/>
        <v>50118723.362736568</v>
      </c>
      <c r="X574">
        <f t="shared" si="343"/>
        <v>4.8607609737258892</v>
      </c>
      <c r="Y574" s="28">
        <f t="shared" si="345"/>
        <v>-100.33387616512384</v>
      </c>
      <c r="Z574" s="28">
        <f t="shared" si="346"/>
        <v>-89.999448648165213</v>
      </c>
      <c r="AA574" s="28">
        <f t="shared" si="347"/>
        <v>63.164638228935786</v>
      </c>
      <c r="AB574" s="28">
        <f t="shared" si="348"/>
        <v>-89.960199295826655</v>
      </c>
      <c r="AC574" s="28">
        <f t="shared" si="349"/>
        <v>26.36451840803975</v>
      </c>
      <c r="AD574" s="28">
        <f t="shared" si="350"/>
        <v>87.24536518200506</v>
      </c>
      <c r="AE574" s="28">
        <f t="shared" si="351"/>
        <v>-5.9439585544224158</v>
      </c>
      <c r="AF574" s="28">
        <f t="shared" si="352"/>
        <v>-92.714282761986794</v>
      </c>
      <c r="AG574" s="28">
        <f t="shared" si="340"/>
        <v>92.110410468749379</v>
      </c>
      <c r="AH574" s="28">
        <f t="shared" si="353"/>
        <v>-170.46026977990547</v>
      </c>
      <c r="AI574" s="28">
        <f t="shared" si="354"/>
        <v>-89.999999828165997</v>
      </c>
      <c r="AJ574" s="28">
        <f t="shared" si="355"/>
        <v>96.847511685490119</v>
      </c>
      <c r="AK574" s="28">
        <f t="shared" si="356"/>
        <v>89.999176341758826</v>
      </c>
      <c r="AL574" s="29">
        <f t="shared" si="357"/>
        <v>-52.032857004741039</v>
      </c>
      <c r="AM574" s="28">
        <f t="shared" si="358"/>
        <v>-89.856622753583608</v>
      </c>
      <c r="AN574" s="28">
        <f t="shared" si="359"/>
        <v>-33.535204630407016</v>
      </c>
      <c r="AO574" s="28">
        <f t="shared" si="360"/>
        <v>-89.857446239990779</v>
      </c>
      <c r="AP574">
        <f t="shared" si="341"/>
        <v>23.609121289162623</v>
      </c>
      <c r="AQ574">
        <f t="shared" si="342"/>
        <v>-23.521825181113627</v>
      </c>
      <c r="AR574" s="28">
        <f t="shared" si="361"/>
        <v>-39.391867076780436</v>
      </c>
      <c r="AS574" s="30">
        <f t="shared" si="362"/>
        <v>-182.57172900197759</v>
      </c>
      <c r="AT574" s="28">
        <f t="shared" si="363"/>
        <v>34.006131353955816</v>
      </c>
      <c r="AU574" s="28">
        <f t="shared" si="364"/>
        <v>88.857529896319363</v>
      </c>
      <c r="AV574" s="29">
        <f t="shared" si="365"/>
        <v>-10.854785150685807</v>
      </c>
      <c r="AW574" s="28">
        <f t="shared" si="366"/>
        <v>-73.346097451599761</v>
      </c>
      <c r="AX574" s="31">
        <f t="shared" si="367"/>
        <v>23.151346203270009</v>
      </c>
      <c r="AY574" s="28">
        <f t="shared" si="368"/>
        <v>15.511432444719603</v>
      </c>
      <c r="AZ574" s="8">
        <f t="shared" si="369"/>
        <v>-16.240520873510427</v>
      </c>
      <c r="BA574" s="8">
        <f t="shared" si="370"/>
        <v>-167.06029655725797</v>
      </c>
      <c r="BB574" s="8">
        <f t="shared" si="371"/>
        <v>12.939703442742029</v>
      </c>
      <c r="BD574" s="32">
        <f t="shared" si="372"/>
        <v>-16</v>
      </c>
      <c r="BE574" s="32">
        <f t="shared" si="373"/>
        <v>-167</v>
      </c>
      <c r="BF574" s="32">
        <f t="shared" si="374"/>
        <v>13</v>
      </c>
    </row>
    <row r="575" spans="22:58" x14ac:dyDescent="0.2">
      <c r="V575" s="27">
        <v>6.7100000000000799</v>
      </c>
      <c r="W575" s="32">
        <f t="shared" si="344"/>
        <v>51286138.399145961</v>
      </c>
      <c r="X575">
        <f t="shared" si="343"/>
        <v>4.8607609737258892</v>
      </c>
      <c r="Y575" s="28">
        <f t="shared" si="345"/>
        <v>-100.53387616510571</v>
      </c>
      <c r="Z575" s="28">
        <f t="shared" si="346"/>
        <v>-89.999461198465212</v>
      </c>
      <c r="AA575" s="28">
        <f t="shared" si="347"/>
        <v>63.364638134615618</v>
      </c>
      <c r="AB575" s="28">
        <f t="shared" si="348"/>
        <v>-89.961105270179999</v>
      </c>
      <c r="AC575" s="28">
        <f t="shared" si="349"/>
        <v>26.564066927428406</v>
      </c>
      <c r="AD575" s="28">
        <f t="shared" si="350"/>
        <v>87.307975014045155</v>
      </c>
      <c r="AE575" s="28">
        <f t="shared" si="351"/>
        <v>-5.7444101293357974</v>
      </c>
      <c r="AF575" s="28">
        <f t="shared" si="352"/>
        <v>-92.652591454600042</v>
      </c>
      <c r="AG575" s="28">
        <f t="shared" si="340"/>
        <v>92.110410468749379</v>
      </c>
      <c r="AH575" s="28">
        <f t="shared" si="353"/>
        <v>-170.66026977990543</v>
      </c>
      <c r="AI575" s="28">
        <f t="shared" si="354"/>
        <v>-89.999999832077407</v>
      </c>
      <c r="AJ575" s="28">
        <f t="shared" si="355"/>
        <v>97.04751168544972</v>
      </c>
      <c r="AK575" s="28">
        <f t="shared" si="356"/>
        <v>89.999195090509389</v>
      </c>
      <c r="AL575" s="29">
        <f t="shared" si="357"/>
        <v>-52.232855780737317</v>
      </c>
      <c r="AM575" s="28">
        <f t="shared" si="358"/>
        <v>-89.859886405000665</v>
      </c>
      <c r="AN575" s="28">
        <f t="shared" si="359"/>
        <v>-33.735203406443652</v>
      </c>
      <c r="AO575" s="28">
        <f t="shared" si="360"/>
        <v>-89.860691146568684</v>
      </c>
      <c r="AP575">
        <f t="shared" si="341"/>
        <v>23.609121289162623</v>
      </c>
      <c r="AQ575">
        <f t="shared" si="342"/>
        <v>-23.521825181113627</v>
      </c>
      <c r="AR575" s="28">
        <f t="shared" si="361"/>
        <v>-39.392317427730454</v>
      </c>
      <c r="AS575" s="30">
        <f t="shared" si="362"/>
        <v>-182.51328260116873</v>
      </c>
      <c r="AT575" s="28">
        <f t="shared" si="363"/>
        <v>34.206053647138546</v>
      </c>
      <c r="AU575" s="28">
        <f t="shared" si="364"/>
        <v>88.883529031651847</v>
      </c>
      <c r="AV575" s="29">
        <f t="shared" si="365"/>
        <v>-11.038701160195039</v>
      </c>
      <c r="AW575" s="28">
        <f t="shared" si="366"/>
        <v>-73.704858597998339</v>
      </c>
      <c r="AX575" s="31">
        <f t="shared" si="367"/>
        <v>23.167352486943507</v>
      </c>
      <c r="AY575" s="28">
        <f t="shared" si="368"/>
        <v>15.178670433653508</v>
      </c>
      <c r="AZ575" s="8">
        <f t="shared" si="369"/>
        <v>-16.224964940786947</v>
      </c>
      <c r="BA575" s="8">
        <f t="shared" si="370"/>
        <v>-167.33461216751522</v>
      </c>
      <c r="BB575" s="8">
        <f t="shared" si="371"/>
        <v>12.665387832484782</v>
      </c>
      <c r="BD575" s="32">
        <f t="shared" si="372"/>
        <v>-16</v>
      </c>
      <c r="BE575" s="32">
        <f t="shared" si="373"/>
        <v>-167</v>
      </c>
      <c r="BF575" s="32">
        <f t="shared" si="374"/>
        <v>13</v>
      </c>
    </row>
    <row r="576" spans="22:58" x14ac:dyDescent="0.2">
      <c r="V576" s="27">
        <v>6.7200000000000797</v>
      </c>
      <c r="W576" s="32">
        <f t="shared" si="344"/>
        <v>52480746.024986945</v>
      </c>
      <c r="X576">
        <f t="shared" si="343"/>
        <v>4.8607609737258892</v>
      </c>
      <c r="Y576" s="28">
        <f t="shared" si="345"/>
        <v>-100.73387616508842</v>
      </c>
      <c r="Z576" s="28">
        <f t="shared" si="346"/>
        <v>-89.999473463085479</v>
      </c>
      <c r="AA576" s="28">
        <f t="shared" si="347"/>
        <v>63.564638044540551</v>
      </c>
      <c r="AB576" s="28">
        <f t="shared" si="348"/>
        <v>-89.961990622058096</v>
      </c>
      <c r="AC576" s="28">
        <f t="shared" si="349"/>
        <v>26.763635722973824</v>
      </c>
      <c r="AD576" s="28">
        <f t="shared" si="350"/>
        <v>87.369165889843543</v>
      </c>
      <c r="AE576" s="28">
        <f t="shared" si="351"/>
        <v>-5.5448414238481547</v>
      </c>
      <c r="AF576" s="28">
        <f t="shared" si="352"/>
        <v>-92.592298195300032</v>
      </c>
      <c r="AG576" s="28">
        <f t="shared" si="340"/>
        <v>92.110410468749379</v>
      </c>
      <c r="AH576" s="28">
        <f t="shared" si="353"/>
        <v>-170.86026977990542</v>
      </c>
      <c r="AI576" s="28">
        <f t="shared" si="354"/>
        <v>-89.999999835899786</v>
      </c>
      <c r="AJ576" s="28">
        <f t="shared" si="355"/>
        <v>97.247511685411126</v>
      </c>
      <c r="AK576" s="28">
        <f t="shared" si="356"/>
        <v>89.99921341248627</v>
      </c>
      <c r="AL576" s="29">
        <f t="shared" si="357"/>
        <v>-52.432854611822535</v>
      </c>
      <c r="AM576" s="28">
        <f t="shared" si="358"/>
        <v>-89.863075767520215</v>
      </c>
      <c r="AN576" s="28">
        <f t="shared" si="359"/>
        <v>-33.935202237567452</v>
      </c>
      <c r="AO576" s="28">
        <f t="shared" si="360"/>
        <v>-89.86386219093373</v>
      </c>
      <c r="AP576">
        <f t="shared" si="341"/>
        <v>23.609121289162623</v>
      </c>
      <c r="AQ576">
        <f t="shared" si="342"/>
        <v>-23.521825181113627</v>
      </c>
      <c r="AR576" s="28">
        <f t="shared" si="361"/>
        <v>-39.392747553366611</v>
      </c>
      <c r="AS576" s="30">
        <f t="shared" si="362"/>
        <v>-182.45616038623376</v>
      </c>
      <c r="AT576" s="28">
        <f t="shared" si="363"/>
        <v>34.405979436406241</v>
      </c>
      <c r="AU576" s="28">
        <f t="shared" si="364"/>
        <v>88.908936798754098</v>
      </c>
      <c r="AV576" s="29">
        <f t="shared" si="365"/>
        <v>-11.223285262402944</v>
      </c>
      <c r="AW576" s="28">
        <f t="shared" si="366"/>
        <v>-74.056727016888445</v>
      </c>
      <c r="AX576" s="31">
        <f t="shared" si="367"/>
        <v>23.182694174003295</v>
      </c>
      <c r="AY576" s="28">
        <f t="shared" si="368"/>
        <v>14.852209781865653</v>
      </c>
      <c r="AZ576" s="8">
        <f t="shared" si="369"/>
        <v>-16.210053379363316</v>
      </c>
      <c r="BA576" s="8">
        <f t="shared" si="370"/>
        <v>-167.60395060436809</v>
      </c>
      <c r="BB576" s="8">
        <f t="shared" si="371"/>
        <v>12.396049395631906</v>
      </c>
      <c r="BD576" s="32">
        <f t="shared" si="372"/>
        <v>-16</v>
      </c>
      <c r="BE576" s="32">
        <f t="shared" si="373"/>
        <v>-168</v>
      </c>
      <c r="BF576" s="32">
        <f t="shared" si="374"/>
        <v>12</v>
      </c>
    </row>
    <row r="577" spans="22:58" x14ac:dyDescent="0.2">
      <c r="V577" s="27">
        <v>6.7300000000000804</v>
      </c>
      <c r="W577" s="32">
        <f t="shared" si="344"/>
        <v>53703179.637035273</v>
      </c>
      <c r="X577">
        <f t="shared" si="343"/>
        <v>4.8607609737258892</v>
      </c>
      <c r="Y577" s="28">
        <f t="shared" si="345"/>
        <v>-100.93387616507194</v>
      </c>
      <c r="Z577" s="28">
        <f t="shared" si="346"/>
        <v>-89.99948544852893</v>
      </c>
      <c r="AA577" s="28">
        <f t="shared" si="347"/>
        <v>63.764637958519543</v>
      </c>
      <c r="AB577" s="28">
        <f t="shared" si="348"/>
        <v>-89.962855820884556</v>
      </c>
      <c r="AC577" s="28">
        <f t="shared" si="349"/>
        <v>26.963223885946192</v>
      </c>
      <c r="AD577" s="28">
        <f t="shared" si="350"/>
        <v>87.428969694947256</v>
      </c>
      <c r="AE577" s="28">
        <f t="shared" si="351"/>
        <v>-5.3452533468803125</v>
      </c>
      <c r="AF577" s="28">
        <f t="shared" si="352"/>
        <v>-92.53337157446623</v>
      </c>
      <c r="AG577" s="28">
        <f t="shared" si="340"/>
        <v>92.110410468749379</v>
      </c>
      <c r="AH577" s="28">
        <f t="shared" si="353"/>
        <v>-171.06026977990547</v>
      </c>
      <c r="AI577" s="28">
        <f t="shared" si="354"/>
        <v>-89.99999983963518</v>
      </c>
      <c r="AJ577" s="28">
        <f t="shared" si="355"/>
        <v>97.447511685374309</v>
      </c>
      <c r="AK577" s="28">
        <f t="shared" si="356"/>
        <v>89.999231317404039</v>
      </c>
      <c r="AL577" s="29">
        <f t="shared" si="357"/>
        <v>-52.632853495517296</v>
      </c>
      <c r="AM577" s="28">
        <f t="shared" si="358"/>
        <v>-89.866192532105359</v>
      </c>
      <c r="AN577" s="28">
        <f t="shared" si="359"/>
        <v>-34.135201121299076</v>
      </c>
      <c r="AO577" s="28">
        <f t="shared" si="360"/>
        <v>-89.8669610543365</v>
      </c>
      <c r="AP577">
        <f t="shared" si="341"/>
        <v>23.609121289162623</v>
      </c>
      <c r="AQ577">
        <f t="shared" si="342"/>
        <v>-23.521825181113627</v>
      </c>
      <c r="AR577" s="28">
        <f t="shared" si="361"/>
        <v>-39.393158360130393</v>
      </c>
      <c r="AS577" s="30">
        <f t="shared" si="362"/>
        <v>-182.40033262880274</v>
      </c>
      <c r="AT577" s="28">
        <f t="shared" si="363"/>
        <v>34.605908564523304</v>
      </c>
      <c r="AU577" s="28">
        <f t="shared" si="364"/>
        <v>88.933766629166684</v>
      </c>
      <c r="AV577" s="29">
        <f t="shared" si="365"/>
        <v>-11.408511935699314</v>
      </c>
      <c r="AW577" s="28">
        <f t="shared" si="366"/>
        <v>-74.401783066572378</v>
      </c>
      <c r="AX577" s="31">
        <f t="shared" si="367"/>
        <v>23.197396628823988</v>
      </c>
      <c r="AY577" s="28">
        <f t="shared" si="368"/>
        <v>14.531983562594306</v>
      </c>
      <c r="AZ577" s="8">
        <f t="shared" si="369"/>
        <v>-16.195761731306405</v>
      </c>
      <c r="BA577" s="8">
        <f t="shared" si="370"/>
        <v>-167.86834906620845</v>
      </c>
      <c r="BB577" s="8">
        <f t="shared" si="371"/>
        <v>12.131650933791548</v>
      </c>
      <c r="BD577" s="32">
        <f t="shared" si="372"/>
        <v>-16</v>
      </c>
      <c r="BE577" s="32">
        <f t="shared" si="373"/>
        <v>-168</v>
      </c>
      <c r="BF577" s="32">
        <f t="shared" si="374"/>
        <v>12</v>
      </c>
    </row>
    <row r="578" spans="22:58" x14ac:dyDescent="0.2">
      <c r="V578" s="27">
        <v>6.7400000000000801</v>
      </c>
      <c r="W578" s="32">
        <f t="shared" si="344"/>
        <v>54954087.385772683</v>
      </c>
      <c r="X578">
        <f t="shared" si="343"/>
        <v>4.8607609737258892</v>
      </c>
      <c r="Y578" s="28">
        <f t="shared" si="345"/>
        <v>-101.13387616505618</v>
      </c>
      <c r="Z578" s="28">
        <f t="shared" si="346"/>
        <v>-89.999497161150373</v>
      </c>
      <c r="AA578" s="28">
        <f t="shared" si="347"/>
        <v>63.964637876370112</v>
      </c>
      <c r="AB578" s="28">
        <f t="shared" si="348"/>
        <v>-89.963701325397651</v>
      </c>
      <c r="AC578" s="28">
        <f t="shared" si="349"/>
        <v>27.162830548177737</v>
      </c>
      <c r="AD578" s="28">
        <f t="shared" si="350"/>
        <v>87.487417616596588</v>
      </c>
      <c r="AE578" s="28">
        <f t="shared" si="351"/>
        <v>-5.1456467667824413</v>
      </c>
      <c r="AF578" s="28">
        <f t="shared" si="352"/>
        <v>-92.47578086995145</v>
      </c>
      <c r="AG578" s="28">
        <f t="shared" si="340"/>
        <v>92.110410468749379</v>
      </c>
      <c r="AH578" s="28">
        <f t="shared" si="353"/>
        <v>-171.26026977990546</v>
      </c>
      <c r="AI578" s="28">
        <f t="shared" si="354"/>
        <v>-89.999999843285522</v>
      </c>
      <c r="AJ578" s="28">
        <f t="shared" si="355"/>
        <v>97.647511685339126</v>
      </c>
      <c r="AK578" s="28">
        <f t="shared" si="356"/>
        <v>89.999248814756115</v>
      </c>
      <c r="AL578" s="29">
        <f t="shared" si="357"/>
        <v>-52.832852429453794</v>
      </c>
      <c r="AM578" s="28">
        <f t="shared" si="358"/>
        <v>-89.869238351232141</v>
      </c>
      <c r="AN578" s="28">
        <f t="shared" si="359"/>
        <v>-34.335200055270747</v>
      </c>
      <c r="AO578" s="28">
        <f t="shared" si="360"/>
        <v>-89.869989379761549</v>
      </c>
      <c r="AP578">
        <f t="shared" si="341"/>
        <v>23.609121289162623</v>
      </c>
      <c r="AQ578">
        <f t="shared" si="342"/>
        <v>-23.521825181113627</v>
      </c>
      <c r="AR578" s="28">
        <f t="shared" si="361"/>
        <v>-39.393550714004192</v>
      </c>
      <c r="AS578" s="30">
        <f t="shared" si="362"/>
        <v>-182.34577024971298</v>
      </c>
      <c r="AT578" s="28">
        <f t="shared" si="363"/>
        <v>34.80584088132089</v>
      </c>
      <c r="AU578" s="28">
        <f t="shared" si="364"/>
        <v>88.958031650668033</v>
      </c>
      <c r="AV578" s="29">
        <f t="shared" si="365"/>
        <v>-11.594356450505403</v>
      </c>
      <c r="AW578" s="28">
        <f t="shared" si="366"/>
        <v>-74.740109542641335</v>
      </c>
      <c r="AX578" s="31">
        <f t="shared" si="367"/>
        <v>23.211484430815489</v>
      </c>
      <c r="AY578" s="28">
        <f t="shared" si="368"/>
        <v>14.217922108026698</v>
      </c>
      <c r="AZ578" s="8">
        <f t="shared" si="369"/>
        <v>-16.182066283188703</v>
      </c>
      <c r="BA578" s="8">
        <f t="shared" si="370"/>
        <v>-168.12784814168629</v>
      </c>
      <c r="BB578" s="8">
        <f t="shared" si="371"/>
        <v>11.872151858313714</v>
      </c>
      <c r="BD578" s="32">
        <f t="shared" si="372"/>
        <v>-16</v>
      </c>
      <c r="BE578" s="32">
        <f t="shared" si="373"/>
        <v>-168</v>
      </c>
      <c r="BF578" s="32">
        <f t="shared" si="374"/>
        <v>12</v>
      </c>
    </row>
    <row r="579" spans="22:58" x14ac:dyDescent="0.2">
      <c r="V579" s="27">
        <v>6.7500000000000799</v>
      </c>
      <c r="W579" s="32">
        <f t="shared" si="344"/>
        <v>56234132.519045368</v>
      </c>
      <c r="X579">
        <f t="shared" si="343"/>
        <v>4.8607609737258892</v>
      </c>
      <c r="Y579" s="28">
        <f t="shared" si="345"/>
        <v>-101.3338761650411</v>
      </c>
      <c r="Z579" s="28">
        <f t="shared" si="346"/>
        <v>-89.999508607159996</v>
      </c>
      <c r="AA579" s="28">
        <f t="shared" si="347"/>
        <v>64.164637797918004</v>
      </c>
      <c r="AB579" s="28">
        <f t="shared" si="348"/>
        <v>-89.964527583893641</v>
      </c>
      <c r="AC579" s="28">
        <f t="shared" si="349"/>
        <v>27.362454880266739</v>
      </c>
      <c r="AD579" s="28">
        <f t="shared" si="350"/>
        <v>87.544540157798863</v>
      </c>
      <c r="AE579" s="28">
        <f t="shared" si="351"/>
        <v>-4.9460225131304725</v>
      </c>
      <c r="AF579" s="28">
        <f t="shared" si="352"/>
        <v>-92.419496033254788</v>
      </c>
      <c r="AG579" s="28">
        <f t="shared" si="340"/>
        <v>92.110410468749379</v>
      </c>
      <c r="AH579" s="28">
        <f t="shared" si="353"/>
        <v>-171.46026977990545</v>
      </c>
      <c r="AI579" s="28">
        <f t="shared" si="354"/>
        <v>-89.999999846852774</v>
      </c>
      <c r="AJ579" s="28">
        <f t="shared" si="355"/>
        <v>97.847511685305506</v>
      </c>
      <c r="AK579" s="28">
        <f t="shared" si="356"/>
        <v>89.999265913819855</v>
      </c>
      <c r="AL579" s="29">
        <f t="shared" si="357"/>
        <v>-53.032851411370814</v>
      </c>
      <c r="AM579" s="28">
        <f t="shared" si="358"/>
        <v>-89.872214839765263</v>
      </c>
      <c r="AN579" s="28">
        <f t="shared" si="359"/>
        <v>-34.535199037221375</v>
      </c>
      <c r="AO579" s="28">
        <f t="shared" si="360"/>
        <v>-89.872948772798182</v>
      </c>
      <c r="AP579">
        <f t="shared" si="341"/>
        <v>23.609121289162623</v>
      </c>
      <c r="AQ579">
        <f t="shared" si="342"/>
        <v>-23.521825181113627</v>
      </c>
      <c r="AR579" s="28">
        <f t="shared" si="361"/>
        <v>-39.393925442302852</v>
      </c>
      <c r="AS579" s="30">
        <f t="shared" si="362"/>
        <v>-182.29244480605297</v>
      </c>
      <c r="AT579" s="28">
        <f t="shared" si="363"/>
        <v>35.005776243379685</v>
      </c>
      <c r="AU579" s="28">
        <f t="shared" si="364"/>
        <v>88.981744694057127</v>
      </c>
      <c r="AV579" s="29">
        <f t="shared" si="365"/>
        <v>-11.780794859912865</v>
      </c>
      <c r="AW579" s="28">
        <f t="shared" si="366"/>
        <v>-75.071791418450061</v>
      </c>
      <c r="AX579" s="31">
        <f t="shared" si="367"/>
        <v>23.224981383466819</v>
      </c>
      <c r="AY579" s="28">
        <f t="shared" si="368"/>
        <v>13.909953275607066</v>
      </c>
      <c r="AZ579" s="8">
        <f t="shared" si="369"/>
        <v>-16.168944058836033</v>
      </c>
      <c r="BA579" s="8">
        <f t="shared" si="370"/>
        <v>-168.38249153044592</v>
      </c>
      <c r="BB579" s="8">
        <f t="shared" si="371"/>
        <v>11.617508469554082</v>
      </c>
      <c r="BD579" s="32">
        <f t="shared" si="372"/>
        <v>-16</v>
      </c>
      <c r="BE579" s="32">
        <f t="shared" si="373"/>
        <v>-168</v>
      </c>
      <c r="BF579" s="32">
        <f t="shared" si="374"/>
        <v>12</v>
      </c>
    </row>
    <row r="580" spans="22:58" x14ac:dyDescent="0.2">
      <c r="V580" s="27">
        <v>6.7600000000000797</v>
      </c>
      <c r="W580" s="32">
        <f t="shared" si="344"/>
        <v>57543993.733726382</v>
      </c>
      <c r="X580">
        <f t="shared" si="343"/>
        <v>4.8607609737258892</v>
      </c>
      <c r="Y580" s="28">
        <f t="shared" si="345"/>
        <v>-101.53387616502673</v>
      </c>
      <c r="Z580" s="28">
        <f t="shared" si="346"/>
        <v>-89.999519792626643</v>
      </c>
      <c r="AA580" s="28">
        <f t="shared" si="347"/>
        <v>64.364637722996832</v>
      </c>
      <c r="AB580" s="28">
        <f t="shared" si="348"/>
        <v>-89.965335034464289</v>
      </c>
      <c r="AC580" s="28">
        <f t="shared" si="349"/>
        <v>27.562096089859732</v>
      </c>
      <c r="AD580" s="28">
        <f t="shared" si="350"/>
        <v>87.600367151201752</v>
      </c>
      <c r="AE580" s="28">
        <f t="shared" si="351"/>
        <v>-4.7463813784442728</v>
      </c>
      <c r="AF580" s="28">
        <f t="shared" si="352"/>
        <v>-92.36448767588918</v>
      </c>
      <c r="AG580" s="28">
        <f t="shared" ref="AG580:AG643" si="375">DC_gain_comp</f>
        <v>92.110410468749379</v>
      </c>
      <c r="AH580" s="28">
        <f t="shared" si="353"/>
        <v>-171.66026977990543</v>
      </c>
      <c r="AI580" s="28">
        <f t="shared" si="354"/>
        <v>-89.999999850338838</v>
      </c>
      <c r="AJ580" s="28">
        <f t="shared" si="355"/>
        <v>98.047511685273435</v>
      </c>
      <c r="AK580" s="28">
        <f t="shared" si="356"/>
        <v>89.999282623661358</v>
      </c>
      <c r="AL580" s="29">
        <f t="shared" si="357"/>
        <v>-53.232850439108873</v>
      </c>
      <c r="AM580" s="28">
        <f t="shared" si="358"/>
        <v>-89.875123575814044</v>
      </c>
      <c r="AN580" s="28">
        <f t="shared" si="359"/>
        <v>-34.735198064991494</v>
      </c>
      <c r="AO580" s="28">
        <f t="shared" si="360"/>
        <v>-89.875840802491524</v>
      </c>
      <c r="AP580">
        <f t="shared" ref="AP580:AP643" si="376">-20*LOG(GmPS*Rsns)</f>
        <v>23.609121289162623</v>
      </c>
      <c r="AQ580">
        <f t="shared" ref="AQ580:AQ643" si="377">20*LOG(Vref/Vout)</f>
        <v>-23.521825181113627</v>
      </c>
      <c r="AR580" s="28">
        <f t="shared" si="361"/>
        <v>-39.394283335386767</v>
      </c>
      <c r="AS580" s="30">
        <f t="shared" si="362"/>
        <v>-182.24032847838072</v>
      </c>
      <c r="AT580" s="28">
        <f t="shared" si="363"/>
        <v>35.205714513726988</v>
      </c>
      <c r="AU580" s="28">
        <f t="shared" si="364"/>
        <v>89.00491829979056</v>
      </c>
      <c r="AV580" s="29">
        <f t="shared" si="365"/>
        <v>-11.967803989008043</v>
      </c>
      <c r="AW580" s="28">
        <f t="shared" si="366"/>
        <v>-75.396915597796436</v>
      </c>
      <c r="AX580" s="31">
        <f t="shared" si="367"/>
        <v>23.237910524718945</v>
      </c>
      <c r="AY580" s="28">
        <f t="shared" si="368"/>
        <v>13.608002701994124</v>
      </c>
      <c r="AZ580" s="8">
        <f t="shared" si="369"/>
        <v>-16.156372810667822</v>
      </c>
      <c r="BA580" s="8">
        <f t="shared" si="370"/>
        <v>-168.63232577638661</v>
      </c>
      <c r="BB580" s="8">
        <f t="shared" si="371"/>
        <v>11.367674223613392</v>
      </c>
      <c r="BD580" s="32">
        <f t="shared" si="372"/>
        <v>-16</v>
      </c>
      <c r="BE580" s="32">
        <f t="shared" si="373"/>
        <v>-169</v>
      </c>
      <c r="BF580" s="32">
        <f t="shared" si="374"/>
        <v>11</v>
      </c>
    </row>
    <row r="581" spans="22:58" x14ac:dyDescent="0.2">
      <c r="V581" s="27">
        <v>6.7700000000000804</v>
      </c>
      <c r="W581" s="32">
        <f t="shared" si="344"/>
        <v>58884365.535569832</v>
      </c>
      <c r="X581">
        <f t="shared" ref="X581:X644" si="378">DC_gain_power</f>
        <v>4.8607609737258892</v>
      </c>
      <c r="Y581" s="28">
        <f t="shared" si="345"/>
        <v>-101.733876165013</v>
      </c>
      <c r="Z581" s="28">
        <f t="shared" si="346"/>
        <v>-89.999530723480973</v>
      </c>
      <c r="AA581" s="28">
        <f t="shared" si="347"/>
        <v>64.564637651447654</v>
      </c>
      <c r="AB581" s="28">
        <f t="shared" si="348"/>
        <v>-89.966124105229312</v>
      </c>
      <c r="AC581" s="28">
        <f t="shared" si="349"/>
        <v>27.761753420008684</v>
      </c>
      <c r="AD581" s="28">
        <f t="shared" si="350"/>
        <v>87.65492777276323</v>
      </c>
      <c r="AE581" s="28">
        <f t="shared" si="351"/>
        <v>-4.546724119830774</v>
      </c>
      <c r="AF581" s="28">
        <f t="shared" si="352"/>
        <v>-92.310727055947055</v>
      </c>
      <c r="AG581" s="28">
        <f t="shared" si="375"/>
        <v>92.110410468749379</v>
      </c>
      <c r="AH581" s="28">
        <f t="shared" si="353"/>
        <v>-171.86026977990542</v>
      </c>
      <c r="AI581" s="28">
        <f t="shared" si="354"/>
        <v>-89.999999853745535</v>
      </c>
      <c r="AJ581" s="28">
        <f t="shared" si="355"/>
        <v>98.247511685242799</v>
      </c>
      <c r="AK581" s="28">
        <f t="shared" si="356"/>
        <v>89.999298953140453</v>
      </c>
      <c r="AL581" s="29">
        <f t="shared" si="357"/>
        <v>-53.432849510605749</v>
      </c>
      <c r="AM581" s="28">
        <f t="shared" si="358"/>
        <v>-89.877966101568845</v>
      </c>
      <c r="AN581" s="28">
        <f t="shared" si="359"/>
        <v>-34.935197136518994</v>
      </c>
      <c r="AO581" s="28">
        <f t="shared" si="360"/>
        <v>-89.878667002173927</v>
      </c>
      <c r="AP581">
        <f t="shared" si="376"/>
        <v>23.609121289162623</v>
      </c>
      <c r="AQ581">
        <f t="shared" si="377"/>
        <v>-23.521825181113627</v>
      </c>
      <c r="AR581" s="28">
        <f t="shared" si="361"/>
        <v>-39.394625148300769</v>
      </c>
      <c r="AS581" s="30">
        <f t="shared" si="362"/>
        <v>-182.18939405812097</v>
      </c>
      <c r="AT581" s="28">
        <f t="shared" si="363"/>
        <v>35.405655561547242</v>
      </c>
      <c r="AU581" s="28">
        <f t="shared" si="364"/>
        <v>89.027564724476733</v>
      </c>
      <c r="AV581" s="29">
        <f t="shared" si="365"/>
        <v>-12.155361423031339</v>
      </c>
      <c r="AW581" s="28">
        <f t="shared" si="366"/>
        <v>-75.715570679715114</v>
      </c>
      <c r="AX581" s="31">
        <f t="shared" si="367"/>
        <v>23.250294138515905</v>
      </c>
      <c r="AY581" s="28">
        <f t="shared" si="368"/>
        <v>13.311994044761619</v>
      </c>
      <c r="AZ581" s="8">
        <f t="shared" si="369"/>
        <v>-16.144331009784864</v>
      </c>
      <c r="BA581" s="8">
        <f t="shared" si="370"/>
        <v>-168.87740001335936</v>
      </c>
      <c r="BB581" s="8">
        <f t="shared" si="371"/>
        <v>11.122599986640637</v>
      </c>
      <c r="BD581" s="32">
        <f t="shared" si="372"/>
        <v>-16</v>
      </c>
      <c r="BE581" s="32">
        <f t="shared" si="373"/>
        <v>-169</v>
      </c>
      <c r="BF581" s="32">
        <f t="shared" si="374"/>
        <v>11</v>
      </c>
    </row>
    <row r="582" spans="22:58" x14ac:dyDescent="0.2">
      <c r="V582" s="27">
        <v>6.7800000000000802</v>
      </c>
      <c r="W582" s="32">
        <f t="shared" si="344"/>
        <v>60255958.607446961</v>
      </c>
      <c r="X582">
        <f t="shared" si="378"/>
        <v>4.8607609737258892</v>
      </c>
      <c r="Y582" s="28">
        <f t="shared" si="345"/>
        <v>-101.93387616499989</v>
      </c>
      <c r="Z582" s="28">
        <f t="shared" si="346"/>
        <v>-89.999541405518684</v>
      </c>
      <c r="AA582" s="28">
        <f t="shared" si="347"/>
        <v>64.764637583118727</v>
      </c>
      <c r="AB582" s="28">
        <f t="shared" si="348"/>
        <v>-89.966895214563294</v>
      </c>
      <c r="AC582" s="28">
        <f t="shared" si="349"/>
        <v>27.961426147599937</v>
      </c>
      <c r="AD582" s="28">
        <f t="shared" si="350"/>
        <v>87.708250555215201</v>
      </c>
      <c r="AE582" s="28">
        <f t="shared" si="351"/>
        <v>-4.3470514605553348</v>
      </c>
      <c r="AF582" s="28">
        <f t="shared" si="352"/>
        <v>-92.258186064866791</v>
      </c>
      <c r="AG582" s="28">
        <f t="shared" si="375"/>
        <v>92.110410468749379</v>
      </c>
      <c r="AH582" s="28">
        <f t="shared" si="353"/>
        <v>-172.06026977990544</v>
      </c>
      <c r="AI582" s="28">
        <f t="shared" si="354"/>
        <v>-89.999999857074684</v>
      </c>
      <c r="AJ582" s="28">
        <f t="shared" si="355"/>
        <v>98.447511685213527</v>
      </c>
      <c r="AK582" s="28">
        <f t="shared" si="356"/>
        <v>89.999314910915203</v>
      </c>
      <c r="AL582" s="29">
        <f t="shared" si="357"/>
        <v>-53.632848623891945</v>
      </c>
      <c r="AM582" s="28">
        <f t="shared" si="358"/>
        <v>-89.88074392411842</v>
      </c>
      <c r="AN582" s="28">
        <f t="shared" si="359"/>
        <v>-35.135196249834479</v>
      </c>
      <c r="AO582" s="28">
        <f t="shared" si="360"/>
        <v>-89.881428870277901</v>
      </c>
      <c r="AP582">
        <f t="shared" si="376"/>
        <v>23.609121289162623</v>
      </c>
      <c r="AQ582">
        <f t="shared" si="377"/>
        <v>-23.521825181113627</v>
      </c>
      <c r="AR582" s="28">
        <f t="shared" si="361"/>
        <v>-39.394951602340818</v>
      </c>
      <c r="AS582" s="30">
        <f t="shared" si="362"/>
        <v>-182.13961493514469</v>
      </c>
      <c r="AT582" s="28">
        <f t="shared" si="363"/>
        <v>35.605599261905638</v>
      </c>
      <c r="AU582" s="28">
        <f t="shared" si="364"/>
        <v>89.04969594722975</v>
      </c>
      <c r="AV582" s="29">
        <f t="shared" si="365"/>
        <v>-12.34344549451273</v>
      </c>
      <c r="AW582" s="28">
        <f t="shared" si="366"/>
        <v>-76.0278467352409</v>
      </c>
      <c r="AX582" s="31">
        <f t="shared" si="367"/>
        <v>23.26215376739291</v>
      </c>
      <c r="AY582" s="28">
        <f t="shared" si="368"/>
        <v>13.021849211988851</v>
      </c>
      <c r="AZ582" s="8">
        <f t="shared" si="369"/>
        <v>-16.132797834947908</v>
      </c>
      <c r="BA582" s="8">
        <f t="shared" si="370"/>
        <v>-169.11776572315586</v>
      </c>
      <c r="BB582" s="8">
        <f t="shared" si="371"/>
        <v>10.882234276844144</v>
      </c>
      <c r="BD582" s="32">
        <f t="shared" si="372"/>
        <v>-16</v>
      </c>
      <c r="BE582" s="32">
        <f t="shared" si="373"/>
        <v>-169</v>
      </c>
      <c r="BF582" s="32">
        <f t="shared" si="374"/>
        <v>11</v>
      </c>
    </row>
    <row r="583" spans="22:58" x14ac:dyDescent="0.2">
      <c r="V583" s="27">
        <v>6.79000000000008</v>
      </c>
      <c r="W583" s="32">
        <f t="shared" si="344"/>
        <v>61659500.186159655</v>
      </c>
      <c r="X583">
        <f t="shared" si="378"/>
        <v>4.8607609737258892</v>
      </c>
      <c r="Y583" s="28">
        <f t="shared" si="345"/>
        <v>-102.13387616498737</v>
      </c>
      <c r="Z583" s="28">
        <f t="shared" si="346"/>
        <v>-89.999551844403527</v>
      </c>
      <c r="AA583" s="28">
        <f t="shared" si="347"/>
        <v>64.9646375178651</v>
      </c>
      <c r="AB583" s="28">
        <f t="shared" si="348"/>
        <v>-89.967648771317471</v>
      </c>
      <c r="AC583" s="28">
        <f t="shared" si="349"/>
        <v>28.161113581851943</v>
      </c>
      <c r="AD583" s="28">
        <f t="shared" si="350"/>
        <v>87.760363401318699</v>
      </c>
      <c r="AE583" s="28">
        <f t="shared" si="351"/>
        <v>-4.1473640915444392</v>
      </c>
      <c r="AF583" s="28">
        <f t="shared" si="352"/>
        <v>-92.206837214402299</v>
      </c>
      <c r="AG583" s="28">
        <f t="shared" si="375"/>
        <v>92.110410468749379</v>
      </c>
      <c r="AH583" s="28">
        <f t="shared" si="353"/>
        <v>-172.26026977990543</v>
      </c>
      <c r="AI583" s="28">
        <f t="shared" si="354"/>
        <v>-89.99999986032806</v>
      </c>
      <c r="AJ583" s="28">
        <f t="shared" si="355"/>
        <v>98.647511685185577</v>
      </c>
      <c r="AK583" s="28">
        <f t="shared" si="356"/>
        <v>89.999330505446679</v>
      </c>
      <c r="AL583" s="29">
        <f t="shared" si="357"/>
        <v>-53.832847777086677</v>
      </c>
      <c r="AM583" s="28">
        <f t="shared" si="358"/>
        <v>-89.883458516248794</v>
      </c>
      <c r="AN583" s="28">
        <f t="shared" si="359"/>
        <v>-35.335195403057149</v>
      </c>
      <c r="AO583" s="28">
        <f t="shared" si="360"/>
        <v>-89.884127871130175</v>
      </c>
      <c r="AP583">
        <f t="shared" si="376"/>
        <v>23.609121289162623</v>
      </c>
      <c r="AQ583">
        <f t="shared" si="377"/>
        <v>-23.521825181113627</v>
      </c>
      <c r="AR583" s="28">
        <f t="shared" si="361"/>
        <v>-39.395263386552593</v>
      </c>
      <c r="AS583" s="30">
        <f t="shared" si="362"/>
        <v>-182.09096508553247</v>
      </c>
      <c r="AT583" s="28">
        <f t="shared" si="363"/>
        <v>35.80554549548399</v>
      </c>
      <c r="AU583" s="28">
        <f t="shared" si="364"/>
        <v>89.071323675886106</v>
      </c>
      <c r="AV583" s="29">
        <f t="shared" si="365"/>
        <v>-12.532035269516125</v>
      </c>
      <c r="AW583" s="28">
        <f t="shared" si="366"/>
        <v>-76.333835095951528</v>
      </c>
      <c r="AX583" s="31">
        <f t="shared" si="367"/>
        <v>23.273510225967865</v>
      </c>
      <c r="AY583" s="28">
        <f t="shared" si="368"/>
        <v>12.737488579934578</v>
      </c>
      <c r="AZ583" s="8">
        <f t="shared" si="369"/>
        <v>-16.121753160584728</v>
      </c>
      <c r="BA583" s="8">
        <f t="shared" si="370"/>
        <v>-169.35347650559788</v>
      </c>
      <c r="BB583" s="8">
        <f t="shared" si="371"/>
        <v>10.646523494402118</v>
      </c>
      <c r="BD583" s="32">
        <f t="shared" si="372"/>
        <v>-16</v>
      </c>
      <c r="BE583" s="32">
        <f t="shared" si="373"/>
        <v>-169</v>
      </c>
      <c r="BF583" s="32">
        <f t="shared" si="374"/>
        <v>11</v>
      </c>
    </row>
    <row r="584" spans="22:58" x14ac:dyDescent="0.2">
      <c r="V584" s="27">
        <v>6.8000000000000798</v>
      </c>
      <c r="W584" s="32">
        <f t="shared" si="344"/>
        <v>63095734.448031031</v>
      </c>
      <c r="X584">
        <f t="shared" si="378"/>
        <v>4.8607609737258892</v>
      </c>
      <c r="Y584" s="28">
        <f t="shared" si="345"/>
        <v>-102.33387616497541</v>
      </c>
      <c r="Z584" s="28">
        <f t="shared" si="346"/>
        <v>-89.999562045670359</v>
      </c>
      <c r="AA584" s="28">
        <f t="shared" si="347"/>
        <v>65.164637455548387</v>
      </c>
      <c r="AB584" s="28">
        <f t="shared" si="348"/>
        <v>-89.968385175036559</v>
      </c>
      <c r="AC584" s="28">
        <f t="shared" si="349"/>
        <v>28.360815062878775</v>
      </c>
      <c r="AD584" s="28">
        <f t="shared" si="350"/>
        <v>87.81129359690901</v>
      </c>
      <c r="AE584" s="28">
        <f t="shared" si="351"/>
        <v>-3.9476626728223572</v>
      </c>
      <c r="AF584" s="28">
        <f t="shared" si="352"/>
        <v>-92.156653623797908</v>
      </c>
      <c r="AG584" s="28">
        <f t="shared" si="375"/>
        <v>92.110410468749379</v>
      </c>
      <c r="AH584" s="28">
        <f t="shared" si="353"/>
        <v>-172.46026977990545</v>
      </c>
      <c r="AI584" s="28">
        <f t="shared" si="354"/>
        <v>-89.999999863507384</v>
      </c>
      <c r="AJ584" s="28">
        <f t="shared" si="355"/>
        <v>98.847511685158892</v>
      </c>
      <c r="AK584" s="28">
        <f t="shared" si="356"/>
        <v>89.999345745003268</v>
      </c>
      <c r="AL584" s="29">
        <f t="shared" si="357"/>
        <v>-54.032846968393777</v>
      </c>
      <c r="AM584" s="28">
        <f t="shared" si="358"/>
        <v>-89.886111317223907</v>
      </c>
      <c r="AN584" s="28">
        <f t="shared" si="359"/>
        <v>-35.535194594390951</v>
      </c>
      <c r="AO584" s="28">
        <f t="shared" si="360"/>
        <v>-89.886765435728023</v>
      </c>
      <c r="AP584">
        <f t="shared" si="376"/>
        <v>23.609121289162623</v>
      </c>
      <c r="AQ584">
        <f t="shared" si="377"/>
        <v>-23.521825181113627</v>
      </c>
      <c r="AR584" s="28">
        <f t="shared" si="361"/>
        <v>-39.395561159164309</v>
      </c>
      <c r="AS584" s="30">
        <f t="shared" si="362"/>
        <v>-182.04341905952595</v>
      </c>
      <c r="AT584" s="28">
        <f t="shared" si="363"/>
        <v>36.005494148328559</v>
      </c>
      <c r="AU584" s="28">
        <f t="shared" si="364"/>
        <v>89.092459353086227</v>
      </c>
      <c r="AV584" s="29">
        <f t="shared" si="365"/>
        <v>-12.721110533116837</v>
      </c>
      <c r="AW584" s="28">
        <f t="shared" si="366"/>
        <v>-76.633628154060005</v>
      </c>
      <c r="AX584" s="31">
        <f t="shared" si="367"/>
        <v>23.284383615211723</v>
      </c>
      <c r="AY584" s="28">
        <f t="shared" si="368"/>
        <v>12.458831199026221</v>
      </c>
      <c r="AZ584" s="8">
        <f t="shared" si="369"/>
        <v>-16.111177543952586</v>
      </c>
      <c r="BA584" s="8">
        <f t="shared" si="370"/>
        <v>-169.58458786049971</v>
      </c>
      <c r="BB584" s="8">
        <f t="shared" si="371"/>
        <v>10.41541213950029</v>
      </c>
      <c r="BD584" s="32">
        <f t="shared" si="372"/>
        <v>-16</v>
      </c>
      <c r="BE584" s="32">
        <f t="shared" si="373"/>
        <v>-170</v>
      </c>
      <c r="BF584" s="32">
        <f t="shared" si="374"/>
        <v>10</v>
      </c>
    </row>
    <row r="585" spans="22:58" x14ac:dyDescent="0.2">
      <c r="V585" s="27">
        <v>6.8100000000000804</v>
      </c>
      <c r="W585" s="32">
        <f t="shared" si="344"/>
        <v>64565422.903477632</v>
      </c>
      <c r="X585">
        <f t="shared" si="378"/>
        <v>4.8607609737258892</v>
      </c>
      <c r="Y585" s="28">
        <f t="shared" si="345"/>
        <v>-102.533876164964</v>
      </c>
      <c r="Z585" s="28">
        <f t="shared" si="346"/>
        <v>-89.999572014727988</v>
      </c>
      <c r="AA585" s="28">
        <f t="shared" si="347"/>
        <v>65.364637396036386</v>
      </c>
      <c r="AB585" s="28">
        <f t="shared" si="348"/>
        <v>-89.969104816170599</v>
      </c>
      <c r="AC585" s="28">
        <f t="shared" si="349"/>
        <v>28.560529960316682</v>
      </c>
      <c r="AD585" s="28">
        <f t="shared" si="350"/>
        <v>87.8610678237294</v>
      </c>
      <c r="AE585" s="28">
        <f t="shared" si="351"/>
        <v>-3.7479478348850428</v>
      </c>
      <c r="AF585" s="28">
        <f t="shared" si="352"/>
        <v>-92.107609007169174</v>
      </c>
      <c r="AG585" s="28">
        <f t="shared" si="375"/>
        <v>92.110410468749379</v>
      </c>
      <c r="AH585" s="28">
        <f t="shared" si="353"/>
        <v>-172.66026977990546</v>
      </c>
      <c r="AI585" s="28">
        <f t="shared" si="354"/>
        <v>-89.999999866614345</v>
      </c>
      <c r="AJ585" s="28">
        <f t="shared" si="355"/>
        <v>99.047511685133429</v>
      </c>
      <c r="AK585" s="28">
        <f t="shared" si="356"/>
        <v>89.999360637665191</v>
      </c>
      <c r="AL585" s="29">
        <f t="shared" si="357"/>
        <v>-54.232846196097917</v>
      </c>
      <c r="AM585" s="28">
        <f t="shared" si="358"/>
        <v>-89.888703733548383</v>
      </c>
      <c r="AN585" s="28">
        <f t="shared" si="359"/>
        <v>-35.735193822120571</v>
      </c>
      <c r="AO585" s="28">
        <f t="shared" si="360"/>
        <v>-89.889342962497537</v>
      </c>
      <c r="AP585">
        <f t="shared" si="376"/>
        <v>23.609121289162623</v>
      </c>
      <c r="AQ585">
        <f t="shared" si="377"/>
        <v>-23.521825181113627</v>
      </c>
      <c r="AR585" s="28">
        <f t="shared" si="361"/>
        <v>-39.395845548956622</v>
      </c>
      <c r="AS585" s="30">
        <f t="shared" si="362"/>
        <v>-181.99695196966672</v>
      </c>
      <c r="AT585" s="28">
        <f t="shared" si="363"/>
        <v>36.205445111609109</v>
      </c>
      <c r="AU585" s="28">
        <f t="shared" si="364"/>
        <v>89.113114162223965</v>
      </c>
      <c r="AV585" s="29">
        <f t="shared" si="365"/>
        <v>-12.910651774228189</v>
      </c>
      <c r="AW585" s="28">
        <f t="shared" si="366"/>
        <v>-76.92731917379254</v>
      </c>
      <c r="AX585" s="31">
        <f t="shared" si="367"/>
        <v>23.29479333738092</v>
      </c>
      <c r="AY585" s="28">
        <f t="shared" si="368"/>
        <v>12.185794988431425</v>
      </c>
      <c r="AZ585" s="8">
        <f t="shared" si="369"/>
        <v>-16.101052211575702</v>
      </c>
      <c r="BA585" s="8">
        <f t="shared" si="370"/>
        <v>-169.81115698123529</v>
      </c>
      <c r="BB585" s="8">
        <f t="shared" si="371"/>
        <v>10.188843018764715</v>
      </c>
      <c r="BD585" s="32">
        <f t="shared" si="372"/>
        <v>-16</v>
      </c>
      <c r="BE585" s="32">
        <f t="shared" si="373"/>
        <v>-170</v>
      </c>
      <c r="BF585" s="32">
        <f t="shared" si="374"/>
        <v>10</v>
      </c>
    </row>
    <row r="586" spans="22:58" x14ac:dyDescent="0.2">
      <c r="V586" s="27">
        <v>6.8200000000000802</v>
      </c>
      <c r="W586" s="32">
        <f t="shared" si="344"/>
        <v>66069344.800771847</v>
      </c>
      <c r="X586">
        <f t="shared" si="378"/>
        <v>4.8607609737258892</v>
      </c>
      <c r="Y586" s="28">
        <f t="shared" si="345"/>
        <v>-102.73387616495307</v>
      </c>
      <c r="Z586" s="28">
        <f t="shared" si="346"/>
        <v>-89.999581756862185</v>
      </c>
      <c r="AA586" s="28">
        <f t="shared" si="347"/>
        <v>65.564637339202832</v>
      </c>
      <c r="AB586" s="28">
        <f t="shared" si="348"/>
        <v>-89.96980807628195</v>
      </c>
      <c r="AC586" s="28">
        <f t="shared" si="349"/>
        <v>28.760257672010869</v>
      </c>
      <c r="AD586" s="28">
        <f t="shared" si="350"/>
        <v>87.909712172052693</v>
      </c>
      <c r="AE586" s="28">
        <f t="shared" si="351"/>
        <v>-3.5482201800134838</v>
      </c>
      <c r="AF586" s="28">
        <f t="shared" si="352"/>
        <v>-92.059677661091442</v>
      </c>
      <c r="AG586" s="28">
        <f t="shared" si="375"/>
        <v>92.110410468749379</v>
      </c>
      <c r="AH586" s="28">
        <f t="shared" si="353"/>
        <v>-172.86026977990545</v>
      </c>
      <c r="AI586" s="28">
        <f t="shared" si="354"/>
        <v>-89.99999986965058</v>
      </c>
      <c r="AJ586" s="28">
        <f t="shared" si="355"/>
        <v>99.247511685109075</v>
      </c>
      <c r="AK586" s="28">
        <f t="shared" si="356"/>
        <v>89.999375191328738</v>
      </c>
      <c r="AL586" s="29">
        <f t="shared" si="357"/>
        <v>-54.432845458560941</v>
      </c>
      <c r="AM586" s="28">
        <f t="shared" si="358"/>
        <v>-89.891237139713198</v>
      </c>
      <c r="AN586" s="28">
        <f t="shared" si="359"/>
        <v>-35.935193084607938</v>
      </c>
      <c r="AO586" s="28">
        <f t="shared" si="360"/>
        <v>-89.891861818035039</v>
      </c>
      <c r="AP586">
        <f t="shared" si="376"/>
        <v>23.609121289162623</v>
      </c>
      <c r="AQ586">
        <f t="shared" si="377"/>
        <v>-23.521825181113627</v>
      </c>
      <c r="AR586" s="28">
        <f t="shared" si="361"/>
        <v>-39.396117156572423</v>
      </c>
      <c r="AS586" s="30">
        <f t="shared" si="362"/>
        <v>-181.9515394791265</v>
      </c>
      <c r="AT586" s="28">
        <f t="shared" si="363"/>
        <v>36.405398281388692</v>
      </c>
      <c r="AU586" s="28">
        <f t="shared" si="364"/>
        <v>89.133299033266439</v>
      </c>
      <c r="AV586" s="29">
        <f t="shared" si="365"/>
        <v>-13.100640169884999</v>
      </c>
      <c r="AW586" s="28">
        <f t="shared" si="366"/>
        <v>-77.215002113759596</v>
      </c>
      <c r="AX586" s="31">
        <f t="shared" si="367"/>
        <v>23.304758111503695</v>
      </c>
      <c r="AY586" s="28">
        <f t="shared" si="368"/>
        <v>11.918296919506844</v>
      </c>
      <c r="AZ586" s="8">
        <f t="shared" si="369"/>
        <v>-16.091359045068728</v>
      </c>
      <c r="BA586" s="8">
        <f t="shared" si="370"/>
        <v>-170.03324255961965</v>
      </c>
      <c r="BB586" s="8">
        <f t="shared" si="371"/>
        <v>9.9667574403803485</v>
      </c>
      <c r="BD586" s="32">
        <f t="shared" si="372"/>
        <v>-16</v>
      </c>
      <c r="BE586" s="32">
        <f t="shared" si="373"/>
        <v>-170</v>
      </c>
      <c r="BF586" s="32">
        <f t="shared" si="374"/>
        <v>10</v>
      </c>
    </row>
    <row r="587" spans="22:58" x14ac:dyDescent="0.2">
      <c r="V587" s="27">
        <v>6.83000000000008</v>
      </c>
      <c r="W587" s="32">
        <f t="shared" si="344"/>
        <v>67608297.539210707</v>
      </c>
      <c r="X587">
        <f t="shared" si="378"/>
        <v>4.8607609737258892</v>
      </c>
      <c r="Y587" s="28">
        <f t="shared" si="345"/>
        <v>-102.93387616494266</v>
      </c>
      <c r="Z587" s="28">
        <f t="shared" si="346"/>
        <v>-89.999591277238295</v>
      </c>
      <c r="AA587" s="28">
        <f t="shared" si="347"/>
        <v>65.764637284927232</v>
      </c>
      <c r="AB587" s="28">
        <f t="shared" si="348"/>
        <v>-89.970495328247537</v>
      </c>
      <c r="AC587" s="28">
        <f t="shared" si="349"/>
        <v>28.959997622760255</v>
      </c>
      <c r="AD587" s="28">
        <f t="shared" si="350"/>
        <v>87.957252153090295</v>
      </c>
      <c r="AE587" s="28">
        <f t="shared" si="351"/>
        <v>-3.348480283529284</v>
      </c>
      <c r="AF587" s="28">
        <f t="shared" si="352"/>
        <v>-92.012834452395552</v>
      </c>
      <c r="AG587" s="28">
        <f t="shared" si="375"/>
        <v>92.110410468749379</v>
      </c>
      <c r="AH587" s="28">
        <f t="shared" si="353"/>
        <v>-173.06026977990544</v>
      </c>
      <c r="AI587" s="28">
        <f t="shared" si="354"/>
        <v>-89.999999872617693</v>
      </c>
      <c r="AJ587" s="28">
        <f t="shared" si="355"/>
        <v>99.447511685085814</v>
      </c>
      <c r="AK587" s="28">
        <f t="shared" si="356"/>
        <v>89.999389413710475</v>
      </c>
      <c r="AL587" s="29">
        <f t="shared" si="357"/>
        <v>-54.632844754218496</v>
      </c>
      <c r="AM587" s="28">
        <f t="shared" si="358"/>
        <v>-89.893712878924219</v>
      </c>
      <c r="AN587" s="28">
        <f t="shared" si="359"/>
        <v>-36.135192380288743</v>
      </c>
      <c r="AO587" s="28">
        <f t="shared" si="360"/>
        <v>-89.894323337831437</v>
      </c>
      <c r="AP587">
        <f t="shared" si="376"/>
        <v>23.609121289162623</v>
      </c>
      <c r="AQ587">
        <f t="shared" si="377"/>
        <v>-23.521825181113627</v>
      </c>
      <c r="AR587" s="28">
        <f t="shared" si="361"/>
        <v>-39.396376555769031</v>
      </c>
      <c r="AS587" s="30">
        <f t="shared" si="362"/>
        <v>-181.90715779022699</v>
      </c>
      <c r="AT587" s="28">
        <f t="shared" si="363"/>
        <v>36.605353558404005</v>
      </c>
      <c r="AU587" s="28">
        <f t="shared" si="364"/>
        <v>89.153024648446774</v>
      </c>
      <c r="AV587" s="29">
        <f t="shared" si="365"/>
        <v>-13.291057569084243</v>
      </c>
      <c r="AW587" s="28">
        <f t="shared" si="366"/>
        <v>-77.496771460004737</v>
      </c>
      <c r="AX587" s="31">
        <f t="shared" si="367"/>
        <v>23.31429598931976</v>
      </c>
      <c r="AY587" s="28">
        <f t="shared" si="368"/>
        <v>11.656253188442037</v>
      </c>
      <c r="AZ587" s="8">
        <f t="shared" si="369"/>
        <v>-16.082080566449271</v>
      </c>
      <c r="BA587" s="8">
        <f t="shared" si="370"/>
        <v>-170.25090460178495</v>
      </c>
      <c r="BB587" s="8">
        <f t="shared" si="371"/>
        <v>9.7490953982150472</v>
      </c>
      <c r="BD587" s="32">
        <f t="shared" si="372"/>
        <v>-16</v>
      </c>
      <c r="BE587" s="32">
        <f t="shared" si="373"/>
        <v>-170</v>
      </c>
      <c r="BF587" s="32">
        <f t="shared" si="374"/>
        <v>10</v>
      </c>
    </row>
    <row r="588" spans="22:58" x14ac:dyDescent="0.2">
      <c r="V588" s="27">
        <v>6.8400000000000798</v>
      </c>
      <c r="W588" s="32">
        <f t="shared" si="344"/>
        <v>69183097.091906458</v>
      </c>
      <c r="X588">
        <f t="shared" si="378"/>
        <v>4.8607609737258892</v>
      </c>
      <c r="Y588" s="28">
        <f t="shared" si="345"/>
        <v>-103.13387616493272</v>
      </c>
      <c r="Z588" s="28">
        <f t="shared" si="346"/>
        <v>-89.999600580904229</v>
      </c>
      <c r="AA588" s="28">
        <f t="shared" si="347"/>
        <v>65.964637233094436</v>
      </c>
      <c r="AB588" s="28">
        <f t="shared" si="348"/>
        <v>-89.971166936456711</v>
      </c>
      <c r="AC588" s="28">
        <f t="shared" si="349"/>
        <v>29.159749263117174</v>
      </c>
      <c r="AD588" s="28">
        <f t="shared" si="350"/>
        <v>88.003712711188498</v>
      </c>
      <c r="AE588" s="28">
        <f t="shared" si="351"/>
        <v>-3.1487286949952171</v>
      </c>
      <c r="AF588" s="28">
        <f t="shared" si="352"/>
        <v>-91.967054806172442</v>
      </c>
      <c r="AG588" s="28">
        <f t="shared" si="375"/>
        <v>92.110410468749379</v>
      </c>
      <c r="AH588" s="28">
        <f t="shared" si="353"/>
        <v>-173.26026977990546</v>
      </c>
      <c r="AI588" s="28">
        <f t="shared" si="354"/>
        <v>-89.999999875517261</v>
      </c>
      <c r="AJ588" s="28">
        <f t="shared" si="355"/>
        <v>99.64751168506362</v>
      </c>
      <c r="AK588" s="28">
        <f t="shared" si="356"/>
        <v>89.999403312351262</v>
      </c>
      <c r="AL588" s="29">
        <f t="shared" si="357"/>
        <v>-54.832844081576575</v>
      </c>
      <c r="AM588" s="28">
        <f t="shared" si="358"/>
        <v>-89.896132263814096</v>
      </c>
      <c r="AN588" s="28">
        <f t="shared" si="359"/>
        <v>-36.335191707669033</v>
      </c>
      <c r="AO588" s="28">
        <f t="shared" si="360"/>
        <v>-89.896728826980095</v>
      </c>
      <c r="AP588">
        <f t="shared" si="376"/>
        <v>23.609121289162623</v>
      </c>
      <c r="AQ588">
        <f t="shared" si="377"/>
        <v>-23.521825181113627</v>
      </c>
      <c r="AR588" s="28">
        <f t="shared" si="361"/>
        <v>-39.396624294615258</v>
      </c>
      <c r="AS588" s="30">
        <f t="shared" si="362"/>
        <v>-181.86378363315254</v>
      </c>
      <c r="AT588" s="28">
        <f t="shared" si="363"/>
        <v>36.805310847855274</v>
      </c>
      <c r="AU588" s="28">
        <f t="shared" si="364"/>
        <v>89.172301447832439</v>
      </c>
      <c r="AV588" s="29">
        <f t="shared" si="365"/>
        <v>-13.481886476274624</v>
      </c>
      <c r="AW588" s="28">
        <f t="shared" si="366"/>
        <v>-77.7727220693953</v>
      </c>
      <c r="AX588" s="31">
        <f t="shared" si="367"/>
        <v>23.32342437158065</v>
      </c>
      <c r="AY588" s="28">
        <f t="shared" si="368"/>
        <v>11.399579378437139</v>
      </c>
      <c r="AZ588" s="8">
        <f t="shared" si="369"/>
        <v>-16.073199923034608</v>
      </c>
      <c r="BA588" s="8">
        <f t="shared" si="370"/>
        <v>-170.46420425471541</v>
      </c>
      <c r="BB588" s="8">
        <f t="shared" si="371"/>
        <v>9.5357957452845881</v>
      </c>
      <c r="BD588" s="32">
        <f t="shared" si="372"/>
        <v>-16</v>
      </c>
      <c r="BE588" s="32">
        <f t="shared" si="373"/>
        <v>-170</v>
      </c>
      <c r="BF588" s="32">
        <f t="shared" si="374"/>
        <v>10</v>
      </c>
    </row>
    <row r="589" spans="22:58" x14ac:dyDescent="0.2">
      <c r="V589" s="27">
        <v>6.8500000000000796</v>
      </c>
      <c r="W589" s="32">
        <f t="shared" si="344"/>
        <v>70794578.438426882</v>
      </c>
      <c r="X589">
        <f t="shared" si="378"/>
        <v>4.8607609737258892</v>
      </c>
      <c r="Y589" s="28">
        <f t="shared" si="345"/>
        <v>-103.33387616492323</v>
      </c>
      <c r="Z589" s="28">
        <f t="shared" si="346"/>
        <v>-89.999609672792843</v>
      </c>
      <c r="AA589" s="28">
        <f t="shared" si="347"/>
        <v>66.164637183594493</v>
      </c>
      <c r="AB589" s="28">
        <f t="shared" si="348"/>
        <v>-89.97182325700426</v>
      </c>
      <c r="AC589" s="28">
        <f t="shared" si="349"/>
        <v>29.359512068240171</v>
      </c>
      <c r="AD589" s="28">
        <f t="shared" si="350"/>
        <v>88.049118235812372</v>
      </c>
      <c r="AE589" s="28">
        <f t="shared" si="351"/>
        <v>-2.9489659393626724</v>
      </c>
      <c r="AF589" s="28">
        <f t="shared" si="352"/>
        <v>-91.922314693984745</v>
      </c>
      <c r="AG589" s="28">
        <f t="shared" si="375"/>
        <v>92.110410468749379</v>
      </c>
      <c r="AH589" s="28">
        <f t="shared" si="353"/>
        <v>-173.46026977990545</v>
      </c>
      <c r="AI589" s="28">
        <f t="shared" si="354"/>
        <v>-89.999999878350835</v>
      </c>
      <c r="AJ589" s="28">
        <f t="shared" si="355"/>
        <v>99.847511685042434</v>
      </c>
      <c r="AK589" s="28">
        <f t="shared" si="356"/>
        <v>89.999416894620367</v>
      </c>
      <c r="AL589" s="29">
        <f t="shared" si="357"/>
        <v>-55.032843439208428</v>
      </c>
      <c r="AM589" s="28">
        <f t="shared" si="358"/>
        <v>-89.898496577138232</v>
      </c>
      <c r="AN589" s="28">
        <f t="shared" si="359"/>
        <v>-36.53519106532206</v>
      </c>
      <c r="AO589" s="28">
        <f t="shared" si="360"/>
        <v>-89.899079560868699</v>
      </c>
      <c r="AP589">
        <f t="shared" si="376"/>
        <v>23.609121289162623</v>
      </c>
      <c r="AQ589">
        <f t="shared" si="377"/>
        <v>-23.521825181113627</v>
      </c>
      <c r="AR589" s="28">
        <f t="shared" si="361"/>
        <v>-39.396860896635737</v>
      </c>
      <c r="AS589" s="30">
        <f t="shared" si="362"/>
        <v>-181.82139425485343</v>
      </c>
      <c r="AT589" s="28">
        <f t="shared" si="363"/>
        <v>37.005270059205785</v>
      </c>
      <c r="AU589" s="28">
        <f t="shared" si="364"/>
        <v>89.191139634771432</v>
      </c>
      <c r="AV589" s="29">
        <f t="shared" si="365"/>
        <v>-13.673110034580485</v>
      </c>
      <c r="AW589" s="28">
        <f t="shared" si="366"/>
        <v>-78.042949023006244</v>
      </c>
      <c r="AX589" s="31">
        <f t="shared" si="367"/>
        <v>23.332160024625299</v>
      </c>
      <c r="AY589" s="28">
        <f t="shared" si="368"/>
        <v>11.148190611765187</v>
      </c>
      <c r="AZ589" s="8">
        <f t="shared" si="369"/>
        <v>-16.064700872010437</v>
      </c>
      <c r="BA589" s="8">
        <f t="shared" si="370"/>
        <v>-170.67320364308824</v>
      </c>
      <c r="BB589" s="8">
        <f t="shared" si="371"/>
        <v>9.3267963569117569</v>
      </c>
      <c r="BD589" s="32">
        <f t="shared" si="372"/>
        <v>-16</v>
      </c>
      <c r="BE589" s="32">
        <f t="shared" si="373"/>
        <v>-171</v>
      </c>
      <c r="BF589" s="32">
        <f t="shared" si="374"/>
        <v>9</v>
      </c>
    </row>
    <row r="590" spans="22:58" x14ac:dyDescent="0.2">
      <c r="V590" s="27">
        <v>6.8600000000000803</v>
      </c>
      <c r="W590" s="32">
        <f t="shared" si="344"/>
        <v>72443596.007512525</v>
      </c>
      <c r="X590">
        <f t="shared" si="378"/>
        <v>4.8607609737258892</v>
      </c>
      <c r="Y590" s="28">
        <f t="shared" si="345"/>
        <v>-103.53387616491416</v>
      </c>
      <c r="Z590" s="28">
        <f t="shared" si="346"/>
        <v>-89.999618557724816</v>
      </c>
      <c r="AA590" s="28">
        <f t="shared" si="347"/>
        <v>66.364637136322443</v>
      </c>
      <c r="AB590" s="28">
        <f t="shared" si="348"/>
        <v>-89.972464637879355</v>
      </c>
      <c r="AC590" s="28">
        <f t="shared" si="349"/>
        <v>29.559285536797365</v>
      </c>
      <c r="AD590" s="28">
        <f t="shared" si="350"/>
        <v>88.093492573317832</v>
      </c>
      <c r="AE590" s="28">
        <f t="shared" si="351"/>
        <v>-2.7491925180684653</v>
      </c>
      <c r="AF590" s="28">
        <f t="shared" si="352"/>
        <v>-91.878590622286339</v>
      </c>
      <c r="AG590" s="28">
        <f t="shared" si="375"/>
        <v>92.110410468749379</v>
      </c>
      <c r="AH590" s="28">
        <f t="shared" si="353"/>
        <v>-173.66026977990546</v>
      </c>
      <c r="AI590" s="28">
        <f t="shared" si="354"/>
        <v>-89.999999881119905</v>
      </c>
      <c r="AJ590" s="28">
        <f t="shared" si="355"/>
        <v>100.04751168502219</v>
      </c>
      <c r="AK590" s="28">
        <f t="shared" si="356"/>
        <v>89.999430167719282</v>
      </c>
      <c r="AL590" s="29">
        <f t="shared" si="357"/>
        <v>-55.23284282575154</v>
      </c>
      <c r="AM590" s="28">
        <f t="shared" si="358"/>
        <v>-89.900807072454612</v>
      </c>
      <c r="AN590" s="28">
        <f t="shared" si="359"/>
        <v>-36.735190451885437</v>
      </c>
      <c r="AO590" s="28">
        <f t="shared" si="360"/>
        <v>-89.901376785855234</v>
      </c>
      <c r="AP590">
        <f t="shared" si="376"/>
        <v>23.609121289162623</v>
      </c>
      <c r="AQ590">
        <f t="shared" si="377"/>
        <v>-23.521825181113627</v>
      </c>
      <c r="AR590" s="28">
        <f t="shared" si="361"/>
        <v>-39.397086861904903</v>
      </c>
      <c r="AS590" s="30">
        <f t="shared" si="362"/>
        <v>-181.77996740814157</v>
      </c>
      <c r="AT590" s="28">
        <f t="shared" si="363"/>
        <v>37.205231105990336</v>
      </c>
      <c r="AU590" s="28">
        <f t="shared" si="364"/>
        <v>89.209549181218904</v>
      </c>
      <c r="AV590" s="29">
        <f t="shared" si="365"/>
        <v>-13.864712008837603</v>
      </c>
      <c r="AW590" s="28">
        <f t="shared" si="366"/>
        <v>-78.307547489135672</v>
      </c>
      <c r="AX590" s="31">
        <f t="shared" si="367"/>
        <v>23.340519097152733</v>
      </c>
      <c r="AY590" s="28">
        <f t="shared" si="368"/>
        <v>10.902001692083232</v>
      </c>
      <c r="AZ590" s="8">
        <f t="shared" si="369"/>
        <v>-16.05656776475217</v>
      </c>
      <c r="BA590" s="8">
        <f t="shared" si="370"/>
        <v>-170.87796571605833</v>
      </c>
      <c r="BB590" s="8">
        <f t="shared" si="371"/>
        <v>9.122034283941673</v>
      </c>
      <c r="BD590" s="32">
        <f t="shared" si="372"/>
        <v>-16</v>
      </c>
      <c r="BE590" s="32">
        <f t="shared" si="373"/>
        <v>-171</v>
      </c>
      <c r="BF590" s="32">
        <f t="shared" si="374"/>
        <v>9</v>
      </c>
    </row>
    <row r="591" spans="22:58" x14ac:dyDescent="0.2">
      <c r="V591" s="27">
        <v>6.87000000000008</v>
      </c>
      <c r="W591" s="32">
        <f t="shared" si="344"/>
        <v>74131024.130105585</v>
      </c>
      <c r="X591">
        <f t="shared" si="378"/>
        <v>4.8607609737258892</v>
      </c>
      <c r="Y591" s="28">
        <f t="shared" si="345"/>
        <v>-103.73387616490548</v>
      </c>
      <c r="Z591" s="28">
        <f t="shared" si="346"/>
        <v>-89.999627240411044</v>
      </c>
      <c r="AA591" s="28">
        <f t="shared" si="347"/>
        <v>66.564637091177957</v>
      </c>
      <c r="AB591" s="28">
        <f t="shared" si="348"/>
        <v>-89.973091419149966</v>
      </c>
      <c r="AC591" s="28">
        <f t="shared" si="349"/>
        <v>29.759069189918094</v>
      </c>
      <c r="AD591" s="28">
        <f t="shared" si="350"/>
        <v>88.136859038512597</v>
      </c>
      <c r="AE591" s="28">
        <f t="shared" si="351"/>
        <v>-2.5494089100835424</v>
      </c>
      <c r="AF591" s="28">
        <f t="shared" si="352"/>
        <v>-91.8358596210484</v>
      </c>
      <c r="AG591" s="28">
        <f t="shared" si="375"/>
        <v>92.110410468749379</v>
      </c>
      <c r="AH591" s="28">
        <f t="shared" si="353"/>
        <v>-173.86026977990548</v>
      </c>
      <c r="AI591" s="28">
        <f t="shared" si="354"/>
        <v>-89.99999988382595</v>
      </c>
      <c r="AJ591" s="28">
        <f t="shared" si="355"/>
        <v>100.24751168500286</v>
      </c>
      <c r="AK591" s="28">
        <f t="shared" si="356"/>
        <v>89.999443138685592</v>
      </c>
      <c r="AL591" s="29">
        <f t="shared" si="357"/>
        <v>-55.432842239904659</v>
      </c>
      <c r="AM591" s="28">
        <f t="shared" si="358"/>
        <v>-89.90306497478835</v>
      </c>
      <c r="AN591" s="28">
        <f t="shared" si="359"/>
        <v>-36.935189866057897</v>
      </c>
      <c r="AO591" s="28">
        <f t="shared" si="360"/>
        <v>-89.903621719928708</v>
      </c>
      <c r="AP591">
        <f t="shared" si="376"/>
        <v>23.609121289162623</v>
      </c>
      <c r="AQ591">
        <f t="shared" si="377"/>
        <v>-23.521825181113627</v>
      </c>
      <c r="AR591" s="28">
        <f t="shared" si="361"/>
        <v>-39.397302668092443</v>
      </c>
      <c r="AS591" s="30">
        <f t="shared" si="362"/>
        <v>-181.73948134097711</v>
      </c>
      <c r="AT591" s="28">
        <f t="shared" si="363"/>
        <v>37.40519390563221</v>
      </c>
      <c r="AU591" s="28">
        <f t="shared" si="364"/>
        <v>89.227539832946803</v>
      </c>
      <c r="AV591" s="29">
        <f t="shared" si="365"/>
        <v>-14.056676768511881</v>
      </c>
      <c r="AW591" s="28">
        <f t="shared" si="366"/>
        <v>-78.566612595583408</v>
      </c>
      <c r="AX591" s="31">
        <f t="shared" si="367"/>
        <v>23.348517137120329</v>
      </c>
      <c r="AY591" s="28">
        <f t="shared" si="368"/>
        <v>10.660927237363396</v>
      </c>
      <c r="AZ591" s="8">
        <f t="shared" si="369"/>
        <v>-16.048785530972115</v>
      </c>
      <c r="BA591" s="8">
        <f t="shared" si="370"/>
        <v>-171.07855410361373</v>
      </c>
      <c r="BB591" s="8">
        <f t="shared" si="371"/>
        <v>8.9214458963862739</v>
      </c>
      <c r="BD591" s="32">
        <f t="shared" si="372"/>
        <v>-16</v>
      </c>
      <c r="BE591" s="32">
        <f t="shared" si="373"/>
        <v>-171</v>
      </c>
      <c r="BF591" s="32">
        <f t="shared" si="374"/>
        <v>9</v>
      </c>
    </row>
    <row r="592" spans="22:58" x14ac:dyDescent="0.2">
      <c r="V592" s="27">
        <v>6.8800000000000798</v>
      </c>
      <c r="W592" s="32">
        <f t="shared" si="344"/>
        <v>75857757.502932385</v>
      </c>
      <c r="X592">
        <f t="shared" si="378"/>
        <v>4.8607609737258892</v>
      </c>
      <c r="Y592" s="28">
        <f t="shared" si="345"/>
        <v>-103.9338761648972</v>
      </c>
      <c r="Z592" s="28">
        <f t="shared" si="346"/>
        <v>-89.999635725455207</v>
      </c>
      <c r="AA592" s="28">
        <f t="shared" si="347"/>
        <v>66.764637048065296</v>
      </c>
      <c r="AB592" s="28">
        <f t="shared" si="348"/>
        <v>-89.973703933143241</v>
      </c>
      <c r="AC592" s="28">
        <f t="shared" si="349"/>
        <v>29.958862570191094</v>
      </c>
      <c r="AD592" s="28">
        <f t="shared" si="350"/>
        <v>88.179240426007055</v>
      </c>
      <c r="AE592" s="28">
        <f t="shared" si="351"/>
        <v>-2.3496155729149208</v>
      </c>
      <c r="AF592" s="28">
        <f t="shared" si="352"/>
        <v>-91.794099232591378</v>
      </c>
      <c r="AG592" s="28">
        <f t="shared" si="375"/>
        <v>92.110410468749379</v>
      </c>
      <c r="AH592" s="28">
        <f t="shared" si="353"/>
        <v>-174.06026977990541</v>
      </c>
      <c r="AI592" s="28">
        <f t="shared" si="354"/>
        <v>-89.999999886470391</v>
      </c>
      <c r="AJ592" s="28">
        <f t="shared" si="355"/>
        <v>100.44751168498438</v>
      </c>
      <c r="AK592" s="28">
        <f t="shared" si="356"/>
        <v>89.99945581439664</v>
      </c>
      <c r="AL592" s="29">
        <f t="shared" si="357"/>
        <v>-55.632841680425152</v>
      </c>
      <c r="AM592" s="28">
        <f t="shared" si="358"/>
        <v>-89.90527148128109</v>
      </c>
      <c r="AN592" s="28">
        <f t="shared" si="359"/>
        <v>-37.135189306596807</v>
      </c>
      <c r="AO592" s="28">
        <f t="shared" si="360"/>
        <v>-89.905815553354842</v>
      </c>
      <c r="AP592">
        <f t="shared" si="376"/>
        <v>23.609121289162623</v>
      </c>
      <c r="AQ592">
        <f t="shared" si="377"/>
        <v>-23.521825181113627</v>
      </c>
      <c r="AR592" s="28">
        <f t="shared" si="361"/>
        <v>-39.397508771462732</v>
      </c>
      <c r="AS592" s="30">
        <f t="shared" si="362"/>
        <v>-181.69991478594622</v>
      </c>
      <c r="AT592" s="28">
        <f t="shared" si="363"/>
        <v>37.605158379268524</v>
      </c>
      <c r="AU592" s="28">
        <f t="shared" si="364"/>
        <v>89.245121114638536</v>
      </c>
      <c r="AV592" s="29">
        <f t="shared" si="365"/>
        <v>-14.248989270565763</v>
      </c>
      <c r="AW592" s="28">
        <f t="shared" si="366"/>
        <v>-78.820239310819915</v>
      </c>
      <c r="AX592" s="31">
        <f t="shared" si="367"/>
        <v>23.356169108702758</v>
      </c>
      <c r="AY592" s="28">
        <f t="shared" si="368"/>
        <v>10.424881803818622</v>
      </c>
      <c r="AZ592" s="8">
        <f t="shared" si="369"/>
        <v>-16.041339662759974</v>
      </c>
      <c r="BA592" s="8">
        <f t="shared" si="370"/>
        <v>-171.27503298212758</v>
      </c>
      <c r="BB592" s="8">
        <f t="shared" si="371"/>
        <v>8.7249670178724159</v>
      </c>
      <c r="BD592" s="32">
        <f t="shared" si="372"/>
        <v>-16</v>
      </c>
      <c r="BE592" s="32">
        <f t="shared" si="373"/>
        <v>-171</v>
      </c>
      <c r="BF592" s="32">
        <f t="shared" si="374"/>
        <v>9</v>
      </c>
    </row>
    <row r="593" spans="22:58" x14ac:dyDescent="0.2">
      <c r="V593" s="27">
        <v>6.8900000000000796</v>
      </c>
      <c r="W593" s="32">
        <f t="shared" si="344"/>
        <v>77624711.662883505</v>
      </c>
      <c r="X593">
        <f t="shared" si="378"/>
        <v>4.8607609737258892</v>
      </c>
      <c r="Y593" s="28">
        <f t="shared" si="345"/>
        <v>-104.1338761648893</v>
      </c>
      <c r="Z593" s="28">
        <f t="shared" si="346"/>
        <v>-89.999644017356175</v>
      </c>
      <c r="AA593" s="28">
        <f t="shared" si="347"/>
        <v>66.964637006893042</v>
      </c>
      <c r="AB593" s="28">
        <f t="shared" si="348"/>
        <v>-89.974302504621633</v>
      </c>
      <c r="AC593" s="28">
        <f t="shared" si="349"/>
        <v>30.158665240706831</v>
      </c>
      <c r="AD593" s="28">
        <f t="shared" si="350"/>
        <v>88.220659021356525</v>
      </c>
      <c r="AE593" s="28">
        <f t="shared" si="351"/>
        <v>-2.1498129435635391</v>
      </c>
      <c r="AF593" s="28">
        <f t="shared" si="352"/>
        <v>-91.753287500621283</v>
      </c>
      <c r="AG593" s="28">
        <f t="shared" si="375"/>
        <v>92.110410468749379</v>
      </c>
      <c r="AH593" s="28">
        <f t="shared" si="353"/>
        <v>-174.26026977990543</v>
      </c>
      <c r="AI593" s="28">
        <f t="shared" si="354"/>
        <v>-89.999999889054649</v>
      </c>
      <c r="AJ593" s="28">
        <f t="shared" si="355"/>
        <v>100.64751168496673</v>
      </c>
      <c r="AK593" s="28">
        <f t="shared" si="356"/>
        <v>89.999468201573293</v>
      </c>
      <c r="AL593" s="29">
        <f t="shared" si="357"/>
        <v>-55.832841146126313</v>
      </c>
      <c r="AM593" s="28">
        <f t="shared" si="358"/>
        <v>-89.907427761825573</v>
      </c>
      <c r="AN593" s="28">
        <f t="shared" si="359"/>
        <v>-37.335188772315632</v>
      </c>
      <c r="AO593" s="28">
        <f t="shared" si="360"/>
        <v>-89.907959449306929</v>
      </c>
      <c r="AP593">
        <f t="shared" si="376"/>
        <v>23.609121289162623</v>
      </c>
      <c r="AQ593">
        <f t="shared" si="377"/>
        <v>-23.521825181113627</v>
      </c>
      <c r="AR593" s="28">
        <f t="shared" si="361"/>
        <v>-39.397705607830176</v>
      </c>
      <c r="AS593" s="30">
        <f t="shared" si="362"/>
        <v>-181.66124694992823</v>
      </c>
      <c r="AT593" s="28">
        <f t="shared" si="363"/>
        <v>37.805124451583325</v>
      </c>
      <c r="AU593" s="28">
        <f t="shared" si="364"/>
        <v>89.262302334871464</v>
      </c>
      <c r="AV593" s="29">
        <f t="shared" si="365"/>
        <v>-14.441635042330702</v>
      </c>
      <c r="AW593" s="28">
        <f t="shared" si="366"/>
        <v>-79.068522333669435</v>
      </c>
      <c r="AX593" s="31">
        <f t="shared" si="367"/>
        <v>23.363489409252622</v>
      </c>
      <c r="AY593" s="28">
        <f t="shared" si="368"/>
        <v>10.193780001202029</v>
      </c>
      <c r="AZ593" s="8">
        <f t="shared" si="369"/>
        <v>-16.034216198577553</v>
      </c>
      <c r="BA593" s="8">
        <f t="shared" si="370"/>
        <v>-171.46746694872621</v>
      </c>
      <c r="BB593" s="8">
        <f t="shared" si="371"/>
        <v>8.5325330512737878</v>
      </c>
      <c r="BD593" s="32">
        <f t="shared" si="372"/>
        <v>-16</v>
      </c>
      <c r="BE593" s="32">
        <f t="shared" si="373"/>
        <v>-171</v>
      </c>
      <c r="BF593" s="32">
        <f t="shared" si="374"/>
        <v>9</v>
      </c>
    </row>
    <row r="594" spans="22:58" x14ac:dyDescent="0.2">
      <c r="V594" s="27">
        <v>6.9000000000000803</v>
      </c>
      <c r="W594" s="32">
        <f t="shared" si="344"/>
        <v>79432823.472442955</v>
      </c>
      <c r="X594">
        <f t="shared" si="378"/>
        <v>4.8607609737258892</v>
      </c>
      <c r="Y594" s="28">
        <f t="shared" si="345"/>
        <v>-104.33387616488177</v>
      </c>
      <c r="Z594" s="28">
        <f t="shared" si="346"/>
        <v>-89.999652120510433</v>
      </c>
      <c r="AA594" s="28">
        <f t="shared" si="347"/>
        <v>67.164636967573855</v>
      </c>
      <c r="AB594" s="28">
        <f t="shared" si="348"/>
        <v>-89.974887450955123</v>
      </c>
      <c r="AC594" s="28">
        <f t="shared" si="349"/>
        <v>30.358476784142212</v>
      </c>
      <c r="AD594" s="28">
        <f t="shared" si="350"/>
        <v>88.261136611996193</v>
      </c>
      <c r="AE594" s="28">
        <f t="shared" si="351"/>
        <v>-1.9500014394398164</v>
      </c>
      <c r="AF594" s="28">
        <f t="shared" si="352"/>
        <v>-91.713402959469363</v>
      </c>
      <c r="AG594" s="28">
        <f t="shared" si="375"/>
        <v>92.110410468749379</v>
      </c>
      <c r="AH594" s="28">
        <f t="shared" si="353"/>
        <v>-174.46026977990545</v>
      </c>
      <c r="AI594" s="28">
        <f t="shared" si="354"/>
        <v>-89.999999891580075</v>
      </c>
      <c r="AJ594" s="28">
        <f t="shared" si="355"/>
        <v>100.84751168494991</v>
      </c>
      <c r="AK594" s="28">
        <f t="shared" si="356"/>
        <v>89.999480306783369</v>
      </c>
      <c r="AL594" s="29">
        <f t="shared" si="357"/>
        <v>-56.032840635874841</v>
      </c>
      <c r="AM594" s="28">
        <f t="shared" si="358"/>
        <v>-89.909534959685857</v>
      </c>
      <c r="AN594" s="28">
        <f t="shared" si="359"/>
        <v>-37.535188262081</v>
      </c>
      <c r="AO594" s="28">
        <f t="shared" si="360"/>
        <v>-89.910054544482563</v>
      </c>
      <c r="AP594">
        <f t="shared" si="376"/>
        <v>23.609121289162623</v>
      </c>
      <c r="AQ594">
        <f t="shared" si="377"/>
        <v>-23.521825181113627</v>
      </c>
      <c r="AR594" s="28">
        <f t="shared" si="361"/>
        <v>-39.397893593471821</v>
      </c>
      <c r="AS594" s="30">
        <f t="shared" si="362"/>
        <v>-181.62345750395193</v>
      </c>
      <c r="AT594" s="28">
        <f t="shared" si="363"/>
        <v>38.005092050648088</v>
      </c>
      <c r="AU594" s="28">
        <f t="shared" si="364"/>
        <v>89.279092590989237</v>
      </c>
      <c r="AV594" s="29">
        <f t="shared" si="365"/>
        <v>-14.634600164438364</v>
      </c>
      <c r="AW594" s="28">
        <f t="shared" si="366"/>
        <v>-79.31155599113265</v>
      </c>
      <c r="AX594" s="31">
        <f t="shared" si="367"/>
        <v>23.370491886209724</v>
      </c>
      <c r="AY594" s="28">
        <f t="shared" si="368"/>
        <v>9.9675365998565866</v>
      </c>
      <c r="AZ594" s="8">
        <f t="shared" si="369"/>
        <v>-16.027401707262097</v>
      </c>
      <c r="BA594" s="8">
        <f t="shared" si="370"/>
        <v>-171.65592090409535</v>
      </c>
      <c r="BB594" s="8">
        <f t="shared" si="371"/>
        <v>8.3440790959046467</v>
      </c>
      <c r="BD594" s="32">
        <f t="shared" si="372"/>
        <v>-16</v>
      </c>
      <c r="BE594" s="32">
        <f t="shared" si="373"/>
        <v>-172</v>
      </c>
      <c r="BF594" s="32">
        <f t="shared" si="374"/>
        <v>8</v>
      </c>
    </row>
    <row r="595" spans="22:58" x14ac:dyDescent="0.2">
      <c r="V595" s="27">
        <v>6.9100000000000801</v>
      </c>
      <c r="W595" s="32">
        <f t="shared" si="344"/>
        <v>81283051.616425052</v>
      </c>
      <c r="X595">
        <f t="shared" si="378"/>
        <v>4.8607609737258892</v>
      </c>
      <c r="Y595" s="28">
        <f t="shared" si="345"/>
        <v>-104.53387616487456</v>
      </c>
      <c r="Z595" s="28">
        <f t="shared" si="346"/>
        <v>-89.999660039214405</v>
      </c>
      <c r="AA595" s="28">
        <f t="shared" si="347"/>
        <v>67.364636930024318</v>
      </c>
      <c r="AB595" s="28">
        <f t="shared" si="348"/>
        <v>-89.975459082289547</v>
      </c>
      <c r="AC595" s="28">
        <f t="shared" si="349"/>
        <v>30.558296801885852</v>
      </c>
      <c r="AD595" s="28">
        <f t="shared" si="350"/>
        <v>88.300694497970298</v>
      </c>
      <c r="AE595" s="28">
        <f t="shared" si="351"/>
        <v>-1.7501814592384974</v>
      </c>
      <c r="AF595" s="28">
        <f t="shared" si="352"/>
        <v>-91.674424623533653</v>
      </c>
      <c r="AG595" s="28">
        <f t="shared" si="375"/>
        <v>92.110410468749379</v>
      </c>
      <c r="AH595" s="28">
        <f t="shared" si="353"/>
        <v>-174.66026977990543</v>
      </c>
      <c r="AI595" s="28">
        <f t="shared" si="354"/>
        <v>-89.999999894048003</v>
      </c>
      <c r="AJ595" s="28">
        <f t="shared" si="355"/>
        <v>101.04751168493382</v>
      </c>
      <c r="AK595" s="28">
        <f t="shared" si="356"/>
        <v>89.999492136445241</v>
      </c>
      <c r="AL595" s="29">
        <f t="shared" si="357"/>
        <v>-56.232840148588387</v>
      </c>
      <c r="AM595" s="28">
        <f t="shared" si="358"/>
        <v>-89.911594192103323</v>
      </c>
      <c r="AN595" s="28">
        <f t="shared" si="359"/>
        <v>-37.735187774810619</v>
      </c>
      <c r="AO595" s="28">
        <f t="shared" si="360"/>
        <v>-89.912101949706084</v>
      </c>
      <c r="AP595">
        <f t="shared" si="376"/>
        <v>23.609121289162623</v>
      </c>
      <c r="AQ595">
        <f t="shared" si="377"/>
        <v>-23.521825181113627</v>
      </c>
      <c r="AR595" s="28">
        <f t="shared" si="361"/>
        <v>-39.398073126000121</v>
      </c>
      <c r="AS595" s="30">
        <f t="shared" si="362"/>
        <v>-181.58652657323972</v>
      </c>
      <c r="AT595" s="28">
        <f t="shared" si="363"/>
        <v>38.205061107769481</v>
      </c>
      <c r="AU595" s="28">
        <f t="shared" si="364"/>
        <v>89.295500773866294</v>
      </c>
      <c r="AV595" s="29">
        <f t="shared" si="365"/>
        <v>-14.827871253858127</v>
      </c>
      <c r="AW595" s="28">
        <f t="shared" si="366"/>
        <v>-79.549434143976057</v>
      </c>
      <c r="AX595" s="31">
        <f t="shared" si="367"/>
        <v>23.377189853911354</v>
      </c>
      <c r="AY595" s="28">
        <f t="shared" si="368"/>
        <v>9.7460666298902368</v>
      </c>
      <c r="AZ595" s="8">
        <f t="shared" si="369"/>
        <v>-16.020883272088767</v>
      </c>
      <c r="BA595" s="8">
        <f t="shared" si="370"/>
        <v>-171.84045994334949</v>
      </c>
      <c r="BB595" s="8">
        <f t="shared" si="371"/>
        <v>8.1595400566505134</v>
      </c>
      <c r="BD595" s="32">
        <f t="shared" si="372"/>
        <v>-16</v>
      </c>
      <c r="BE595" s="32">
        <f t="shared" si="373"/>
        <v>-172</v>
      </c>
      <c r="BF595" s="32">
        <f t="shared" si="374"/>
        <v>8</v>
      </c>
    </row>
    <row r="596" spans="22:58" x14ac:dyDescent="0.2">
      <c r="V596" s="27">
        <v>6.9200000000000799</v>
      </c>
      <c r="W596" s="32">
        <f t="shared" si="344"/>
        <v>83176377.110282585</v>
      </c>
      <c r="X596">
        <f t="shared" si="378"/>
        <v>4.8607609737258892</v>
      </c>
      <c r="Y596" s="28">
        <f t="shared" si="345"/>
        <v>-104.73387616486768</v>
      </c>
      <c r="Z596" s="28">
        <f t="shared" si="346"/>
        <v>-89.999667777666644</v>
      </c>
      <c r="AA596" s="28">
        <f t="shared" si="347"/>
        <v>67.564636894164764</v>
      </c>
      <c r="AB596" s="28">
        <f t="shared" si="348"/>
        <v>-89.976017701710916</v>
      </c>
      <c r="AC596" s="28">
        <f t="shared" si="349"/>
        <v>30.758124913202231</v>
      </c>
      <c r="AD596" s="28">
        <f t="shared" si="350"/>
        <v>88.339353502457811</v>
      </c>
      <c r="AE596" s="28">
        <f t="shared" si="351"/>
        <v>-1.550353383774798</v>
      </c>
      <c r="AF596" s="28">
        <f t="shared" si="352"/>
        <v>-91.636331976919735</v>
      </c>
      <c r="AG596" s="28">
        <f t="shared" si="375"/>
        <v>92.110410468749379</v>
      </c>
      <c r="AH596" s="28">
        <f t="shared" si="353"/>
        <v>-174.86026977990545</v>
      </c>
      <c r="AI596" s="28">
        <f t="shared" si="354"/>
        <v>-89.999999896459769</v>
      </c>
      <c r="AJ596" s="28">
        <f t="shared" si="355"/>
        <v>101.24751168491848</v>
      </c>
      <c r="AK596" s="28">
        <f t="shared" si="356"/>
        <v>89.999503696831113</v>
      </c>
      <c r="AL596" s="29">
        <f t="shared" si="357"/>
        <v>-56.432839683233389</v>
      </c>
      <c r="AM596" s="28">
        <f t="shared" si="358"/>
        <v>-89.913606550888957</v>
      </c>
      <c r="AN596" s="28">
        <f t="shared" si="359"/>
        <v>-37.935187309470983</v>
      </c>
      <c r="AO596" s="28">
        <f t="shared" si="360"/>
        <v>-89.914102750517614</v>
      </c>
      <c r="AP596">
        <f t="shared" si="376"/>
        <v>23.609121289162623</v>
      </c>
      <c r="AQ596">
        <f t="shared" si="377"/>
        <v>-23.521825181113627</v>
      </c>
      <c r="AR596" s="28">
        <f t="shared" si="361"/>
        <v>-39.398244585196785</v>
      </c>
      <c r="AS596" s="30">
        <f t="shared" si="362"/>
        <v>-181.55043472743733</v>
      </c>
      <c r="AT596" s="28">
        <f t="shared" si="363"/>
        <v>38.405031557344024</v>
      </c>
      <c r="AU596" s="28">
        <f t="shared" si="364"/>
        <v>89.311535572566882</v>
      </c>
      <c r="AV596" s="29">
        <f t="shared" si="365"/>
        <v>-15.021435447083036</v>
      </c>
      <c r="AW596" s="28">
        <f t="shared" si="366"/>
        <v>-79.782250099719761</v>
      </c>
      <c r="AX596" s="31">
        <f t="shared" si="367"/>
        <v>23.383596110260989</v>
      </c>
      <c r="AY596" s="28">
        <f t="shared" si="368"/>
        <v>9.5292854728471212</v>
      </c>
      <c r="AZ596" s="8">
        <f t="shared" si="369"/>
        <v>-16.014648474935797</v>
      </c>
      <c r="BA596" s="8">
        <f t="shared" si="370"/>
        <v>-172.02114925459023</v>
      </c>
      <c r="BB596" s="8">
        <f t="shared" si="371"/>
        <v>7.9788507454097726</v>
      </c>
      <c r="BD596" s="32">
        <f t="shared" si="372"/>
        <v>-16</v>
      </c>
      <c r="BE596" s="32">
        <f t="shared" si="373"/>
        <v>-172</v>
      </c>
      <c r="BF596" s="32">
        <f t="shared" si="374"/>
        <v>8</v>
      </c>
    </row>
    <row r="597" spans="22:58" x14ac:dyDescent="0.2">
      <c r="V597" s="27">
        <v>6.9300000000000797</v>
      </c>
      <c r="W597" s="32">
        <f t="shared" si="344"/>
        <v>85113803.820253327</v>
      </c>
      <c r="X597">
        <f t="shared" si="378"/>
        <v>4.8607609737258892</v>
      </c>
      <c r="Y597" s="28">
        <f t="shared" si="345"/>
        <v>-104.9338761648611</v>
      </c>
      <c r="Z597" s="28">
        <f t="shared" si="346"/>
        <v>-89.99967533997021</v>
      </c>
      <c r="AA597" s="28">
        <f t="shared" si="347"/>
        <v>67.764636859919165</v>
      </c>
      <c r="AB597" s="28">
        <f t="shared" si="348"/>
        <v>-89.976563605406241</v>
      </c>
      <c r="AC597" s="28">
        <f t="shared" si="349"/>
        <v>30.95796075443274</v>
      </c>
      <c r="AD597" s="28">
        <f t="shared" si="350"/>
        <v>88.377133982095941</v>
      </c>
      <c r="AE597" s="28">
        <f t="shared" si="351"/>
        <v>-1.3505175767833109</v>
      </c>
      <c r="AF597" s="28">
        <f t="shared" si="352"/>
        <v>-91.59910496328051</v>
      </c>
      <c r="AG597" s="28">
        <f t="shared" si="375"/>
        <v>92.110410468749379</v>
      </c>
      <c r="AH597" s="28">
        <f t="shared" si="353"/>
        <v>-175.06026977990544</v>
      </c>
      <c r="AI597" s="28">
        <f t="shared" si="354"/>
        <v>-89.999999898816625</v>
      </c>
      <c r="AJ597" s="28">
        <f t="shared" si="355"/>
        <v>101.4475116849038</v>
      </c>
      <c r="AK597" s="28">
        <f t="shared" si="356"/>
        <v>89.999514994070481</v>
      </c>
      <c r="AL597" s="29">
        <f t="shared" si="357"/>
        <v>-56.632839238822761</v>
      </c>
      <c r="AM597" s="28">
        <f t="shared" si="358"/>
        <v>-89.91557310300216</v>
      </c>
      <c r="AN597" s="28">
        <f t="shared" si="359"/>
        <v>-38.135186865075021</v>
      </c>
      <c r="AO597" s="28">
        <f t="shared" si="360"/>
        <v>-89.916058007748305</v>
      </c>
      <c r="AP597">
        <f t="shared" si="376"/>
        <v>23.609121289162623</v>
      </c>
      <c r="AQ597">
        <f t="shared" si="377"/>
        <v>-23.521825181113627</v>
      </c>
      <c r="AR597" s="28">
        <f t="shared" si="361"/>
        <v>-39.398408333809336</v>
      </c>
      <c r="AS597" s="30">
        <f t="shared" si="362"/>
        <v>-181.51516297102881</v>
      </c>
      <c r="AT597" s="28">
        <f t="shared" si="363"/>
        <v>38.605003336719079</v>
      </c>
      <c r="AU597" s="28">
        <f t="shared" si="364"/>
        <v>89.327205478900794</v>
      </c>
      <c r="AV597" s="29">
        <f t="shared" si="365"/>
        <v>-15.215280383501565</v>
      </c>
      <c r="AW597" s="28">
        <f t="shared" si="366"/>
        <v>-80.010096532660398</v>
      </c>
      <c r="AX597" s="31">
        <f t="shared" si="367"/>
        <v>23.389722953217515</v>
      </c>
      <c r="AY597" s="28">
        <f t="shared" si="368"/>
        <v>9.3171089462403955</v>
      </c>
      <c r="AZ597" s="8">
        <f t="shared" si="369"/>
        <v>-16.008685380591821</v>
      </c>
      <c r="BA597" s="8">
        <f t="shared" si="370"/>
        <v>-172.19805402478841</v>
      </c>
      <c r="BB597" s="8">
        <f t="shared" si="371"/>
        <v>7.8019459752115949</v>
      </c>
      <c r="BD597" s="32">
        <f t="shared" si="372"/>
        <v>-16</v>
      </c>
      <c r="BE597" s="32">
        <f t="shared" si="373"/>
        <v>-172</v>
      </c>
      <c r="BF597" s="32">
        <f t="shared" si="374"/>
        <v>8</v>
      </c>
    </row>
    <row r="598" spans="22:58" x14ac:dyDescent="0.2">
      <c r="V598" s="27">
        <v>6.9400000000000803</v>
      </c>
      <c r="W598" s="32">
        <f t="shared" si="344"/>
        <v>87096358.995624259</v>
      </c>
      <c r="X598">
        <f t="shared" si="378"/>
        <v>4.8607609737258892</v>
      </c>
      <c r="Y598" s="28">
        <f t="shared" si="345"/>
        <v>-105.13387616485483</v>
      </c>
      <c r="Z598" s="28">
        <f t="shared" si="346"/>
        <v>-89.999682730134737</v>
      </c>
      <c r="AA598" s="28">
        <f t="shared" si="347"/>
        <v>67.964636827214889</v>
      </c>
      <c r="AB598" s="28">
        <f t="shared" si="348"/>
        <v>-89.977097082820478</v>
      </c>
      <c r="AC598" s="28">
        <f t="shared" si="349"/>
        <v>31.157803978232359</v>
      </c>
      <c r="AD598" s="28">
        <f t="shared" si="350"/>
        <v>88.4140558371042</v>
      </c>
      <c r="AE598" s="28">
        <f t="shared" si="351"/>
        <v>-1.1506743856816897</v>
      </c>
      <c r="AF598" s="28">
        <f t="shared" si="352"/>
        <v>-91.562723975851014</v>
      </c>
      <c r="AG598" s="28">
        <f t="shared" si="375"/>
        <v>92.110410468749379</v>
      </c>
      <c r="AH598" s="28">
        <f t="shared" si="353"/>
        <v>-175.26026977990543</v>
      </c>
      <c r="AI598" s="28">
        <f t="shared" si="354"/>
        <v>-89.99999990111985</v>
      </c>
      <c r="AJ598" s="28">
        <f t="shared" si="355"/>
        <v>101.64751168488979</v>
      </c>
      <c r="AK598" s="28">
        <f t="shared" si="356"/>
        <v>89.999526034153305</v>
      </c>
      <c r="AL598" s="29">
        <f t="shared" si="357"/>
        <v>-56.83283881441389</v>
      </c>
      <c r="AM598" s="28">
        <f t="shared" si="358"/>
        <v>-89.917494891116334</v>
      </c>
      <c r="AN598" s="28">
        <f t="shared" si="359"/>
        <v>-38.335186440680147</v>
      </c>
      <c r="AO598" s="28">
        <f t="shared" si="360"/>
        <v>-89.917968758082878</v>
      </c>
      <c r="AP598">
        <f t="shared" si="376"/>
        <v>23.609121289162623</v>
      </c>
      <c r="AQ598">
        <f t="shared" si="377"/>
        <v>-23.521825181113627</v>
      </c>
      <c r="AR598" s="28">
        <f t="shared" si="361"/>
        <v>-39.398564718312841</v>
      </c>
      <c r="AS598" s="30">
        <f t="shared" si="362"/>
        <v>-181.48069273393389</v>
      </c>
      <c r="AT598" s="28">
        <f t="shared" si="363"/>
        <v>38.804976386060332</v>
      </c>
      <c r="AU598" s="28">
        <f t="shared" si="364"/>
        <v>89.342518791877836</v>
      </c>
      <c r="AV598" s="29">
        <f t="shared" si="365"/>
        <v>-15.40939418898853</v>
      </c>
      <c r="AW598" s="28">
        <f t="shared" si="366"/>
        <v>-80.233065410573815</v>
      </c>
      <c r="AX598" s="31">
        <f t="shared" si="367"/>
        <v>23.395582197071803</v>
      </c>
      <c r="AY598" s="28">
        <f t="shared" si="368"/>
        <v>9.1094533813040215</v>
      </c>
      <c r="AZ598" s="8">
        <f t="shared" si="369"/>
        <v>-16.002982521241037</v>
      </c>
      <c r="BA598" s="8">
        <f t="shared" si="370"/>
        <v>-172.37123935262986</v>
      </c>
      <c r="BB598" s="8">
        <f t="shared" si="371"/>
        <v>7.628760647370143</v>
      </c>
      <c r="BD598" s="32">
        <f t="shared" si="372"/>
        <v>-16</v>
      </c>
      <c r="BE598" s="32">
        <f t="shared" si="373"/>
        <v>-172</v>
      </c>
      <c r="BF598" s="32">
        <f t="shared" si="374"/>
        <v>8</v>
      </c>
    </row>
    <row r="599" spans="22:58" x14ac:dyDescent="0.2">
      <c r="V599" s="27">
        <v>6.9500000000000899</v>
      </c>
      <c r="W599" s="32">
        <f t="shared" si="344"/>
        <v>89125093.813393027</v>
      </c>
      <c r="X599">
        <f t="shared" si="378"/>
        <v>4.8607609737258892</v>
      </c>
      <c r="Y599" s="28">
        <f t="shared" si="345"/>
        <v>-105.33387616484902</v>
      </c>
      <c r="Z599" s="28">
        <f t="shared" si="346"/>
        <v>-89.999689952078583</v>
      </c>
      <c r="AA599" s="28">
        <f t="shared" si="347"/>
        <v>68.16463679598273</v>
      </c>
      <c r="AB599" s="28">
        <f t="shared" si="348"/>
        <v>-89.97761841681006</v>
      </c>
      <c r="AC599" s="28">
        <f t="shared" si="349"/>
        <v>31.357654252840188</v>
      </c>
      <c r="AD599" s="28">
        <f t="shared" si="350"/>
        <v>88.45013852121086</v>
      </c>
      <c r="AE599" s="28">
        <f t="shared" si="351"/>
        <v>-0.95082414230020973</v>
      </c>
      <c r="AF599" s="28">
        <f t="shared" si="352"/>
        <v>-91.527169847677797</v>
      </c>
      <c r="AG599" s="28">
        <f t="shared" si="375"/>
        <v>92.110410468749379</v>
      </c>
      <c r="AH599" s="28">
        <f t="shared" si="353"/>
        <v>-175.46026977990564</v>
      </c>
      <c r="AI599" s="28">
        <f t="shared" si="354"/>
        <v>-89.999999903370636</v>
      </c>
      <c r="AJ599" s="28">
        <f t="shared" si="355"/>
        <v>101.84751168487662</v>
      </c>
      <c r="AK599" s="28">
        <f t="shared" si="356"/>
        <v>89.999536822933138</v>
      </c>
      <c r="AL599" s="29">
        <f t="shared" si="357"/>
        <v>-57.032838409106702</v>
      </c>
      <c r="AM599" s="28">
        <f t="shared" si="358"/>
        <v>-89.91937293417169</v>
      </c>
      <c r="AN599" s="28">
        <f t="shared" si="359"/>
        <v>-38.535186035386346</v>
      </c>
      <c r="AO599" s="28">
        <f t="shared" si="360"/>
        <v>-89.919836014609189</v>
      </c>
      <c r="AP599">
        <f t="shared" si="376"/>
        <v>23.609121289162623</v>
      </c>
      <c r="AQ599">
        <f t="shared" si="377"/>
        <v>-23.521825181113627</v>
      </c>
      <c r="AR599" s="28">
        <f t="shared" si="361"/>
        <v>-39.398714069637556</v>
      </c>
      <c r="AS599" s="30">
        <f t="shared" si="362"/>
        <v>-181.44700586228697</v>
      </c>
      <c r="AT599" s="28">
        <f t="shared" si="363"/>
        <v>39.004950648225083</v>
      </c>
      <c r="AU599" s="28">
        <f t="shared" si="364"/>
        <v>89.357483622063327</v>
      </c>
      <c r="AV599" s="29">
        <f t="shared" si="365"/>
        <v>-15.603765459743904</v>
      </c>
      <c r="AW599" s="28">
        <f t="shared" si="366"/>
        <v>-80.451247927749435</v>
      </c>
      <c r="AX599" s="31">
        <f t="shared" si="367"/>
        <v>23.401185188481179</v>
      </c>
      <c r="AY599" s="28">
        <f t="shared" si="368"/>
        <v>8.9062356943138923</v>
      </c>
      <c r="AZ599" s="8">
        <f t="shared" si="369"/>
        <v>-15.997528881156377</v>
      </c>
      <c r="BA599" s="8">
        <f t="shared" si="370"/>
        <v>-172.54077016797308</v>
      </c>
      <c r="BB599" s="8">
        <f t="shared" si="371"/>
        <v>7.4592298320269208</v>
      </c>
      <c r="BD599" s="32">
        <f t="shared" si="372"/>
        <v>-16</v>
      </c>
      <c r="BE599" s="32">
        <f t="shared" si="373"/>
        <v>-173</v>
      </c>
      <c r="BF599" s="32">
        <f t="shared" si="374"/>
        <v>7</v>
      </c>
    </row>
    <row r="600" spans="22:58" x14ac:dyDescent="0.2">
      <c r="V600" s="27">
        <v>6.9600000000000897</v>
      </c>
      <c r="W600" s="32">
        <f t="shared" si="344"/>
        <v>91201083.935609847</v>
      </c>
      <c r="X600">
        <f t="shared" si="378"/>
        <v>4.8607609737258892</v>
      </c>
      <c r="Y600" s="28">
        <f t="shared" si="345"/>
        <v>-105.53387616484329</v>
      </c>
      <c r="Z600" s="28">
        <f t="shared" si="346"/>
        <v>-89.999697009630907</v>
      </c>
      <c r="AA600" s="28">
        <f t="shared" si="347"/>
        <v>68.364636766156053</v>
      </c>
      <c r="AB600" s="28">
        <f t="shared" si="348"/>
        <v>-89.978127883792808</v>
      </c>
      <c r="AC600" s="28">
        <f t="shared" si="349"/>
        <v>31.557511261381777</v>
      </c>
      <c r="AD600" s="28">
        <f t="shared" si="350"/>
        <v>88.48540105138396</v>
      </c>
      <c r="AE600" s="28">
        <f t="shared" si="351"/>
        <v>-0.75096716357957405</v>
      </c>
      <c r="AF600" s="28">
        <f t="shared" si="352"/>
        <v>-91.492423842039742</v>
      </c>
      <c r="AG600" s="28">
        <f t="shared" si="375"/>
        <v>92.110410468749379</v>
      </c>
      <c r="AH600" s="28">
        <f t="shared" si="353"/>
        <v>-175.66026977990563</v>
      </c>
      <c r="AI600" s="28">
        <f t="shared" si="354"/>
        <v>-89.999999905570178</v>
      </c>
      <c r="AJ600" s="28">
        <f t="shared" si="355"/>
        <v>102.04751168486384</v>
      </c>
      <c r="AK600" s="28">
        <f t="shared" si="356"/>
        <v>89.999547366130372</v>
      </c>
      <c r="AL600" s="29">
        <f t="shared" si="357"/>
        <v>-57.232838022041115</v>
      </c>
      <c r="AM600" s="28">
        <f t="shared" si="358"/>
        <v>-89.921208227915344</v>
      </c>
      <c r="AN600" s="28">
        <f t="shared" si="359"/>
        <v>-38.735185648333534</v>
      </c>
      <c r="AO600" s="28">
        <f t="shared" si="360"/>
        <v>-89.921660767355149</v>
      </c>
      <c r="AP600">
        <f t="shared" si="376"/>
        <v>23.609121289162623</v>
      </c>
      <c r="AQ600">
        <f t="shared" si="377"/>
        <v>-23.521825181113627</v>
      </c>
      <c r="AR600" s="28">
        <f t="shared" si="361"/>
        <v>-39.398856703864112</v>
      </c>
      <c r="AS600" s="30">
        <f t="shared" si="362"/>
        <v>-181.41408460939488</v>
      </c>
      <c r="AT600" s="28">
        <f t="shared" si="363"/>
        <v>39.204926068640667</v>
      </c>
      <c r="AU600" s="28">
        <f t="shared" si="364"/>
        <v>89.372107895836663</v>
      </c>
      <c r="AV600" s="29">
        <f t="shared" si="365"/>
        <v>-15.798383246404093</v>
      </c>
      <c r="AW600" s="28">
        <f t="shared" si="366"/>
        <v>-80.664734444017256</v>
      </c>
      <c r="AX600" s="31">
        <f t="shared" si="367"/>
        <v>23.406542822236574</v>
      </c>
      <c r="AY600" s="28">
        <f t="shared" si="368"/>
        <v>8.7073734518194073</v>
      </c>
      <c r="AZ600" s="8">
        <f t="shared" si="369"/>
        <v>-15.992313881627538</v>
      </c>
      <c r="BA600" s="8">
        <f t="shared" si="370"/>
        <v>-172.70671115757546</v>
      </c>
      <c r="BB600" s="8">
        <f t="shared" si="371"/>
        <v>7.2932888424245448</v>
      </c>
      <c r="BD600" s="32">
        <f t="shared" si="372"/>
        <v>-16</v>
      </c>
      <c r="BE600" s="32">
        <f t="shared" si="373"/>
        <v>-173</v>
      </c>
      <c r="BF600" s="32">
        <f t="shared" si="374"/>
        <v>7</v>
      </c>
    </row>
    <row r="601" spans="22:58" x14ac:dyDescent="0.2">
      <c r="V601" s="27">
        <v>6.9700000000000903</v>
      </c>
      <c r="W601" s="32">
        <f t="shared" si="344"/>
        <v>93325430.079718754</v>
      </c>
      <c r="X601">
        <f t="shared" si="378"/>
        <v>4.8607609737258892</v>
      </c>
      <c r="Y601" s="28">
        <f t="shared" si="345"/>
        <v>-105.73387616483787</v>
      </c>
      <c r="Z601" s="28">
        <f t="shared" si="346"/>
        <v>-89.999703906533725</v>
      </c>
      <c r="AA601" s="28">
        <f t="shared" si="347"/>
        <v>68.564636737671833</v>
      </c>
      <c r="AB601" s="28">
        <f t="shared" si="348"/>
        <v>-89.978625753894519</v>
      </c>
      <c r="AC601" s="28">
        <f t="shared" si="349"/>
        <v>31.7573747012041</v>
      </c>
      <c r="AD601" s="28">
        <f t="shared" si="350"/>
        <v>88.519862017369988</v>
      </c>
      <c r="AE601" s="28">
        <f t="shared" si="351"/>
        <v>-0.55110375223604535</v>
      </c>
      <c r="AF601" s="28">
        <f t="shared" si="352"/>
        <v>-91.458467643058256</v>
      </c>
      <c r="AG601" s="28">
        <f t="shared" si="375"/>
        <v>92.110410468749379</v>
      </c>
      <c r="AH601" s="28">
        <f t="shared" si="353"/>
        <v>-175.86026977990568</v>
      </c>
      <c r="AI601" s="28">
        <f t="shared" si="354"/>
        <v>-89.999999907719669</v>
      </c>
      <c r="AJ601" s="28">
        <f t="shared" si="355"/>
        <v>102.24751168485167</v>
      </c>
      <c r="AK601" s="28">
        <f t="shared" si="356"/>
        <v>89.999557669335132</v>
      </c>
      <c r="AL601" s="29">
        <f t="shared" si="357"/>
        <v>-57.432837652396358</v>
      </c>
      <c r="AM601" s="28">
        <f t="shared" si="358"/>
        <v>-89.923001745429261</v>
      </c>
      <c r="AN601" s="28">
        <f t="shared" si="359"/>
        <v>-38.935185278700985</v>
      </c>
      <c r="AO601" s="28">
        <f t="shared" si="360"/>
        <v>-89.923443983813797</v>
      </c>
      <c r="AP601">
        <f t="shared" si="376"/>
        <v>23.609121289162623</v>
      </c>
      <c r="AQ601">
        <f t="shared" si="377"/>
        <v>-23.521825181113627</v>
      </c>
      <c r="AR601" s="28">
        <f t="shared" si="361"/>
        <v>-39.398992922888034</v>
      </c>
      <c r="AS601" s="30">
        <f t="shared" si="362"/>
        <v>-181.38191162687207</v>
      </c>
      <c r="AT601" s="28">
        <f t="shared" si="363"/>
        <v>39.404902595189959</v>
      </c>
      <c r="AU601" s="28">
        <f t="shared" si="364"/>
        <v>89.386399359555014</v>
      </c>
      <c r="AV601" s="29">
        <f t="shared" si="365"/>
        <v>-15.993237038449603</v>
      </c>
      <c r="AW601" s="28">
        <f t="shared" si="366"/>
        <v>-80.87361442944075</v>
      </c>
      <c r="AX601" s="31">
        <f t="shared" si="367"/>
        <v>23.411665556740356</v>
      </c>
      <c r="AY601" s="28">
        <f t="shared" si="368"/>
        <v>8.5127849301142646</v>
      </c>
      <c r="AZ601" s="8">
        <f t="shared" si="369"/>
        <v>-15.987327366147678</v>
      </c>
      <c r="BA601" s="8">
        <f t="shared" si="370"/>
        <v>-172.8691266967578</v>
      </c>
      <c r="BB601" s="8">
        <f t="shared" si="371"/>
        <v>7.1308733032421969</v>
      </c>
      <c r="BD601" s="32">
        <f t="shared" si="372"/>
        <v>-16</v>
      </c>
      <c r="BE601" s="32">
        <f t="shared" si="373"/>
        <v>-173</v>
      </c>
      <c r="BF601" s="32">
        <f t="shared" si="374"/>
        <v>7</v>
      </c>
    </row>
    <row r="602" spans="22:58" x14ac:dyDescent="0.2">
      <c r="V602" s="27">
        <v>6.9800000000000901</v>
      </c>
      <c r="W602" s="32">
        <f t="shared" si="344"/>
        <v>95499258.602163702</v>
      </c>
      <c r="X602">
        <f t="shared" si="378"/>
        <v>4.8607609737258892</v>
      </c>
      <c r="Y602" s="28">
        <f t="shared" si="345"/>
        <v>-105.93387616483264</v>
      </c>
      <c r="Z602" s="28">
        <f t="shared" si="346"/>
        <v>-89.999710646443887</v>
      </c>
      <c r="AA602" s="28">
        <f t="shared" si="347"/>
        <v>68.764636710469603</v>
      </c>
      <c r="AB602" s="28">
        <f t="shared" si="348"/>
        <v>-89.97911229109225</v>
      </c>
      <c r="AC602" s="28">
        <f t="shared" si="349"/>
        <v>31.95724428323825</v>
      </c>
      <c r="AD602" s="28">
        <f t="shared" si="350"/>
        <v>88.553539591041869</v>
      </c>
      <c r="AE602" s="28">
        <f t="shared" si="351"/>
        <v>-0.35123419739889883</v>
      </c>
      <c r="AF602" s="28">
        <f t="shared" si="352"/>
        <v>-91.425283346494268</v>
      </c>
      <c r="AG602" s="28">
        <f t="shared" si="375"/>
        <v>92.110410468749379</v>
      </c>
      <c r="AH602" s="28">
        <f t="shared" si="353"/>
        <v>-176.06026977990567</v>
      </c>
      <c r="AI602" s="28">
        <f t="shared" si="354"/>
        <v>-89.999999909820232</v>
      </c>
      <c r="AJ602" s="28">
        <f t="shared" si="355"/>
        <v>102.44751168484002</v>
      </c>
      <c r="AK602" s="28">
        <f t="shared" si="356"/>
        <v>89.999567738010313</v>
      </c>
      <c r="AL602" s="29">
        <f t="shared" si="357"/>
        <v>-57.632837299388299</v>
      </c>
      <c r="AM602" s="28">
        <f t="shared" si="358"/>
        <v>-89.924754437646101</v>
      </c>
      <c r="AN602" s="28">
        <f t="shared" si="359"/>
        <v>-39.135184925704564</v>
      </c>
      <c r="AO602" s="28">
        <f t="shared" si="360"/>
        <v>-89.92518660945602</v>
      </c>
      <c r="AP602">
        <f t="shared" si="376"/>
        <v>23.609121289162623</v>
      </c>
      <c r="AQ602">
        <f t="shared" si="377"/>
        <v>-23.521825181113627</v>
      </c>
      <c r="AR602" s="28">
        <f t="shared" si="361"/>
        <v>-39.399123015054464</v>
      </c>
      <c r="AS602" s="30">
        <f t="shared" si="362"/>
        <v>-181.3504699559503</v>
      </c>
      <c r="AT602" s="28">
        <f t="shared" si="363"/>
        <v>39.604880178100103</v>
      </c>
      <c r="AU602" s="28">
        <f t="shared" si="364"/>
        <v>89.400365583624165</v>
      </c>
      <c r="AV602" s="29">
        <f t="shared" si="365"/>
        <v>-16.188316748923885</v>
      </c>
      <c r="AW602" s="28">
        <f t="shared" si="366"/>
        <v>-81.077976414353657</v>
      </c>
      <c r="AX602" s="31">
        <f t="shared" si="367"/>
        <v>23.416563429176218</v>
      </c>
      <c r="AY602" s="28">
        <f t="shared" si="368"/>
        <v>8.3223891692705081</v>
      </c>
      <c r="AZ602" s="8">
        <f t="shared" si="369"/>
        <v>-15.982559585878246</v>
      </c>
      <c r="BA602" s="8">
        <f t="shared" si="370"/>
        <v>-173.02808078667979</v>
      </c>
      <c r="BB602" s="8">
        <f t="shared" si="371"/>
        <v>6.9719192133202057</v>
      </c>
      <c r="BD602" s="32">
        <f t="shared" si="372"/>
        <v>-16</v>
      </c>
      <c r="BE602" s="32">
        <f t="shared" si="373"/>
        <v>-173</v>
      </c>
      <c r="BF602" s="32">
        <f t="shared" si="374"/>
        <v>7</v>
      </c>
    </row>
    <row r="603" spans="22:58" x14ac:dyDescent="0.2">
      <c r="V603" s="27">
        <v>6.9900000000000899</v>
      </c>
      <c r="W603" s="32">
        <f t="shared" si="344"/>
        <v>97723722.095601618</v>
      </c>
      <c r="X603">
        <f t="shared" si="378"/>
        <v>4.8607609737258892</v>
      </c>
      <c r="Y603" s="28">
        <f t="shared" si="345"/>
        <v>-106.13387616482765</v>
      </c>
      <c r="Z603" s="28">
        <f t="shared" si="346"/>
        <v>-89.999717232934941</v>
      </c>
      <c r="AA603" s="28">
        <f t="shared" si="347"/>
        <v>68.964636684491666</v>
      </c>
      <c r="AB603" s="28">
        <f t="shared" si="348"/>
        <v>-89.979587753354153</v>
      </c>
      <c r="AC603" s="28">
        <f t="shared" si="349"/>
        <v>32.157119731391674</v>
      </c>
      <c r="AD603" s="28">
        <f t="shared" si="350"/>
        <v>88.586451535559291</v>
      </c>
      <c r="AE603" s="28">
        <f t="shared" si="351"/>
        <v>-0.15135877521842644</v>
      </c>
      <c r="AF603" s="28">
        <f t="shared" si="352"/>
        <v>-91.392853450729802</v>
      </c>
      <c r="AG603" s="28">
        <f t="shared" si="375"/>
        <v>92.110410468749379</v>
      </c>
      <c r="AH603" s="28">
        <f t="shared" si="353"/>
        <v>-176.26026977990566</v>
      </c>
      <c r="AI603" s="28">
        <f t="shared" si="354"/>
        <v>-89.999999911872976</v>
      </c>
      <c r="AJ603" s="28">
        <f t="shared" si="355"/>
        <v>102.64751168482888</v>
      </c>
      <c r="AK603" s="28">
        <f t="shared" si="356"/>
        <v>89.999577577494478</v>
      </c>
      <c r="AL603" s="29">
        <f t="shared" si="357"/>
        <v>-57.832836962268182</v>
      </c>
      <c r="AM603" s="28">
        <f t="shared" si="358"/>
        <v>-89.926467233853373</v>
      </c>
      <c r="AN603" s="28">
        <f t="shared" si="359"/>
        <v>-39.335184588595574</v>
      </c>
      <c r="AO603" s="28">
        <f t="shared" si="360"/>
        <v>-89.926889568231871</v>
      </c>
      <c r="AP603">
        <f t="shared" si="376"/>
        <v>23.609121289162623</v>
      </c>
      <c r="AQ603">
        <f t="shared" si="377"/>
        <v>-23.521825181113627</v>
      </c>
      <c r="AR603" s="28">
        <f t="shared" si="361"/>
        <v>-39.399247255765005</v>
      </c>
      <c r="AS603" s="30">
        <f t="shared" si="362"/>
        <v>-181.31974301896167</v>
      </c>
      <c r="AT603" s="28">
        <f t="shared" si="363"/>
        <v>39.804858769837466</v>
      </c>
      <c r="AU603" s="28">
        <f t="shared" si="364"/>
        <v>89.414013966478521</v>
      </c>
      <c r="AV603" s="29">
        <f t="shared" si="365"/>
        <v>-16.383612699481866</v>
      </c>
      <c r="AW603" s="28">
        <f t="shared" si="366"/>
        <v>-81.277907944435739</v>
      </c>
      <c r="AX603" s="31">
        <f t="shared" si="367"/>
        <v>23.4212460703556</v>
      </c>
      <c r="AY603" s="28">
        <f t="shared" si="368"/>
        <v>8.1361060220427817</v>
      </c>
      <c r="AZ603" s="8">
        <f t="shared" si="369"/>
        <v>-15.978001185409404</v>
      </c>
      <c r="BA603" s="8">
        <f t="shared" si="370"/>
        <v>-173.18363699691889</v>
      </c>
      <c r="BB603" s="8">
        <f t="shared" si="371"/>
        <v>6.8163630030811078</v>
      </c>
      <c r="BD603" s="32">
        <f t="shared" si="372"/>
        <v>-16</v>
      </c>
      <c r="BE603" s="32">
        <f t="shared" si="373"/>
        <v>-173</v>
      </c>
      <c r="BF603" s="32">
        <f t="shared" si="374"/>
        <v>7</v>
      </c>
    </row>
    <row r="604" spans="22:58" x14ac:dyDescent="0.2">
      <c r="V604" s="27">
        <v>7.0000000000000897</v>
      </c>
      <c r="W604" s="32">
        <f t="shared" si="344"/>
        <v>100000000.00002068</v>
      </c>
      <c r="X604">
        <f t="shared" si="378"/>
        <v>4.8607609737258892</v>
      </c>
      <c r="Y604" s="28">
        <f t="shared" si="345"/>
        <v>-106.33387616482287</v>
      </c>
      <c r="Z604" s="28">
        <f t="shared" si="346"/>
        <v>-89.999723669499161</v>
      </c>
      <c r="AA604" s="28">
        <f t="shared" si="347"/>
        <v>69.164636659682884</v>
      </c>
      <c r="AB604" s="28">
        <f t="shared" si="348"/>
        <v>-89.980052392776372</v>
      </c>
      <c r="AC604" s="28">
        <f t="shared" si="349"/>
        <v>32.357000781966995</v>
      </c>
      <c r="AD604" s="28">
        <f t="shared" si="350"/>
        <v>88.618615214344032</v>
      </c>
      <c r="AE604" s="28">
        <f t="shared" si="351"/>
        <v>4.8522250552899493E-2</v>
      </c>
      <c r="AF604" s="28">
        <f t="shared" si="352"/>
        <v>-91.361160847931501</v>
      </c>
      <c r="AG604" s="28">
        <f t="shared" si="375"/>
        <v>92.110410468749379</v>
      </c>
      <c r="AH604" s="28">
        <f t="shared" si="353"/>
        <v>-176.46026977990562</v>
      </c>
      <c r="AI604" s="28">
        <f t="shared" si="354"/>
        <v>-89.999999913878995</v>
      </c>
      <c r="AJ604" s="28">
        <f t="shared" si="355"/>
        <v>102.84751168481824</v>
      </c>
      <c r="AK604" s="28">
        <f t="shared" si="356"/>
        <v>89.999587193004643</v>
      </c>
      <c r="AL604" s="29">
        <f t="shared" si="357"/>
        <v>-58.03283664032093</v>
      </c>
      <c r="AM604" s="28">
        <f t="shared" si="358"/>
        <v>-89.928141042186013</v>
      </c>
      <c r="AN604" s="28">
        <f t="shared" si="359"/>
        <v>-39.535184266658923</v>
      </c>
      <c r="AO604" s="28">
        <f t="shared" si="360"/>
        <v>-89.928553763060364</v>
      </c>
      <c r="AP604">
        <f t="shared" si="376"/>
        <v>23.609121289162623</v>
      </c>
      <c r="AQ604">
        <f t="shared" si="377"/>
        <v>-23.521825181113627</v>
      </c>
      <c r="AR604" s="28">
        <f t="shared" si="361"/>
        <v>-39.399365908057028</v>
      </c>
      <c r="AS604" s="30">
        <f t="shared" si="362"/>
        <v>-181.28971461099187</v>
      </c>
      <c r="AT604" s="28">
        <f t="shared" si="363"/>
        <v>40.00483832500683</v>
      </c>
      <c r="AU604" s="28">
        <f t="shared" si="364"/>
        <v>89.427351738472069</v>
      </c>
      <c r="AV604" s="29">
        <f t="shared" si="365"/>
        <v>-16.57911560577919</v>
      </c>
      <c r="AW604" s="28">
        <f t="shared" si="366"/>
        <v>-81.473495540529797</v>
      </c>
      <c r="AX604" s="31">
        <f t="shared" si="367"/>
        <v>23.42572271922764</v>
      </c>
      <c r="AY604" s="28">
        <f t="shared" si="368"/>
        <v>7.9538561979422724</v>
      </c>
      <c r="AZ604" s="8">
        <f t="shared" si="369"/>
        <v>-15.973643188829389</v>
      </c>
      <c r="BA604" s="8">
        <f t="shared" si="370"/>
        <v>-173.33585841304961</v>
      </c>
      <c r="BB604" s="8">
        <f t="shared" si="371"/>
        <v>6.664141586950393</v>
      </c>
      <c r="BD604" s="32">
        <f t="shared" si="372"/>
        <v>-16</v>
      </c>
      <c r="BE604" s="32">
        <f t="shared" si="373"/>
        <v>-173</v>
      </c>
      <c r="BF604" s="32">
        <f t="shared" si="374"/>
        <v>7</v>
      </c>
    </row>
    <row r="605" spans="22:58" x14ac:dyDescent="0.2">
      <c r="V605" s="27">
        <v>7.0100000000000904</v>
      </c>
      <c r="W605" s="32">
        <f t="shared" si="344"/>
        <v>102329299.22809692</v>
      </c>
      <c r="X605">
        <f t="shared" si="378"/>
        <v>4.8607609737258892</v>
      </c>
      <c r="Y605" s="28">
        <f t="shared" si="345"/>
        <v>-106.53387616481835</v>
      </c>
      <c r="Z605" s="28">
        <f t="shared" si="346"/>
        <v>-89.999729959549299</v>
      </c>
      <c r="AA605" s="28">
        <f t="shared" si="347"/>
        <v>69.364636635990749</v>
      </c>
      <c r="AB605" s="28">
        <f t="shared" si="348"/>
        <v>-89.980506455716608</v>
      </c>
      <c r="AC605" s="28">
        <f t="shared" si="349"/>
        <v>32.556887183107015</v>
      </c>
      <c r="AD605" s="28">
        <f t="shared" si="350"/>
        <v>88.650047599872607</v>
      </c>
      <c r="AE605" s="28">
        <f t="shared" si="351"/>
        <v>0.24840862800530061</v>
      </c>
      <c r="AF605" s="28">
        <f t="shared" si="352"/>
        <v>-91.330188815393285</v>
      </c>
      <c r="AG605" s="28">
        <f t="shared" si="375"/>
        <v>92.110410468749379</v>
      </c>
      <c r="AH605" s="28">
        <f t="shared" si="353"/>
        <v>-176.66026977990566</v>
      </c>
      <c r="AI605" s="28">
        <f t="shared" si="354"/>
        <v>-89.999999915839339</v>
      </c>
      <c r="AJ605" s="28">
        <f t="shared" si="355"/>
        <v>103.04751168480811</v>
      </c>
      <c r="AK605" s="28">
        <f t="shared" si="356"/>
        <v>89.999596589639054</v>
      </c>
      <c r="AL605" s="29">
        <f t="shared" si="357"/>
        <v>-58.23283633286372</v>
      </c>
      <c r="AM605" s="28">
        <f t="shared" si="358"/>
        <v>-89.929776750107948</v>
      </c>
      <c r="AN605" s="28">
        <f t="shared" si="359"/>
        <v>-39.735183959211888</v>
      </c>
      <c r="AO605" s="28">
        <f t="shared" si="360"/>
        <v>-89.930180076308233</v>
      </c>
      <c r="AP605">
        <f t="shared" si="376"/>
        <v>23.609121289162623</v>
      </c>
      <c r="AQ605">
        <f t="shared" si="377"/>
        <v>-23.521825181113627</v>
      </c>
      <c r="AR605" s="28">
        <f t="shared" si="361"/>
        <v>-39.399479223157591</v>
      </c>
      <c r="AS605" s="30">
        <f t="shared" si="362"/>
        <v>-181.26036889170152</v>
      </c>
      <c r="AT605" s="28">
        <f t="shared" si="363"/>
        <v>40.204818800255353</v>
      </c>
      <c r="AU605" s="28">
        <f t="shared" si="364"/>
        <v>89.440385965682552</v>
      </c>
      <c r="AV605" s="29">
        <f t="shared" si="365"/>
        <v>-16.774816563213065</v>
      </c>
      <c r="AW605" s="28">
        <f t="shared" si="366"/>
        <v>-81.664824662914867</v>
      </c>
      <c r="AX605" s="31">
        <f t="shared" si="367"/>
        <v>23.430002237042288</v>
      </c>
      <c r="AY605" s="28">
        <f t="shared" si="368"/>
        <v>7.7755613027676844</v>
      </c>
      <c r="AZ605" s="8">
        <f t="shared" si="369"/>
        <v>-15.969476986115303</v>
      </c>
      <c r="BA605" s="8">
        <f t="shared" si="370"/>
        <v>-173.48480758893385</v>
      </c>
      <c r="BB605" s="8">
        <f t="shared" si="371"/>
        <v>6.5151924110661525</v>
      </c>
      <c r="BD605" s="32">
        <f t="shared" si="372"/>
        <v>-16</v>
      </c>
      <c r="BE605" s="32">
        <f t="shared" si="373"/>
        <v>-173</v>
      </c>
      <c r="BF605" s="32">
        <f t="shared" si="374"/>
        <v>7</v>
      </c>
    </row>
    <row r="606" spans="22:58" x14ac:dyDescent="0.2">
      <c r="V606" s="27">
        <v>7.0200000000000902</v>
      </c>
      <c r="W606" s="32">
        <f t="shared" si="344"/>
        <v>104712854.80511194</v>
      </c>
      <c r="X606">
        <f t="shared" si="378"/>
        <v>4.8607609737258892</v>
      </c>
      <c r="Y606" s="28">
        <f t="shared" si="345"/>
        <v>-106.73387616481401</v>
      </c>
      <c r="Z606" s="28">
        <f t="shared" si="346"/>
        <v>-89.9997361064204</v>
      </c>
      <c r="AA606" s="28">
        <f t="shared" si="347"/>
        <v>69.564636613364911</v>
      </c>
      <c r="AB606" s="28">
        <f t="shared" si="348"/>
        <v>-89.980950182924829</v>
      </c>
      <c r="AC606" s="28">
        <f t="shared" si="349"/>
        <v>32.756778694264035</v>
      </c>
      <c r="AD606" s="28">
        <f t="shared" si="350"/>
        <v>88.680765282289272</v>
      </c>
      <c r="AE606" s="28">
        <f t="shared" si="351"/>
        <v>0.44830011654082824</v>
      </c>
      <c r="AF606" s="28">
        <f t="shared" si="352"/>
        <v>-91.299921007055943</v>
      </c>
      <c r="AG606" s="28">
        <f t="shared" si="375"/>
        <v>92.110410468749379</v>
      </c>
      <c r="AH606" s="28">
        <f t="shared" si="353"/>
        <v>-176.86026977990565</v>
      </c>
      <c r="AI606" s="28">
        <f t="shared" si="354"/>
        <v>-89.999999917755062</v>
      </c>
      <c r="AJ606" s="28">
        <f t="shared" si="355"/>
        <v>103.24751168479843</v>
      </c>
      <c r="AK606" s="28">
        <f t="shared" si="356"/>
        <v>89.999605772379965</v>
      </c>
      <c r="AL606" s="29">
        <f t="shared" si="357"/>
        <v>-58.432836039244307</v>
      </c>
      <c r="AM606" s="28">
        <f t="shared" si="358"/>
        <v>-89.931375224882458</v>
      </c>
      <c r="AN606" s="28">
        <f t="shared" si="359"/>
        <v>-39.935183665602153</v>
      </c>
      <c r="AO606" s="28">
        <f t="shared" si="360"/>
        <v>-89.931769370257555</v>
      </c>
      <c r="AP606">
        <f t="shared" si="376"/>
        <v>23.609121289162623</v>
      </c>
      <c r="AQ606">
        <f t="shared" si="377"/>
        <v>-23.521825181113627</v>
      </c>
      <c r="AR606" s="28">
        <f t="shared" si="361"/>
        <v>-39.399587441012329</v>
      </c>
      <c r="AS606" s="30">
        <f t="shared" si="362"/>
        <v>-181.2316903773135</v>
      </c>
      <c r="AT606" s="28">
        <f t="shared" si="363"/>
        <v>40.404800154180485</v>
      </c>
      <c r="AU606" s="28">
        <f t="shared" si="364"/>
        <v>89.453123553630292</v>
      </c>
      <c r="AV606" s="29">
        <f t="shared" si="365"/>
        <v>-16.970707033021927</v>
      </c>
      <c r="AW606" s="28">
        <f t="shared" si="366"/>
        <v>-81.851979679761499</v>
      </c>
      <c r="AX606" s="31">
        <f t="shared" si="367"/>
        <v>23.434093121158558</v>
      </c>
      <c r="AY606" s="28">
        <f t="shared" si="368"/>
        <v>7.6011438738687929</v>
      </c>
      <c r="AZ606" s="8">
        <f t="shared" si="369"/>
        <v>-15.965494319853772</v>
      </c>
      <c r="BA606" s="8">
        <f t="shared" si="370"/>
        <v>-173.63054650344469</v>
      </c>
      <c r="BB606" s="8">
        <f t="shared" si="371"/>
        <v>6.3694534965553089</v>
      </c>
      <c r="BD606" s="32">
        <f t="shared" si="372"/>
        <v>-16</v>
      </c>
      <c r="BE606" s="32">
        <f t="shared" si="373"/>
        <v>-174</v>
      </c>
      <c r="BF606" s="32">
        <f t="shared" si="374"/>
        <v>6</v>
      </c>
    </row>
    <row r="607" spans="22:58" x14ac:dyDescent="0.2">
      <c r="V607" s="27">
        <v>7.03000000000009</v>
      </c>
      <c r="W607" s="32">
        <f t="shared" si="344"/>
        <v>107151930.52378313</v>
      </c>
      <c r="X607">
        <f t="shared" si="378"/>
        <v>4.8607609737258892</v>
      </c>
      <c r="Y607" s="28">
        <f t="shared" si="345"/>
        <v>-106.93387616480985</v>
      </c>
      <c r="Z607" s="28">
        <f t="shared" si="346"/>
        <v>-89.999742113371653</v>
      </c>
      <c r="AA607" s="28">
        <f t="shared" si="347"/>
        <v>69.764636591757409</v>
      </c>
      <c r="AB607" s="28">
        <f t="shared" si="348"/>
        <v>-89.981383809670874</v>
      </c>
      <c r="AC607" s="28">
        <f t="shared" si="349"/>
        <v>32.956675085693377</v>
      </c>
      <c r="AD607" s="28">
        <f t="shared" si="350"/>
        <v>88.710784477841969</v>
      </c>
      <c r="AE607" s="28">
        <f t="shared" si="351"/>
        <v>0.64819648636682814</v>
      </c>
      <c r="AF607" s="28">
        <f t="shared" si="352"/>
        <v>-91.270341445200557</v>
      </c>
      <c r="AG607" s="28">
        <f t="shared" si="375"/>
        <v>92.110410468749379</v>
      </c>
      <c r="AH607" s="28">
        <f t="shared" si="353"/>
        <v>-177.06026977990564</v>
      </c>
      <c r="AI607" s="28">
        <f t="shared" si="354"/>
        <v>-89.999999919627186</v>
      </c>
      <c r="AJ607" s="28">
        <f t="shared" si="355"/>
        <v>103.44751168478916</v>
      </c>
      <c r="AK607" s="28">
        <f t="shared" si="356"/>
        <v>89.999614746096171</v>
      </c>
      <c r="AL607" s="29">
        <f t="shared" si="357"/>
        <v>-58.632835758839938</v>
      </c>
      <c r="AM607" s="28">
        <f t="shared" si="358"/>
        <v>-89.932937314032102</v>
      </c>
      <c r="AN607" s="28">
        <f t="shared" si="359"/>
        <v>-40.135183385207036</v>
      </c>
      <c r="AO607" s="28">
        <f t="shared" si="360"/>
        <v>-89.933322487563117</v>
      </c>
      <c r="AP607">
        <f t="shared" si="376"/>
        <v>23.609121289162623</v>
      </c>
      <c r="AQ607">
        <f t="shared" si="377"/>
        <v>-23.521825181113627</v>
      </c>
      <c r="AR607" s="28">
        <f t="shared" si="361"/>
        <v>-39.399690790791212</v>
      </c>
      <c r="AS607" s="30">
        <f t="shared" si="362"/>
        <v>-181.20366393276367</v>
      </c>
      <c r="AT607" s="28">
        <f t="shared" si="363"/>
        <v>40.604782347242498</v>
      </c>
      <c r="AU607" s="28">
        <f t="shared" si="364"/>
        <v>89.465571250913897</v>
      </c>
      <c r="AV607" s="29">
        <f t="shared" si="365"/>
        <v>-17.166778828750822</v>
      </c>
      <c r="AW607" s="28">
        <f t="shared" si="366"/>
        <v>-82.03504383950775</v>
      </c>
      <c r="AX607" s="31">
        <f t="shared" si="367"/>
        <v>23.438003518491676</v>
      </c>
      <c r="AY607" s="28">
        <f t="shared" si="368"/>
        <v>7.4305274114061461</v>
      </c>
      <c r="AZ607" s="8">
        <f t="shared" si="369"/>
        <v>-15.961687272299535</v>
      </c>
      <c r="BA607" s="8">
        <f t="shared" si="370"/>
        <v>-173.77313652135751</v>
      </c>
      <c r="BB607" s="8">
        <f t="shared" si="371"/>
        <v>6.2268634786424855</v>
      </c>
      <c r="BD607" s="32">
        <f t="shared" si="372"/>
        <v>-16</v>
      </c>
      <c r="BE607" s="32">
        <f t="shared" si="373"/>
        <v>-174</v>
      </c>
      <c r="BF607" s="32">
        <f t="shared" si="374"/>
        <v>6</v>
      </c>
    </row>
    <row r="608" spans="22:58" x14ac:dyDescent="0.2">
      <c r="V608" s="27">
        <v>7.0400000000000897</v>
      </c>
      <c r="W608" s="32">
        <f t="shared" si="344"/>
        <v>109647819.61434153</v>
      </c>
      <c r="X608">
        <f t="shared" si="378"/>
        <v>4.8607609737258892</v>
      </c>
      <c r="Y608" s="28">
        <f t="shared" si="345"/>
        <v>-107.1338761648059</v>
      </c>
      <c r="Z608" s="28">
        <f t="shared" si="346"/>
        <v>-89.999747983587994</v>
      </c>
      <c r="AA608" s="28">
        <f t="shared" si="347"/>
        <v>69.964636571122398</v>
      </c>
      <c r="AB608" s="28">
        <f t="shared" si="348"/>
        <v>-89.981807565869175</v>
      </c>
      <c r="AC608" s="28">
        <f t="shared" si="349"/>
        <v>33.156576137969097</v>
      </c>
      <c r="AD608" s="28">
        <f t="shared" si="350"/>
        <v>88.740121037144021</v>
      </c>
      <c r="AE608" s="28">
        <f t="shared" si="351"/>
        <v>0.84809751801148536</v>
      </c>
      <c r="AF608" s="28">
        <f t="shared" si="352"/>
        <v>-91.241434512313148</v>
      </c>
      <c r="AG608" s="28">
        <f t="shared" si="375"/>
        <v>92.110410468749379</v>
      </c>
      <c r="AH608" s="28">
        <f t="shared" si="353"/>
        <v>-177.26026977990563</v>
      </c>
      <c r="AI608" s="28">
        <f t="shared" si="354"/>
        <v>-89.999999921456691</v>
      </c>
      <c r="AJ608" s="28">
        <f t="shared" si="355"/>
        <v>103.64751168478034</v>
      </c>
      <c r="AK608" s="28">
        <f t="shared" si="356"/>
        <v>89.999623515545665</v>
      </c>
      <c r="AL608" s="29">
        <f t="shared" si="357"/>
        <v>-58.832835491055832</v>
      </c>
      <c r="AM608" s="28">
        <f t="shared" si="358"/>
        <v>-89.934463845787931</v>
      </c>
      <c r="AN608" s="28">
        <f t="shared" si="359"/>
        <v>-40.33518311743174</v>
      </c>
      <c r="AO608" s="28">
        <f t="shared" si="360"/>
        <v>-89.934840251698958</v>
      </c>
      <c r="AP608">
        <f t="shared" si="376"/>
        <v>23.609121289162623</v>
      </c>
      <c r="AQ608">
        <f t="shared" si="377"/>
        <v>-23.521825181113627</v>
      </c>
      <c r="AR608" s="28">
        <f t="shared" si="361"/>
        <v>-39.399789491371259</v>
      </c>
      <c r="AS608" s="30">
        <f t="shared" si="362"/>
        <v>-181.17627476401211</v>
      </c>
      <c r="AT608" s="28">
        <f t="shared" si="363"/>
        <v>40.804765341680572</v>
      </c>
      <c r="AU608" s="28">
        <f t="shared" si="364"/>
        <v>89.47773565276438</v>
      </c>
      <c r="AV608" s="29">
        <f t="shared" si="365"/>
        <v>-17.363024103085415</v>
      </c>
      <c r="AW608" s="28">
        <f t="shared" si="366"/>
        <v>-82.214099246903899</v>
      </c>
      <c r="AX608" s="31">
        <f t="shared" si="367"/>
        <v>23.441741238595156</v>
      </c>
      <c r="AY608" s="28">
        <f t="shared" si="368"/>
        <v>7.2636364058604812</v>
      </c>
      <c r="AZ608" s="8">
        <f t="shared" si="369"/>
        <v>-15.958048252776102</v>
      </c>
      <c r="BA608" s="8">
        <f t="shared" si="370"/>
        <v>-173.91263835815164</v>
      </c>
      <c r="BB608" s="8">
        <f t="shared" si="371"/>
        <v>6.0873616418483607</v>
      </c>
      <c r="BD608" s="32">
        <f t="shared" si="372"/>
        <v>-16</v>
      </c>
      <c r="BE608" s="32">
        <f t="shared" si="373"/>
        <v>-174</v>
      </c>
      <c r="BF608" s="32">
        <f t="shared" si="374"/>
        <v>6</v>
      </c>
    </row>
    <row r="609" spans="22:58" x14ac:dyDescent="0.2">
      <c r="V609" s="27">
        <v>7.0500000000000904</v>
      </c>
      <c r="W609" s="32">
        <f t="shared" si="344"/>
        <v>112201845.43021989</v>
      </c>
      <c r="X609">
        <f t="shared" si="378"/>
        <v>4.8607609737258892</v>
      </c>
      <c r="Y609" s="28">
        <f t="shared" si="345"/>
        <v>-107.33387616480212</v>
      </c>
      <c r="Z609" s="28">
        <f t="shared" si="346"/>
        <v>-89.999753720181886</v>
      </c>
      <c r="AA609" s="28">
        <f t="shared" si="347"/>
        <v>70.164636551416109</v>
      </c>
      <c r="AB609" s="28">
        <f t="shared" si="348"/>
        <v>-89.98222167620068</v>
      </c>
      <c r="AC609" s="28">
        <f t="shared" si="349"/>
        <v>33.356481641521498</v>
      </c>
      <c r="AD609" s="28">
        <f t="shared" si="350"/>
        <v>88.768790453264273</v>
      </c>
      <c r="AE609" s="28">
        <f t="shared" si="351"/>
        <v>1.0480030018613746</v>
      </c>
      <c r="AF609" s="28">
        <f t="shared" si="352"/>
        <v>-91.213184943118279</v>
      </c>
      <c r="AG609" s="28">
        <f t="shared" si="375"/>
        <v>92.110410468749379</v>
      </c>
      <c r="AH609" s="28">
        <f t="shared" si="353"/>
        <v>-177.46026977990567</v>
      </c>
      <c r="AI609" s="28">
        <f t="shared" si="354"/>
        <v>-89.999999923244559</v>
      </c>
      <c r="AJ609" s="28">
        <f t="shared" si="355"/>
        <v>103.84751168477189</v>
      </c>
      <c r="AK609" s="28">
        <f t="shared" si="356"/>
        <v>89.999632085378124</v>
      </c>
      <c r="AL609" s="29">
        <f t="shared" si="357"/>
        <v>-59.032835235323958</v>
      </c>
      <c r="AM609" s="28">
        <f t="shared" si="358"/>
        <v>-89.935955629528593</v>
      </c>
      <c r="AN609" s="28">
        <f t="shared" si="359"/>
        <v>-40.535182861708364</v>
      </c>
      <c r="AO609" s="28">
        <f t="shared" si="360"/>
        <v>-89.936323467395027</v>
      </c>
      <c r="AP609">
        <f t="shared" si="376"/>
        <v>23.609121289162623</v>
      </c>
      <c r="AQ609">
        <f t="shared" si="377"/>
        <v>-23.521825181113627</v>
      </c>
      <c r="AR609" s="28">
        <f t="shared" si="361"/>
        <v>-39.399883751797994</v>
      </c>
      <c r="AS609" s="30">
        <f t="shared" si="362"/>
        <v>-181.14950841051331</v>
      </c>
      <c r="AT609" s="28">
        <f t="shared" si="363"/>
        <v>41.004749101432864</v>
      </c>
      <c r="AU609" s="28">
        <f t="shared" si="364"/>
        <v>89.489623204519603</v>
      </c>
      <c r="AV609" s="29">
        <f t="shared" si="365"/>
        <v>-17.559435335057636</v>
      </c>
      <c r="AW609" s="28">
        <f t="shared" si="366"/>
        <v>-82.389226842487361</v>
      </c>
      <c r="AX609" s="31">
        <f t="shared" si="367"/>
        <v>23.445313766375229</v>
      </c>
      <c r="AY609" s="28">
        <f t="shared" si="368"/>
        <v>7.1003963620322423</v>
      </c>
      <c r="AZ609" s="8">
        <f t="shared" si="369"/>
        <v>-15.954569985422765</v>
      </c>
      <c r="BA609" s="8">
        <f t="shared" si="370"/>
        <v>-174.04911204848105</v>
      </c>
      <c r="BB609" s="8">
        <f t="shared" si="371"/>
        <v>5.9508879515189506</v>
      </c>
      <c r="BD609" s="32">
        <f t="shared" si="372"/>
        <v>-16</v>
      </c>
      <c r="BE609" s="32">
        <f t="shared" si="373"/>
        <v>-174</v>
      </c>
      <c r="BF609" s="32">
        <f t="shared" si="374"/>
        <v>6</v>
      </c>
    </row>
    <row r="610" spans="22:58" x14ac:dyDescent="0.2">
      <c r="V610" s="27">
        <v>7.0600000000000902</v>
      </c>
      <c r="W610" s="32">
        <f t="shared" si="344"/>
        <v>114815362.14971235</v>
      </c>
      <c r="X610">
        <f t="shared" si="378"/>
        <v>4.8607609737258892</v>
      </c>
      <c r="Y610" s="28">
        <f t="shared" si="345"/>
        <v>-107.5338761647985</v>
      </c>
      <c r="Z610" s="28">
        <f t="shared" si="346"/>
        <v>-89.999759326194976</v>
      </c>
      <c r="AA610" s="28">
        <f t="shared" si="347"/>
        <v>70.364636532596748</v>
      </c>
      <c r="AB610" s="28">
        <f t="shared" si="348"/>
        <v>-89.982626360232004</v>
      </c>
      <c r="AC610" s="28">
        <f t="shared" si="349"/>
        <v>33.556391396195203</v>
      </c>
      <c r="AD610" s="28">
        <f t="shared" si="350"/>
        <v>88.796807869648703</v>
      </c>
      <c r="AE610" s="28">
        <f t="shared" si="351"/>
        <v>1.2479127377193393</v>
      </c>
      <c r="AF610" s="28">
        <f t="shared" si="352"/>
        <v>-91.185577816778292</v>
      </c>
      <c r="AG610" s="28">
        <f t="shared" si="375"/>
        <v>92.110410468749379</v>
      </c>
      <c r="AH610" s="28">
        <f t="shared" si="353"/>
        <v>-177.66026977990566</v>
      </c>
      <c r="AI610" s="28">
        <f t="shared" si="354"/>
        <v>-89.999999924991727</v>
      </c>
      <c r="AJ610" s="28">
        <f t="shared" si="355"/>
        <v>104.04751168476383</v>
      </c>
      <c r="AK610" s="28">
        <f t="shared" si="356"/>
        <v>89.999640460137357</v>
      </c>
      <c r="AL610" s="29">
        <f t="shared" si="357"/>
        <v>-59.232834991101917</v>
      </c>
      <c r="AM610" s="28">
        <f t="shared" si="358"/>
        <v>-89.937413456209484</v>
      </c>
      <c r="AN610" s="28">
        <f t="shared" si="359"/>
        <v>-40.735182617494367</v>
      </c>
      <c r="AO610" s="28">
        <f t="shared" si="360"/>
        <v>-89.937772921063853</v>
      </c>
      <c r="AP610">
        <f t="shared" si="376"/>
        <v>23.609121289162623</v>
      </c>
      <c r="AQ610">
        <f t="shared" si="377"/>
        <v>-23.521825181113627</v>
      </c>
      <c r="AR610" s="28">
        <f t="shared" si="361"/>
        <v>-39.399973771726032</v>
      </c>
      <c r="AS610" s="30">
        <f t="shared" si="362"/>
        <v>-181.12335073784215</v>
      </c>
      <c r="AT610" s="28">
        <f t="shared" si="363"/>
        <v>41.204733592060009</v>
      </c>
      <c r="AU610" s="28">
        <f t="shared" si="364"/>
        <v>89.501240205020764</v>
      </c>
      <c r="AV610" s="29">
        <f t="shared" si="365"/>
        <v>-17.756005317623526</v>
      </c>
      <c r="AW610" s="28">
        <f t="shared" si="366"/>
        <v>-82.560506385259117</v>
      </c>
      <c r="AX610" s="31">
        <f t="shared" si="367"/>
        <v>23.448728274436483</v>
      </c>
      <c r="AY610" s="28">
        <f t="shared" si="368"/>
        <v>6.9407338197616468</v>
      </c>
      <c r="AZ610" s="8">
        <f t="shared" si="369"/>
        <v>-15.951245497289548</v>
      </c>
      <c r="BA610" s="8">
        <f t="shared" si="370"/>
        <v>-174.1826169180805</v>
      </c>
      <c r="BB610" s="8">
        <f t="shared" si="371"/>
        <v>5.8173830819195018</v>
      </c>
      <c r="BD610" s="32">
        <f t="shared" si="372"/>
        <v>-16</v>
      </c>
      <c r="BE610" s="32">
        <f t="shared" si="373"/>
        <v>-174</v>
      </c>
      <c r="BF610" s="32">
        <f t="shared" si="374"/>
        <v>6</v>
      </c>
    </row>
    <row r="611" spans="22:58" x14ac:dyDescent="0.2">
      <c r="V611" s="27">
        <v>7.07000000000009</v>
      </c>
      <c r="W611" s="32">
        <f t="shared" si="344"/>
        <v>117489755.49397758</v>
      </c>
      <c r="X611">
        <f t="shared" si="378"/>
        <v>4.8607609737258892</v>
      </c>
      <c r="Y611" s="28">
        <f t="shared" si="345"/>
        <v>-107.73387616479505</v>
      </c>
      <c r="Z611" s="28">
        <f t="shared" si="346"/>
        <v>-89.999764804599621</v>
      </c>
      <c r="AA611" s="28">
        <f t="shared" si="347"/>
        <v>70.564636514624397</v>
      </c>
      <c r="AB611" s="28">
        <f t="shared" si="348"/>
        <v>-89.983021832531819</v>
      </c>
      <c r="AC611" s="28">
        <f t="shared" si="349"/>
        <v>33.756305210827065</v>
      </c>
      <c r="AD611" s="28">
        <f t="shared" si="350"/>
        <v>88.82418808787601</v>
      </c>
      <c r="AE611" s="28">
        <f t="shared" si="351"/>
        <v>1.4478265343823011</v>
      </c>
      <c r="AF611" s="28">
        <f t="shared" si="352"/>
        <v>-91.158598549255416</v>
      </c>
      <c r="AG611" s="28">
        <f t="shared" si="375"/>
        <v>92.110410468749379</v>
      </c>
      <c r="AH611" s="28">
        <f t="shared" si="353"/>
        <v>-177.86026977990565</v>
      </c>
      <c r="AI611" s="28">
        <f t="shared" si="354"/>
        <v>-89.999999926699132</v>
      </c>
      <c r="AJ611" s="28">
        <f t="shared" si="355"/>
        <v>104.24751168475615</v>
      </c>
      <c r="AK611" s="28">
        <f t="shared" si="356"/>
        <v>89.999648644263814</v>
      </c>
      <c r="AL611" s="29">
        <f t="shared" si="357"/>
        <v>-59.432834757871674</v>
      </c>
      <c r="AM611" s="28">
        <f t="shared" si="358"/>
        <v>-89.938838098782057</v>
      </c>
      <c r="AN611" s="28">
        <f t="shared" si="359"/>
        <v>-40.935182384271798</v>
      </c>
      <c r="AO611" s="28">
        <f t="shared" si="360"/>
        <v>-89.939189381217375</v>
      </c>
      <c r="AP611">
        <f t="shared" si="376"/>
        <v>23.609121289162623</v>
      </c>
      <c r="AQ611">
        <f t="shared" si="377"/>
        <v>-23.521825181113627</v>
      </c>
      <c r="AR611" s="28">
        <f t="shared" si="361"/>
        <v>-39.400059741840501</v>
      </c>
      <c r="AS611" s="30">
        <f t="shared" si="362"/>
        <v>-181.0977879304728</v>
      </c>
      <c r="AT611" s="28">
        <f t="shared" si="363"/>
        <v>41.404718780672212</v>
      </c>
      <c r="AU611" s="28">
        <f t="shared" si="364"/>
        <v>89.512592809932542</v>
      </c>
      <c r="AV611" s="29">
        <f t="shared" si="365"/>
        <v>-17.952727145612794</v>
      </c>
      <c r="AW611" s="28">
        <f t="shared" si="366"/>
        <v>-82.728016438344511</v>
      </c>
      <c r="AX611" s="31">
        <f t="shared" si="367"/>
        <v>23.451991635059418</v>
      </c>
      <c r="AY611" s="28">
        <f t="shared" si="368"/>
        <v>6.784576371588031</v>
      </c>
      <c r="AZ611" s="8">
        <f t="shared" si="369"/>
        <v>-15.948068106781083</v>
      </c>
      <c r="BA611" s="8">
        <f t="shared" si="370"/>
        <v>-174.31321155888477</v>
      </c>
      <c r="BB611" s="8">
        <f t="shared" si="371"/>
        <v>5.6867884411152261</v>
      </c>
      <c r="BD611" s="32">
        <f t="shared" si="372"/>
        <v>-16</v>
      </c>
      <c r="BE611" s="32">
        <f t="shared" si="373"/>
        <v>-174</v>
      </c>
      <c r="BF611" s="32">
        <f t="shared" si="374"/>
        <v>6</v>
      </c>
    </row>
    <row r="612" spans="22:58" x14ac:dyDescent="0.2">
      <c r="V612" s="27">
        <v>7.0800000000000898</v>
      </c>
      <c r="W612" s="32">
        <f t="shared" si="344"/>
        <v>120226443.46176647</v>
      </c>
      <c r="X612">
        <f t="shared" si="378"/>
        <v>4.8607609737258892</v>
      </c>
      <c r="Y612" s="28">
        <f t="shared" si="345"/>
        <v>-107.93387616479177</v>
      </c>
      <c r="Z612" s="28">
        <f t="shared" si="346"/>
        <v>-89.999770158300549</v>
      </c>
      <c r="AA612" s="28">
        <f t="shared" si="347"/>
        <v>70.764636497460955</v>
      </c>
      <c r="AB612" s="28">
        <f t="shared" si="348"/>
        <v>-89.983408302784611</v>
      </c>
      <c r="AC612" s="28">
        <f t="shared" si="349"/>
        <v>33.956222902842825</v>
      </c>
      <c r="AD612" s="28">
        <f t="shared" si="350"/>
        <v>88.850945575250293</v>
      </c>
      <c r="AE612" s="28">
        <f t="shared" si="351"/>
        <v>1.6477442092378993</v>
      </c>
      <c r="AF612" s="28">
        <f t="shared" si="352"/>
        <v>-91.132232885834881</v>
      </c>
      <c r="AG612" s="28">
        <f t="shared" si="375"/>
        <v>92.110410468749379</v>
      </c>
      <c r="AH612" s="28">
        <f t="shared" si="353"/>
        <v>-178.06026977990567</v>
      </c>
      <c r="AI612" s="28">
        <f t="shared" si="354"/>
        <v>-89.999999928367657</v>
      </c>
      <c r="AJ612" s="28">
        <f t="shared" si="355"/>
        <v>104.44751168474879</v>
      </c>
      <c r="AK612" s="28">
        <f t="shared" si="356"/>
        <v>89.999656642096795</v>
      </c>
      <c r="AL612" s="29">
        <f t="shared" si="357"/>
        <v>-59.632834535138493</v>
      </c>
      <c r="AM612" s="28">
        <f t="shared" si="358"/>
        <v>-89.940230312603632</v>
      </c>
      <c r="AN612" s="28">
        <f t="shared" si="359"/>
        <v>-41.135182161545991</v>
      </c>
      <c r="AO612" s="28">
        <f t="shared" si="360"/>
        <v>-89.940573598874494</v>
      </c>
      <c r="AP612">
        <f t="shared" si="376"/>
        <v>23.609121289162623</v>
      </c>
      <c r="AQ612">
        <f t="shared" si="377"/>
        <v>-23.521825181113627</v>
      </c>
      <c r="AR612" s="28">
        <f t="shared" si="361"/>
        <v>-39.400141844259096</v>
      </c>
      <c r="AS612" s="30">
        <f t="shared" si="362"/>
        <v>-181.07280648470936</v>
      </c>
      <c r="AT612" s="28">
        <f t="shared" si="363"/>
        <v>41.604704635859527</v>
      </c>
      <c r="AU612" s="28">
        <f t="shared" si="364"/>
        <v>89.523687034988697</v>
      </c>
      <c r="AV612" s="29">
        <f t="shared" si="365"/>
        <v>-18.149594204048366</v>
      </c>
      <c r="AW612" s="28">
        <f t="shared" si="366"/>
        <v>-82.891834357432145</v>
      </c>
      <c r="AX612" s="31">
        <f t="shared" si="367"/>
        <v>23.455110431811161</v>
      </c>
      <c r="AY612" s="28">
        <f t="shared" si="368"/>
        <v>6.6318526775565516</v>
      </c>
      <c r="AZ612" s="8">
        <f t="shared" si="369"/>
        <v>-15.945031412447936</v>
      </c>
      <c r="BA612" s="8">
        <f t="shared" si="370"/>
        <v>-174.44095380715282</v>
      </c>
      <c r="BB612" s="8">
        <f t="shared" si="371"/>
        <v>5.5590461928471768</v>
      </c>
      <c r="BD612" s="32">
        <f t="shared" si="372"/>
        <v>-16</v>
      </c>
      <c r="BE612" s="32">
        <f t="shared" si="373"/>
        <v>-174</v>
      </c>
      <c r="BF612" s="32">
        <f t="shared" si="374"/>
        <v>6</v>
      </c>
    </row>
    <row r="613" spans="22:58" x14ac:dyDescent="0.2">
      <c r="V613" s="27">
        <v>7.0900000000000896</v>
      </c>
      <c r="W613" s="32">
        <f t="shared" si="344"/>
        <v>123026877.08126393</v>
      </c>
      <c r="X613">
        <f t="shared" si="378"/>
        <v>4.8607609737258892</v>
      </c>
      <c r="Y613" s="28">
        <f t="shared" si="345"/>
        <v>-108.13387616478862</v>
      </c>
      <c r="Z613" s="28">
        <f t="shared" si="346"/>
        <v>-89.999775390136364</v>
      </c>
      <c r="AA613" s="28">
        <f t="shared" si="347"/>
        <v>70.964636481069988</v>
      </c>
      <c r="AB613" s="28">
        <f t="shared" si="348"/>
        <v>-89.983785975901895</v>
      </c>
      <c r="AC613" s="28">
        <f t="shared" si="349"/>
        <v>34.156144297871911</v>
      </c>
      <c r="AD613" s="28">
        <f t="shared" si="350"/>
        <v>88.877094472233409</v>
      </c>
      <c r="AE613" s="28">
        <f t="shared" si="351"/>
        <v>1.8476655878791703</v>
      </c>
      <c r="AF613" s="28">
        <f t="shared" si="352"/>
        <v>-91.10646689380485</v>
      </c>
      <c r="AG613" s="28">
        <f t="shared" si="375"/>
        <v>92.110410468749379</v>
      </c>
      <c r="AH613" s="28">
        <f t="shared" si="353"/>
        <v>-178.26026977990566</v>
      </c>
      <c r="AI613" s="28">
        <f t="shared" si="354"/>
        <v>-89.999999929998211</v>
      </c>
      <c r="AJ613" s="28">
        <f t="shared" si="355"/>
        <v>104.64751168474177</v>
      </c>
      <c r="AK613" s="28">
        <f t="shared" si="356"/>
        <v>89.999664457876889</v>
      </c>
      <c r="AL613" s="29">
        <f t="shared" si="357"/>
        <v>-59.832834322429953</v>
      </c>
      <c r="AM613" s="28">
        <f t="shared" si="358"/>
        <v>-89.941590835837772</v>
      </c>
      <c r="AN613" s="28">
        <f t="shared" si="359"/>
        <v>-41.335181948844458</v>
      </c>
      <c r="AO613" s="28">
        <f t="shared" si="360"/>
        <v>-89.941926307959093</v>
      </c>
      <c r="AP613">
        <f t="shared" si="376"/>
        <v>23.609121289162623</v>
      </c>
      <c r="AQ613">
        <f t="shared" si="377"/>
        <v>-23.521825181113627</v>
      </c>
      <c r="AR613" s="28">
        <f t="shared" si="361"/>
        <v>-39.400220252916291</v>
      </c>
      <c r="AS613" s="30">
        <f t="shared" si="362"/>
        <v>-181.04839320176393</v>
      </c>
      <c r="AT613" s="28">
        <f t="shared" si="363"/>
        <v>41.80469112762529</v>
      </c>
      <c r="AU613" s="28">
        <f t="shared" si="364"/>
        <v>89.534528759164644</v>
      </c>
      <c r="AV613" s="29">
        <f t="shared" si="365"/>
        <v>-18.346600156833105</v>
      </c>
      <c r="AW613" s="28">
        <f t="shared" si="366"/>
        <v>-83.052036281794599</v>
      </c>
      <c r="AX613" s="31">
        <f t="shared" si="367"/>
        <v>23.458090970792185</v>
      </c>
      <c r="AY613" s="28">
        <f t="shared" si="368"/>
        <v>6.4824924773700445</v>
      </c>
      <c r="AZ613" s="8">
        <f t="shared" si="369"/>
        <v>-15.942129282124107</v>
      </c>
      <c r="BA613" s="8">
        <f t="shared" si="370"/>
        <v>-174.56590072439388</v>
      </c>
      <c r="BB613" s="8">
        <f t="shared" si="371"/>
        <v>5.4340992756061155</v>
      </c>
      <c r="BD613" s="32">
        <f t="shared" si="372"/>
        <v>-16</v>
      </c>
      <c r="BE613" s="32">
        <f t="shared" si="373"/>
        <v>-175</v>
      </c>
      <c r="BF613" s="32">
        <f t="shared" si="374"/>
        <v>5</v>
      </c>
    </row>
    <row r="614" spans="22:58" x14ac:dyDescent="0.2">
      <c r="V614" s="27">
        <v>7.1000000000000902</v>
      </c>
      <c r="W614" s="32">
        <f t="shared" si="344"/>
        <v>125892541.17944308</v>
      </c>
      <c r="X614">
        <f t="shared" si="378"/>
        <v>4.8607609737258892</v>
      </c>
      <c r="Y614" s="28">
        <f t="shared" si="345"/>
        <v>-108.33387616478561</v>
      </c>
      <c r="Z614" s="28">
        <f t="shared" si="346"/>
        <v>-89.999780502881066</v>
      </c>
      <c r="AA614" s="28">
        <f t="shared" si="347"/>
        <v>71.16463646541672</v>
      </c>
      <c r="AB614" s="28">
        <f t="shared" si="348"/>
        <v>-89.984155052130816</v>
      </c>
      <c r="AC614" s="28">
        <f t="shared" si="349"/>
        <v>34.356069229379337</v>
      </c>
      <c r="AD614" s="28">
        <f t="shared" si="350"/>
        <v>88.902648599719925</v>
      </c>
      <c r="AE614" s="28">
        <f t="shared" si="351"/>
        <v>2.0475905037363376</v>
      </c>
      <c r="AF614" s="28">
        <f t="shared" si="352"/>
        <v>-91.081286955291972</v>
      </c>
      <c r="AG614" s="28">
        <f t="shared" si="375"/>
        <v>92.110410468749379</v>
      </c>
      <c r="AH614" s="28">
        <f t="shared" si="353"/>
        <v>-178.46026977990564</v>
      </c>
      <c r="AI614" s="28">
        <f t="shared" si="354"/>
        <v>-89.999999931591645</v>
      </c>
      <c r="AJ614" s="28">
        <f t="shared" si="355"/>
        <v>104.84751168473507</v>
      </c>
      <c r="AK614" s="28">
        <f t="shared" si="356"/>
        <v>89.999672095748096</v>
      </c>
      <c r="AL614" s="29">
        <f t="shared" si="357"/>
        <v>-60.032834119294861</v>
      </c>
      <c r="AM614" s="28">
        <f t="shared" si="358"/>
        <v>-89.94292038984581</v>
      </c>
      <c r="AN614" s="28">
        <f t="shared" si="359"/>
        <v>-41.535181745716059</v>
      </c>
      <c r="AO614" s="28">
        <f t="shared" si="360"/>
        <v>-89.943248225689359</v>
      </c>
      <c r="AP614">
        <f t="shared" si="376"/>
        <v>23.609121289162623</v>
      </c>
      <c r="AQ614">
        <f t="shared" si="377"/>
        <v>-23.521825181113627</v>
      </c>
      <c r="AR614" s="28">
        <f t="shared" si="361"/>
        <v>-39.400295133930726</v>
      </c>
      <c r="AS614" s="30">
        <f t="shared" si="362"/>
        <v>-181.02453518098133</v>
      </c>
      <c r="AT614" s="28">
        <f t="shared" si="363"/>
        <v>42.004678227322501</v>
      </c>
      <c r="AU614" s="28">
        <f t="shared" si="364"/>
        <v>89.545123727778716</v>
      </c>
      <c r="AV614" s="29">
        <f t="shared" si="365"/>
        <v>-18.54373893580004</v>
      </c>
      <c r="AW614" s="28">
        <f t="shared" si="366"/>
        <v>-83.208697127705577</v>
      </c>
      <c r="AX614" s="31">
        <f t="shared" si="367"/>
        <v>23.460939291522461</v>
      </c>
      <c r="AY614" s="28">
        <f t="shared" si="368"/>
        <v>6.3364266000731391</v>
      </c>
      <c r="AZ614" s="8">
        <f t="shared" si="369"/>
        <v>-15.939355842408265</v>
      </c>
      <c r="BA614" s="8">
        <f t="shared" si="370"/>
        <v>-174.68810858090819</v>
      </c>
      <c r="BB614" s="8">
        <f t="shared" si="371"/>
        <v>5.3118914190918076</v>
      </c>
      <c r="BD614" s="32">
        <f t="shared" si="372"/>
        <v>-16</v>
      </c>
      <c r="BE614" s="32">
        <f t="shared" si="373"/>
        <v>-175</v>
      </c>
      <c r="BF614" s="32">
        <f t="shared" si="374"/>
        <v>5</v>
      </c>
    </row>
    <row r="615" spans="22:58" x14ac:dyDescent="0.2">
      <c r="V615" s="27">
        <v>7.11000000000009</v>
      </c>
      <c r="W615" s="32">
        <f t="shared" si="344"/>
        <v>128824955.16934036</v>
      </c>
      <c r="X615">
        <f t="shared" si="378"/>
        <v>4.8607609737258892</v>
      </c>
      <c r="Y615" s="28">
        <f t="shared" si="345"/>
        <v>-108.53387616478274</v>
      </c>
      <c r="Z615" s="28">
        <f t="shared" si="346"/>
        <v>-89.99978549924549</v>
      </c>
      <c r="AA615" s="28">
        <f t="shared" si="347"/>
        <v>71.36463645046797</v>
      </c>
      <c r="AB615" s="28">
        <f t="shared" si="348"/>
        <v>-89.984515727160371</v>
      </c>
      <c r="AC615" s="28">
        <f t="shared" si="349"/>
        <v>34.555997538314173</v>
      </c>
      <c r="AD615" s="28">
        <f t="shared" si="350"/>
        <v>88.927621466157504</v>
      </c>
      <c r="AE615" s="28">
        <f t="shared" si="351"/>
        <v>2.2475187977252915</v>
      </c>
      <c r="AF615" s="28">
        <f t="shared" si="352"/>
        <v>-91.056679760248372</v>
      </c>
      <c r="AG615" s="28">
        <f t="shared" si="375"/>
        <v>92.110410468749379</v>
      </c>
      <c r="AH615" s="28">
        <f t="shared" si="353"/>
        <v>-178.66026977990566</v>
      </c>
      <c r="AI615" s="28">
        <f t="shared" si="354"/>
        <v>-89.999999933148814</v>
      </c>
      <c r="AJ615" s="28">
        <f t="shared" si="355"/>
        <v>105.04751168472866</v>
      </c>
      <c r="AK615" s="28">
        <f t="shared" si="356"/>
        <v>89.999679559760125</v>
      </c>
      <c r="AL615" s="29">
        <f t="shared" si="357"/>
        <v>-60.232833925302351</v>
      </c>
      <c r="AM615" s="28">
        <f t="shared" si="358"/>
        <v>-89.944219679569144</v>
      </c>
      <c r="AN615" s="28">
        <f t="shared" si="359"/>
        <v>-41.735181551729973</v>
      </c>
      <c r="AO615" s="28">
        <f t="shared" si="360"/>
        <v>-89.944540052957834</v>
      </c>
      <c r="AP615">
        <f t="shared" si="376"/>
        <v>23.609121289162623</v>
      </c>
      <c r="AQ615">
        <f t="shared" si="377"/>
        <v>-23.521825181113627</v>
      </c>
      <c r="AR615" s="28">
        <f t="shared" si="361"/>
        <v>-39.400366645955685</v>
      </c>
      <c r="AS615" s="30">
        <f t="shared" si="362"/>
        <v>-181.00121981320621</v>
      </c>
      <c r="AT615" s="28">
        <f t="shared" si="363"/>
        <v>42.204665907593217</v>
      </c>
      <c r="AU615" s="28">
        <f t="shared" si="364"/>
        <v>89.555477555523538</v>
      </c>
      <c r="AV615" s="29">
        <f t="shared" si="365"/>
        <v>-18.741004730121475</v>
      </c>
      <c r="AW615" s="28">
        <f t="shared" si="366"/>
        <v>-83.361890584077429</v>
      </c>
      <c r="AX615" s="31">
        <f t="shared" si="367"/>
        <v>23.463661177471742</v>
      </c>
      <c r="AY615" s="28">
        <f t="shared" si="368"/>
        <v>6.1935869714461091</v>
      </c>
      <c r="AZ615" s="8">
        <f t="shared" si="369"/>
        <v>-15.936705468483943</v>
      </c>
      <c r="BA615" s="8">
        <f t="shared" si="370"/>
        <v>-174.8076328417601</v>
      </c>
      <c r="BB615" s="8">
        <f t="shared" si="371"/>
        <v>5.1923671582399038</v>
      </c>
      <c r="BD615" s="32">
        <f t="shared" si="372"/>
        <v>-16</v>
      </c>
      <c r="BE615" s="32">
        <f t="shared" si="373"/>
        <v>-175</v>
      </c>
      <c r="BF615" s="32">
        <f t="shared" si="374"/>
        <v>5</v>
      </c>
    </row>
    <row r="616" spans="22:58" x14ac:dyDescent="0.2">
      <c r="V616" s="27">
        <v>7.1200000000000898</v>
      </c>
      <c r="W616" s="32">
        <f t="shared" si="344"/>
        <v>131825673.85566828</v>
      </c>
      <c r="X616">
        <f t="shared" si="378"/>
        <v>4.8607609737258892</v>
      </c>
      <c r="Y616" s="28">
        <f t="shared" si="345"/>
        <v>-108.73387616478</v>
      </c>
      <c r="Z616" s="28">
        <f t="shared" si="346"/>
        <v>-89.999790381878768</v>
      </c>
      <c r="AA616" s="28">
        <f t="shared" si="347"/>
        <v>71.564636436192032</v>
      </c>
      <c r="AB616" s="28">
        <f t="shared" si="348"/>
        <v>-89.984868192225107</v>
      </c>
      <c r="AC616" s="28">
        <f t="shared" si="349"/>
        <v>34.755929072773704</v>
      </c>
      <c r="AD616" s="28">
        <f t="shared" si="350"/>
        <v>88.952026274515376</v>
      </c>
      <c r="AE616" s="28">
        <f t="shared" si="351"/>
        <v>2.447450317911624</v>
      </c>
      <c r="AF616" s="28">
        <f t="shared" si="352"/>
        <v>-91.032632299588514</v>
      </c>
      <c r="AG616" s="28">
        <f t="shared" si="375"/>
        <v>92.110410468749379</v>
      </c>
      <c r="AH616" s="28">
        <f t="shared" si="353"/>
        <v>-178.86026977990565</v>
      </c>
      <c r="AI616" s="28">
        <f t="shared" si="354"/>
        <v>-89.999999934670527</v>
      </c>
      <c r="AJ616" s="28">
        <f t="shared" si="355"/>
        <v>105.24751168472255</v>
      </c>
      <c r="AK616" s="28">
        <f t="shared" si="356"/>
        <v>89.9996868538705</v>
      </c>
      <c r="AL616" s="29">
        <f t="shared" si="357"/>
        <v>-60.43283374004092</v>
      </c>
      <c r="AM616" s="28">
        <f t="shared" si="358"/>
        <v>-89.945489393903017</v>
      </c>
      <c r="AN616" s="28">
        <f t="shared" si="359"/>
        <v>-41.935181366474637</v>
      </c>
      <c r="AO616" s="28">
        <f t="shared" si="360"/>
        <v>-89.945802474703044</v>
      </c>
      <c r="AP616">
        <f t="shared" si="376"/>
        <v>23.609121289162623</v>
      </c>
      <c r="AQ616">
        <f t="shared" si="377"/>
        <v>-23.521825181113627</v>
      </c>
      <c r="AR616" s="28">
        <f t="shared" si="361"/>
        <v>-39.400434940514018</v>
      </c>
      <c r="AS616" s="30">
        <f t="shared" si="362"/>
        <v>-180.97843477429154</v>
      </c>
      <c r="AT616" s="28">
        <f t="shared" si="363"/>
        <v>42.404654142310463</v>
      </c>
      <c r="AU616" s="28">
        <f t="shared" si="364"/>
        <v>89.565595729429205</v>
      </c>
      <c r="AV616" s="29">
        <f t="shared" si="365"/>
        <v>-18.938391976071848</v>
      </c>
      <c r="AW616" s="28">
        <f t="shared" si="366"/>
        <v>-83.511689110152801</v>
      </c>
      <c r="AX616" s="31">
        <f t="shared" si="367"/>
        <v>23.466262166238614</v>
      </c>
      <c r="AY616" s="28">
        <f t="shared" si="368"/>
        <v>6.0539066192764039</v>
      </c>
      <c r="AZ616" s="8">
        <f t="shared" si="369"/>
        <v>-15.934172774275403</v>
      </c>
      <c r="BA616" s="8">
        <f t="shared" si="370"/>
        <v>-174.92452815501514</v>
      </c>
      <c r="BB616" s="8">
        <f t="shared" si="371"/>
        <v>5.075471844984861</v>
      </c>
      <c r="BD616" s="32">
        <f t="shared" si="372"/>
        <v>-16</v>
      </c>
      <c r="BE616" s="32">
        <f t="shared" si="373"/>
        <v>-175</v>
      </c>
      <c r="BF616" s="32">
        <f t="shared" si="374"/>
        <v>5</v>
      </c>
    </row>
    <row r="617" spans="22:58" x14ac:dyDescent="0.2">
      <c r="V617" s="27">
        <v>7.1300000000000896</v>
      </c>
      <c r="W617" s="32">
        <f t="shared" ref="W617:W680" si="379">10*10^V617</f>
        <v>134896288.25919357</v>
      </c>
      <c r="X617">
        <f t="shared" si="378"/>
        <v>4.8607609737258892</v>
      </c>
      <c r="Y617" s="28">
        <f t="shared" ref="Y617:Y680" si="380">20*LOG(1/SQRT((W617/fp)^2+1))</f>
        <v>-108.93387616477739</v>
      </c>
      <c r="Z617" s="28">
        <f t="shared" ref="Z617:Z680" si="381">-180/PI()*ATAN(W617/fp)</f>
        <v>-89.999795153369746</v>
      </c>
      <c r="AA617" s="28">
        <f t="shared" ref="AA617:AA680" si="382">20*LOG(SQRT((W617/fzRHP)^2+1))</f>
        <v>71.764636422558624</v>
      </c>
      <c r="AB617" s="28">
        <f t="shared" ref="AB617:AB680" si="383">-180/PI()*ATAN(W617/fzRHP)</f>
        <v>-89.985212634206547</v>
      </c>
      <c r="AC617" s="28">
        <f t="shared" ref="AC617:AC680" si="384">20*LOG(SQRT((W617/fzESR)^2+1))</f>
        <v>34.955863687682573</v>
      </c>
      <c r="AD617" s="28">
        <f t="shared" ref="AD617:AD680" si="385">180/PI()*ATAN(W617/fzESR)</f>
        <v>88.97587592910385</v>
      </c>
      <c r="AE617" s="28">
        <f t="shared" ref="AE617:AE680" si="386">X617+Y617+AA617+AC617</f>
        <v>2.6473849191896974</v>
      </c>
      <c r="AF617" s="28">
        <f t="shared" ref="AF617:AF680" si="387">Z617+AB617+AD617</f>
        <v>-91.009131858472458</v>
      </c>
      <c r="AG617" s="28">
        <f t="shared" si="375"/>
        <v>92.110410468749379</v>
      </c>
      <c r="AH617" s="28">
        <f t="shared" ref="AH617:AH680" si="388">20*LOG(1/SQRT((W617/fp_comp1)^2+1))</f>
        <v>-179.06026977990564</v>
      </c>
      <c r="AI617" s="28">
        <f t="shared" ref="AI617:AI680" si="389">-180/PI()*ATAN(W617/fp_comp1)</f>
        <v>-89.999999936157622</v>
      </c>
      <c r="AJ617" s="28">
        <f t="shared" ref="AJ617:AJ680" si="390">20*LOG(SQRT((W617/fz_comp)^2+1))</f>
        <v>105.4475116847167</v>
      </c>
      <c r="AK617" s="28">
        <f t="shared" ref="AK617:AK680" si="391">180/PI()*ATAN(W617/fz_comp)</f>
        <v>89.999693981946663</v>
      </c>
      <c r="AL617" s="29">
        <f t="shared" ref="AL617:AL680" si="392">20*LOG(1/SQRT((W617/fp_comp2)^2+1))</f>
        <v>-60.632833563117636</v>
      </c>
      <c r="AM617" s="28">
        <f t="shared" ref="AM617:AM680" si="393">-180/PI()*ATAN(W617/fp_comp2)</f>
        <v>-89.946730206061801</v>
      </c>
      <c r="AN617" s="28">
        <f t="shared" ref="AN617:AN680" si="394">AG617+AH617+AJ617+AL617</f>
        <v>-42.135181189557194</v>
      </c>
      <c r="AO617" s="28">
        <f t="shared" ref="AO617:AO680" si="395">AI617+AK617+AM617</f>
        <v>-89.947036160272759</v>
      </c>
      <c r="AP617">
        <f t="shared" si="376"/>
        <v>23.609121289162623</v>
      </c>
      <c r="AQ617">
        <f t="shared" si="377"/>
        <v>-23.521825181113627</v>
      </c>
      <c r="AR617" s="28">
        <f t="shared" ref="AR617:AR680" si="396">AE617+AN617+AP617+AQ617</f>
        <v>-39.400500162318501</v>
      </c>
      <c r="AS617" s="30">
        <f t="shared" ref="AS617:AS680" si="397">AF617+AO617</f>
        <v>-180.95616801874522</v>
      </c>
      <c r="AT617" s="28">
        <f t="shared" ref="AT617:AT680" si="398">20*LOG(SQRT((W617/fz_ff)^2+1))</f>
        <v>42.604642906522912</v>
      </c>
      <c r="AU617" s="28">
        <f t="shared" ref="AU617:AU680" si="399">180/PI()*ATAN(W617/fz_ff)</f>
        <v>89.575483611759637</v>
      </c>
      <c r="AV617" s="29">
        <f t="shared" ref="AV617:AV680" si="400">20*LOG(1/SQRT((W617/fp_ff)^2+1))</f>
        <v>-19.135895347138305</v>
      </c>
      <c r="AW617" s="28">
        <f t="shared" ref="AW617:AW680" si="401">-180/PI()*ATAN(W617/fp_ff)</f>
        <v>-83.658163935093498</v>
      </c>
      <c r="AX617" s="31">
        <f t="shared" ref="AX617:AX680" si="402">AT617+AV617</f>
        <v>23.468747559384607</v>
      </c>
      <c r="AY617" s="28">
        <f t="shared" ref="AY617:AY680" si="403">AU617+AW617</f>
        <v>5.9173196766661391</v>
      </c>
      <c r="AZ617" s="8">
        <f t="shared" ref="AZ617:AZ680" si="404">AR617+AX617</f>
        <v>-15.931752602933894</v>
      </c>
      <c r="BA617" s="8">
        <f t="shared" ref="BA617:BA680" si="405">AS617+AY617</f>
        <v>-175.03884834207906</v>
      </c>
      <c r="BB617" s="8">
        <f t="shared" ref="BB617:BB680" si="406">BA617+180</f>
        <v>4.9611516579209365</v>
      </c>
      <c r="BD617" s="32">
        <f t="shared" ref="BD617:BD680" si="407">ROUND(AZ617,0)</f>
        <v>-16</v>
      </c>
      <c r="BE617" s="32">
        <f t="shared" ref="BE617:BE680" si="408">ROUND(BA617,0)</f>
        <v>-175</v>
      </c>
      <c r="BF617" s="32">
        <f t="shared" ref="BF617:BF680" si="409">ROUND(BB617,0)</f>
        <v>5</v>
      </c>
    </row>
    <row r="618" spans="22:58" x14ac:dyDescent="0.2">
      <c r="V618" s="27">
        <v>7.1400000000000903</v>
      </c>
      <c r="W618" s="32">
        <f t="shared" si="379"/>
        <v>138038426.46031731</v>
      </c>
      <c r="X618">
        <f t="shared" si="378"/>
        <v>4.8607609737258892</v>
      </c>
      <c r="Y618" s="28">
        <f t="shared" si="380"/>
        <v>-109.13387616477488</v>
      </c>
      <c r="Z618" s="28">
        <f t="shared" si="381"/>
        <v>-89.999799816248327</v>
      </c>
      <c r="AA618" s="28">
        <f t="shared" si="382"/>
        <v>71.964636409538798</v>
      </c>
      <c r="AB618" s="28">
        <f t="shared" si="383"/>
        <v>-89.985549235732307</v>
      </c>
      <c r="AC618" s="28">
        <f t="shared" si="384"/>
        <v>35.155801244486348</v>
      </c>
      <c r="AD618" s="28">
        <f t="shared" si="385"/>
        <v>88.999183042247395</v>
      </c>
      <c r="AE618" s="28">
        <f t="shared" si="386"/>
        <v>2.8473224629761589</v>
      </c>
      <c r="AF618" s="28">
        <f t="shared" si="387"/>
        <v>-90.986166009733225</v>
      </c>
      <c r="AG618" s="28">
        <f t="shared" si="375"/>
        <v>92.110410468749379</v>
      </c>
      <c r="AH618" s="28">
        <f t="shared" si="388"/>
        <v>-179.26026977990563</v>
      </c>
      <c r="AI618" s="28">
        <f t="shared" si="389"/>
        <v>-89.999999937610838</v>
      </c>
      <c r="AJ618" s="28">
        <f t="shared" si="390"/>
        <v>105.64751168471112</v>
      </c>
      <c r="AK618" s="28">
        <f t="shared" si="391"/>
        <v>89.999700947767991</v>
      </c>
      <c r="AL618" s="29">
        <f t="shared" si="392"/>
        <v>-60.832833394157191</v>
      </c>
      <c r="AM618" s="28">
        <f t="shared" si="393"/>
        <v>-89.947942773935864</v>
      </c>
      <c r="AN618" s="28">
        <f t="shared" si="394"/>
        <v>-42.33518102060232</v>
      </c>
      <c r="AO618" s="28">
        <f t="shared" si="395"/>
        <v>-89.948241763778711</v>
      </c>
      <c r="AP618">
        <f t="shared" si="376"/>
        <v>23.609121289162623</v>
      </c>
      <c r="AQ618">
        <f t="shared" si="377"/>
        <v>-23.521825181113627</v>
      </c>
      <c r="AR618" s="28">
        <f t="shared" si="396"/>
        <v>-39.400562449577166</v>
      </c>
      <c r="AS618" s="30">
        <f t="shared" si="397"/>
        <v>-180.93440777351194</v>
      </c>
      <c r="AT618" s="28">
        <f t="shared" si="398"/>
        <v>42.804632176401959</v>
      </c>
      <c r="AU618" s="28">
        <f t="shared" si="399"/>
        <v>89.585146442843694</v>
      </c>
      <c r="AV618" s="29">
        <f t="shared" si="400"/>
        <v>-19.333509744472778</v>
      </c>
      <c r="AW618" s="28">
        <f t="shared" si="401"/>
        <v>-83.80138505931815</v>
      </c>
      <c r="AX618" s="31">
        <f t="shared" si="402"/>
        <v>23.471122431929182</v>
      </c>
      <c r="AY618" s="28">
        <f t="shared" si="403"/>
        <v>5.7837613835255439</v>
      </c>
      <c r="AZ618" s="8">
        <f t="shared" si="404"/>
        <v>-15.929440017647984</v>
      </c>
      <c r="BA618" s="8">
        <f t="shared" si="405"/>
        <v>-175.15064638998638</v>
      </c>
      <c r="BB618" s="8">
        <f t="shared" si="406"/>
        <v>4.8493536100136225</v>
      </c>
      <c r="BD618" s="32">
        <f t="shared" si="407"/>
        <v>-16</v>
      </c>
      <c r="BE618" s="32">
        <f t="shared" si="408"/>
        <v>-175</v>
      </c>
      <c r="BF618" s="32">
        <f t="shared" si="409"/>
        <v>5</v>
      </c>
    </row>
    <row r="619" spans="22:58" x14ac:dyDescent="0.2">
      <c r="V619" s="27">
        <v>7.1500000000000901</v>
      </c>
      <c r="W619" s="32">
        <f t="shared" si="379"/>
        <v>141253754.46230492</v>
      </c>
      <c r="X619">
        <f t="shared" si="378"/>
        <v>4.8607609737258892</v>
      </c>
      <c r="Y619" s="28">
        <f t="shared" si="380"/>
        <v>-109.33387616477249</v>
      </c>
      <c r="Z619" s="28">
        <f t="shared" si="381"/>
        <v>-89.999804372986844</v>
      </c>
      <c r="AA619" s="28">
        <f t="shared" si="382"/>
        <v>72.164636397104985</v>
      </c>
      <c r="AB619" s="28">
        <f t="shared" si="383"/>
        <v>-89.985878175272873</v>
      </c>
      <c r="AC619" s="28">
        <f t="shared" si="384"/>
        <v>35.355741610858786</v>
      </c>
      <c r="AD619" s="28">
        <f t="shared" si="385"/>
        <v>89.021959940814298</v>
      </c>
      <c r="AE619" s="28">
        <f t="shared" si="386"/>
        <v>3.0472628169171685</v>
      </c>
      <c r="AF619" s="28">
        <f t="shared" si="387"/>
        <v>-90.963722607445419</v>
      </c>
      <c r="AG619" s="28">
        <f t="shared" si="375"/>
        <v>92.110410468749379</v>
      </c>
      <c r="AH619" s="28">
        <f t="shared" si="388"/>
        <v>-179.46026977990562</v>
      </c>
      <c r="AI619" s="28">
        <f t="shared" si="389"/>
        <v>-89.999999939030999</v>
      </c>
      <c r="AJ619" s="28">
        <f t="shared" si="390"/>
        <v>105.84751168470581</v>
      </c>
      <c r="AK619" s="28">
        <f t="shared" si="391"/>
        <v>89.99970775502787</v>
      </c>
      <c r="AL619" s="29">
        <f t="shared" si="392"/>
        <v>-61.032833232801231</v>
      </c>
      <c r="AM619" s="28">
        <f t="shared" si="393"/>
        <v>-89.949127740440375</v>
      </c>
      <c r="AN619" s="28">
        <f t="shared" si="394"/>
        <v>-42.53518085925166</v>
      </c>
      <c r="AO619" s="28">
        <f t="shared" si="395"/>
        <v>-89.949419924443504</v>
      </c>
      <c r="AP619">
        <f t="shared" si="376"/>
        <v>23.609121289162623</v>
      </c>
      <c r="AQ619">
        <f t="shared" si="377"/>
        <v>-23.521825181113627</v>
      </c>
      <c r="AR619" s="28">
        <f t="shared" si="396"/>
        <v>-39.400621934285496</v>
      </c>
      <c r="AS619" s="30">
        <f t="shared" si="397"/>
        <v>-180.91314253188892</v>
      </c>
      <c r="AT619" s="28">
        <f t="shared" si="398"/>
        <v>43.004621929191259</v>
      </c>
      <c r="AU619" s="28">
        <f t="shared" si="399"/>
        <v>89.594589343842401</v>
      </c>
      <c r="AV619" s="29">
        <f t="shared" si="400"/>
        <v>-19.531230287678582</v>
      </c>
      <c r="AW619" s="28">
        <f t="shared" si="401"/>
        <v>-83.941421257449392</v>
      </c>
      <c r="AX619" s="31">
        <f t="shared" si="402"/>
        <v>23.473391641512677</v>
      </c>
      <c r="AY619" s="28">
        <f t="shared" si="403"/>
        <v>5.6531680863930092</v>
      </c>
      <c r="AZ619" s="8">
        <f t="shared" si="404"/>
        <v>-15.927230292772819</v>
      </c>
      <c r="BA619" s="8">
        <f t="shared" si="405"/>
        <v>-175.25997444549591</v>
      </c>
      <c r="BB619" s="8">
        <f t="shared" si="406"/>
        <v>4.7400255545040864</v>
      </c>
      <c r="BD619" s="32">
        <f t="shared" si="407"/>
        <v>-16</v>
      </c>
      <c r="BE619" s="32">
        <f t="shared" si="408"/>
        <v>-175</v>
      </c>
      <c r="BF619" s="32">
        <f t="shared" si="409"/>
        <v>5</v>
      </c>
    </row>
    <row r="620" spans="22:58" x14ac:dyDescent="0.2">
      <c r="V620" s="27">
        <v>7.1600000000000898</v>
      </c>
      <c r="W620" s="32">
        <f t="shared" si="379"/>
        <v>144543977.07462293</v>
      </c>
      <c r="X620">
        <f t="shared" si="378"/>
        <v>4.8607609737258892</v>
      </c>
      <c r="Y620" s="28">
        <f t="shared" si="380"/>
        <v>-109.53387616477022</v>
      </c>
      <c r="Z620" s="28">
        <f t="shared" si="381"/>
        <v>-89.999808826001313</v>
      </c>
      <c r="AA620" s="28">
        <f t="shared" si="382"/>
        <v>72.364636385230767</v>
      </c>
      <c r="AB620" s="28">
        <f t="shared" si="383"/>
        <v>-89.98619962723626</v>
      </c>
      <c r="AC620" s="28">
        <f t="shared" si="384"/>
        <v>35.555684660422187</v>
      </c>
      <c r="AD620" s="28">
        <f t="shared" si="385"/>
        <v>89.04421867260541</v>
      </c>
      <c r="AE620" s="28">
        <f t="shared" si="386"/>
        <v>3.2472058546086231</v>
      </c>
      <c r="AF620" s="28">
        <f t="shared" si="387"/>
        <v>-90.941789780632149</v>
      </c>
      <c r="AG620" s="28">
        <f t="shared" si="375"/>
        <v>92.110410468749379</v>
      </c>
      <c r="AH620" s="28">
        <f t="shared" si="388"/>
        <v>-179.66026977990566</v>
      </c>
      <c r="AI620" s="28">
        <f t="shared" si="389"/>
        <v>-89.999999940418817</v>
      </c>
      <c r="AJ620" s="28">
        <f t="shared" si="390"/>
        <v>106.04751168470072</v>
      </c>
      <c r="AK620" s="28">
        <f t="shared" si="391"/>
        <v>89.999714407335603</v>
      </c>
      <c r="AL620" s="29">
        <f t="shared" si="392"/>
        <v>-61.232833078707465</v>
      </c>
      <c r="AM620" s="28">
        <f t="shared" si="393"/>
        <v>-89.950285733856234</v>
      </c>
      <c r="AN620" s="28">
        <f t="shared" si="394"/>
        <v>-42.735180705163025</v>
      </c>
      <c r="AO620" s="28">
        <f t="shared" si="395"/>
        <v>-89.950571266939448</v>
      </c>
      <c r="AP620">
        <f t="shared" si="376"/>
        <v>23.609121289162623</v>
      </c>
      <c r="AQ620">
        <f t="shared" si="377"/>
        <v>-23.521825181113627</v>
      </c>
      <c r="AR620" s="28">
        <f t="shared" si="396"/>
        <v>-39.400678742505406</v>
      </c>
      <c r="AS620" s="30">
        <f t="shared" si="397"/>
        <v>-180.8923610475716</v>
      </c>
      <c r="AT620" s="28">
        <f t="shared" si="398"/>
        <v>43.204612143158442</v>
      </c>
      <c r="AU620" s="28">
        <f t="shared" si="399"/>
        <v>89.603817319453739</v>
      </c>
      <c r="AV620" s="29">
        <f t="shared" si="400"/>
        <v>-19.729052305924426</v>
      </c>
      <c r="AW620" s="28">
        <f t="shared" si="401"/>
        <v>-84.078340082738606</v>
      </c>
      <c r="AX620" s="31">
        <f t="shared" si="402"/>
        <v>23.475559837234016</v>
      </c>
      <c r="AY620" s="28">
        <f t="shared" si="403"/>
        <v>5.5254772367151332</v>
      </c>
      <c r="AZ620" s="8">
        <f t="shared" si="404"/>
        <v>-15.92511890527139</v>
      </c>
      <c r="BA620" s="8">
        <f t="shared" si="405"/>
        <v>-175.36688381085645</v>
      </c>
      <c r="BB620" s="8">
        <f t="shared" si="406"/>
        <v>4.6331161891435499</v>
      </c>
      <c r="BD620" s="32">
        <f t="shared" si="407"/>
        <v>-16</v>
      </c>
      <c r="BE620" s="32">
        <f t="shared" si="408"/>
        <v>-175</v>
      </c>
      <c r="BF620" s="32">
        <f t="shared" si="409"/>
        <v>5</v>
      </c>
    </row>
    <row r="621" spans="22:58" x14ac:dyDescent="0.2">
      <c r="V621" s="27">
        <v>7.1700000000000896</v>
      </c>
      <c r="W621" s="32">
        <f t="shared" si="379"/>
        <v>147910838.81685162</v>
      </c>
      <c r="X621">
        <f t="shared" si="378"/>
        <v>4.8607609737258892</v>
      </c>
      <c r="Y621" s="28">
        <f t="shared" si="380"/>
        <v>-109.73387616476805</v>
      </c>
      <c r="Z621" s="28">
        <f t="shared" si="381"/>
        <v>-89.999813177652811</v>
      </c>
      <c r="AA621" s="28">
        <f t="shared" si="382"/>
        <v>72.564636373890977</v>
      </c>
      <c r="AB621" s="28">
        <f t="shared" si="383"/>
        <v>-89.986513762060468</v>
      </c>
      <c r="AC621" s="28">
        <f t="shared" si="384"/>
        <v>35.75563027248031</v>
      </c>
      <c r="AD621" s="28">
        <f t="shared" si="385"/>
        <v>89.065971012604663</v>
      </c>
      <c r="AE621" s="28">
        <f t="shared" si="386"/>
        <v>3.4471514553291271</v>
      </c>
      <c r="AF621" s="28">
        <f t="shared" si="387"/>
        <v>-90.920355927108616</v>
      </c>
      <c r="AG621" s="28">
        <f t="shared" si="375"/>
        <v>92.110410468749379</v>
      </c>
      <c r="AH621" s="28">
        <f t="shared" si="388"/>
        <v>-179.86026977990565</v>
      </c>
      <c r="AI621" s="28">
        <f t="shared" si="389"/>
        <v>-89.999999941775044</v>
      </c>
      <c r="AJ621" s="28">
        <f t="shared" si="390"/>
        <v>106.24751168469587</v>
      </c>
      <c r="AK621" s="28">
        <f t="shared" si="391"/>
        <v>89.999720908218308</v>
      </c>
      <c r="AL621" s="29">
        <f t="shared" si="392"/>
        <v>-61.432832931549058</v>
      </c>
      <c r="AM621" s="28">
        <f t="shared" si="393"/>
        <v>-89.951417368163078</v>
      </c>
      <c r="AN621" s="28">
        <f t="shared" si="394"/>
        <v>-42.935180558009463</v>
      </c>
      <c r="AO621" s="28">
        <f t="shared" si="395"/>
        <v>-89.951696401719815</v>
      </c>
      <c r="AP621">
        <f t="shared" si="376"/>
        <v>23.609121289162623</v>
      </c>
      <c r="AQ621">
        <f t="shared" si="377"/>
        <v>-23.521825181113627</v>
      </c>
      <c r="AR621" s="28">
        <f t="shared" si="396"/>
        <v>-39.40073299463134</v>
      </c>
      <c r="AS621" s="30">
        <f t="shared" si="397"/>
        <v>-180.87205232882843</v>
      </c>
      <c r="AT621" s="28">
        <f t="shared" si="398"/>
        <v>43.404602797549074</v>
      </c>
      <c r="AU621" s="28">
        <f t="shared" si="399"/>
        <v>89.612835260556466</v>
      </c>
      <c r="AV621" s="29">
        <f t="shared" si="400"/>
        <v>-19.926971329378254</v>
      </c>
      <c r="AW621" s="28">
        <f t="shared" si="401"/>
        <v>-84.212207872845084</v>
      </c>
      <c r="AX621" s="31">
        <f t="shared" si="402"/>
        <v>23.47763146817082</v>
      </c>
      <c r="AY621" s="28">
        <f t="shared" si="403"/>
        <v>5.4006273877113813</v>
      </c>
      <c r="AZ621" s="8">
        <f t="shared" si="404"/>
        <v>-15.92310152646052</v>
      </c>
      <c r="BA621" s="8">
        <f t="shared" si="405"/>
        <v>-175.47142494111705</v>
      </c>
      <c r="BB621" s="8">
        <f t="shared" si="406"/>
        <v>4.5285750588829501</v>
      </c>
      <c r="BD621" s="32">
        <f t="shared" si="407"/>
        <v>-16</v>
      </c>
      <c r="BE621" s="32">
        <f t="shared" si="408"/>
        <v>-175</v>
      </c>
      <c r="BF621" s="32">
        <f t="shared" si="409"/>
        <v>5</v>
      </c>
    </row>
    <row r="622" spans="22:58" x14ac:dyDescent="0.2">
      <c r="V622" s="27">
        <v>7.1800000000000903</v>
      </c>
      <c r="W622" s="32">
        <f t="shared" si="379"/>
        <v>151356124.84365237</v>
      </c>
      <c r="X622">
        <f t="shared" si="378"/>
        <v>4.8607609737258892</v>
      </c>
      <c r="Y622" s="28">
        <f t="shared" si="380"/>
        <v>-109.93387616476596</v>
      </c>
      <c r="Z622" s="28">
        <f t="shared" si="381"/>
        <v>-89.999817430248612</v>
      </c>
      <c r="AA622" s="28">
        <f t="shared" si="382"/>
        <v>72.764636363061584</v>
      </c>
      <c r="AB622" s="28">
        <f t="shared" si="383"/>
        <v>-89.986820746303863</v>
      </c>
      <c r="AC622" s="28">
        <f t="shared" si="384"/>
        <v>35.95557833176322</v>
      </c>
      <c r="AD622" s="28">
        <f t="shared" si="385"/>
        <v>89.087228469094242</v>
      </c>
      <c r="AE622" s="28">
        <f t="shared" si="386"/>
        <v>3.6470995037847302</v>
      </c>
      <c r="AF622" s="28">
        <f t="shared" si="387"/>
        <v>-90.899409707458233</v>
      </c>
      <c r="AG622" s="28">
        <f t="shared" si="375"/>
        <v>92.110410468749379</v>
      </c>
      <c r="AH622" s="28">
        <f t="shared" si="388"/>
        <v>-180.06026977990564</v>
      </c>
      <c r="AI622" s="28">
        <f t="shared" si="389"/>
        <v>-89.999999943100406</v>
      </c>
      <c r="AJ622" s="28">
        <f t="shared" si="390"/>
        <v>106.44751168469122</v>
      </c>
      <c r="AK622" s="28">
        <f t="shared" si="391"/>
        <v>89.999727261122871</v>
      </c>
      <c r="AL622" s="29">
        <f t="shared" si="392"/>
        <v>-61.632832791013861</v>
      </c>
      <c r="AM622" s="28">
        <f t="shared" si="393"/>
        <v>-89.952523243364865</v>
      </c>
      <c r="AN622" s="28">
        <f t="shared" si="394"/>
        <v>-43.1351804174789</v>
      </c>
      <c r="AO622" s="28">
        <f t="shared" si="395"/>
        <v>-89.9527959253424</v>
      </c>
      <c r="AP622">
        <f t="shared" si="376"/>
        <v>23.609121289162623</v>
      </c>
      <c r="AQ622">
        <f t="shared" si="377"/>
        <v>-23.521825181113627</v>
      </c>
      <c r="AR622" s="28">
        <f t="shared" si="396"/>
        <v>-39.400784805645173</v>
      </c>
      <c r="AS622" s="30">
        <f t="shared" si="397"/>
        <v>-180.85220563280063</v>
      </c>
      <c r="AT622" s="28">
        <f t="shared" si="398"/>
        <v>43.604593872542637</v>
      </c>
      <c r="AU622" s="28">
        <f t="shared" si="399"/>
        <v>89.621647946794113</v>
      </c>
      <c r="AV622" s="29">
        <f t="shared" si="400"/>
        <v>-20.124983080953264</v>
      </c>
      <c r="AW622" s="28">
        <f t="shared" si="401"/>
        <v>-84.34308975685309</v>
      </c>
      <c r="AX622" s="31">
        <f t="shared" si="402"/>
        <v>23.479610791589373</v>
      </c>
      <c r="AY622" s="28">
        <f t="shared" si="403"/>
        <v>5.2785581899410232</v>
      </c>
      <c r="AZ622" s="8">
        <f t="shared" si="404"/>
        <v>-15.921174014055801</v>
      </c>
      <c r="BA622" s="8">
        <f t="shared" si="405"/>
        <v>-175.57364744285962</v>
      </c>
      <c r="BB622" s="8">
        <f t="shared" si="406"/>
        <v>4.4263525571403761</v>
      </c>
      <c r="BD622" s="32">
        <f t="shared" si="407"/>
        <v>-16</v>
      </c>
      <c r="BE622" s="32">
        <f t="shared" si="408"/>
        <v>-176</v>
      </c>
      <c r="BF622" s="32">
        <f t="shared" si="409"/>
        <v>4</v>
      </c>
    </row>
    <row r="623" spans="22:58" x14ac:dyDescent="0.2">
      <c r="V623" s="27">
        <v>7.1900000000000901</v>
      </c>
      <c r="W623" s="32">
        <f t="shared" si="379"/>
        <v>154881661.89128041</v>
      </c>
      <c r="X623">
        <f t="shared" si="378"/>
        <v>4.8607609737258892</v>
      </c>
      <c r="Y623" s="28">
        <f t="shared" si="380"/>
        <v>-110.13387616476396</v>
      </c>
      <c r="Z623" s="28">
        <f t="shared" si="381"/>
        <v>-89.999821586043524</v>
      </c>
      <c r="AA623" s="28">
        <f t="shared" si="382"/>
        <v>72.964636352719566</v>
      </c>
      <c r="AB623" s="28">
        <f t="shared" si="383"/>
        <v>-89.987120742733495</v>
      </c>
      <c r="AC623" s="28">
        <f t="shared" si="384"/>
        <v>36.155528728183583</v>
      </c>
      <c r="AD623" s="28">
        <f t="shared" si="385"/>
        <v>89.108002289636758</v>
      </c>
      <c r="AE623" s="28">
        <f t="shared" si="386"/>
        <v>3.847049889865076</v>
      </c>
      <c r="AF623" s="28">
        <f t="shared" si="387"/>
        <v>-90.878940039140261</v>
      </c>
      <c r="AG623" s="28">
        <f t="shared" si="375"/>
        <v>92.110410468749379</v>
      </c>
      <c r="AH623" s="28">
        <f t="shared" si="388"/>
        <v>-180.26026977990566</v>
      </c>
      <c r="AI623" s="28">
        <f t="shared" si="389"/>
        <v>-89.999999944395611</v>
      </c>
      <c r="AJ623" s="28">
        <f t="shared" si="390"/>
        <v>106.6475116846868</v>
      </c>
      <c r="AK623" s="28">
        <f t="shared" si="391"/>
        <v>89.999733469417677</v>
      </c>
      <c r="AL623" s="29">
        <f t="shared" si="392"/>
        <v>-61.832832656803795</v>
      </c>
      <c r="AM623" s="28">
        <f t="shared" si="393"/>
        <v>-89.953603945807956</v>
      </c>
      <c r="AN623" s="28">
        <f t="shared" si="394"/>
        <v>-43.335180283273267</v>
      </c>
      <c r="AO623" s="28">
        <f t="shared" si="395"/>
        <v>-89.95387042078589</v>
      </c>
      <c r="AP623">
        <f t="shared" si="376"/>
        <v>23.609121289162623</v>
      </c>
      <c r="AQ623">
        <f t="shared" si="377"/>
        <v>-23.521825181113627</v>
      </c>
      <c r="AR623" s="28">
        <f t="shared" si="396"/>
        <v>-39.400834285359196</v>
      </c>
      <c r="AS623" s="30">
        <f t="shared" si="397"/>
        <v>-180.83281045992615</v>
      </c>
      <c r="AT623" s="28">
        <f t="shared" si="398"/>
        <v>43.804585349210541</v>
      </c>
      <c r="AU623" s="28">
        <f t="shared" si="399"/>
        <v>89.630260049100713</v>
      </c>
      <c r="AV623" s="29">
        <f t="shared" si="400"/>
        <v>-20.323083468358021</v>
      </c>
      <c r="AW623" s="28">
        <f t="shared" si="401"/>
        <v>-84.471049663417915</v>
      </c>
      <c r="AX623" s="31">
        <f t="shared" si="402"/>
        <v>23.48150188085252</v>
      </c>
      <c r="AY623" s="28">
        <f t="shared" si="403"/>
        <v>5.1592103856827976</v>
      </c>
      <c r="AZ623" s="8">
        <f t="shared" si="404"/>
        <v>-15.919332404506676</v>
      </c>
      <c r="BA623" s="8">
        <f t="shared" si="405"/>
        <v>-175.67360007424335</v>
      </c>
      <c r="BB623" s="8">
        <f t="shared" si="406"/>
        <v>4.3263999257566468</v>
      </c>
      <c r="BD623" s="32">
        <f t="shared" si="407"/>
        <v>-16</v>
      </c>
      <c r="BE623" s="32">
        <f t="shared" si="408"/>
        <v>-176</v>
      </c>
      <c r="BF623" s="32">
        <f t="shared" si="409"/>
        <v>4</v>
      </c>
    </row>
    <row r="624" spans="22:58" x14ac:dyDescent="0.2">
      <c r="V624" s="27">
        <v>7.2000000000000899</v>
      </c>
      <c r="W624" s="32">
        <f t="shared" si="379"/>
        <v>158489319.24614435</v>
      </c>
      <c r="X624">
        <f t="shared" si="378"/>
        <v>4.8607609737258892</v>
      </c>
      <c r="Y624" s="28">
        <f t="shared" si="380"/>
        <v>-110.33387616476207</v>
      </c>
      <c r="Z624" s="28">
        <f t="shared" si="381"/>
        <v>-89.999825647240996</v>
      </c>
      <c r="AA624" s="28">
        <f t="shared" si="382"/>
        <v>73.164636342843025</v>
      </c>
      <c r="AB624" s="28">
        <f t="shared" si="383"/>
        <v>-89.987413910411377</v>
      </c>
      <c r="AC624" s="28">
        <f t="shared" si="384"/>
        <v>36.35548135660391</v>
      </c>
      <c r="AD624" s="28">
        <f t="shared" si="385"/>
        <v>89.128303466927179</v>
      </c>
      <c r="AE624" s="28">
        <f t="shared" si="386"/>
        <v>4.047002508410749</v>
      </c>
      <c r="AF624" s="28">
        <f t="shared" si="387"/>
        <v>-90.858936090725194</v>
      </c>
      <c r="AG624" s="28">
        <f t="shared" si="375"/>
        <v>92.110410468749379</v>
      </c>
      <c r="AH624" s="28">
        <f t="shared" si="388"/>
        <v>-180.46026977990564</v>
      </c>
      <c r="AI624" s="28">
        <f t="shared" si="389"/>
        <v>-89.999999945661315</v>
      </c>
      <c r="AJ624" s="28">
        <f t="shared" si="390"/>
        <v>106.84751168468256</v>
      </c>
      <c r="AK624" s="28">
        <f t="shared" si="391"/>
        <v>89.999739536394429</v>
      </c>
      <c r="AL624" s="29">
        <f t="shared" si="392"/>
        <v>-62.032832528634174</v>
      </c>
      <c r="AM624" s="28">
        <f t="shared" si="393"/>
        <v>-89.95466004849203</v>
      </c>
      <c r="AN624" s="28">
        <f t="shared" si="394"/>
        <v>-43.535180155107881</v>
      </c>
      <c r="AO624" s="28">
        <f t="shared" si="395"/>
        <v>-89.954920457758917</v>
      </c>
      <c r="AP624">
        <f t="shared" si="376"/>
        <v>23.609121289162623</v>
      </c>
      <c r="AQ624">
        <f t="shared" si="377"/>
        <v>-23.521825181113627</v>
      </c>
      <c r="AR624" s="28">
        <f t="shared" si="396"/>
        <v>-39.400881538648136</v>
      </c>
      <c r="AS624" s="30">
        <f t="shared" si="397"/>
        <v>-180.81385654848413</v>
      </c>
      <c r="AT624" s="28">
        <f t="shared" si="398"/>
        <v>44.004577209475961</v>
      </c>
      <c r="AU624" s="28">
        <f t="shared" si="399"/>
        <v>89.638676132169422</v>
      </c>
      <c r="AV624" s="29">
        <f t="shared" si="400"/>
        <v>-20.521268576442786</v>
      </c>
      <c r="AW624" s="28">
        <f t="shared" si="401"/>
        <v>-84.596150329938553</v>
      </c>
      <c r="AX624" s="31">
        <f t="shared" si="402"/>
        <v>23.483308633033175</v>
      </c>
      <c r="AY624" s="28">
        <f t="shared" si="403"/>
        <v>5.0425258022308697</v>
      </c>
      <c r="AZ624" s="8">
        <f t="shared" si="404"/>
        <v>-15.917572905614961</v>
      </c>
      <c r="BA624" s="8">
        <f t="shared" si="405"/>
        <v>-175.77133074625326</v>
      </c>
      <c r="BB624" s="8">
        <f t="shared" si="406"/>
        <v>4.2286692537467445</v>
      </c>
      <c r="BD624" s="32">
        <f t="shared" si="407"/>
        <v>-16</v>
      </c>
      <c r="BE624" s="32">
        <f t="shared" si="408"/>
        <v>-176</v>
      </c>
      <c r="BF624" s="32">
        <f t="shared" si="409"/>
        <v>4</v>
      </c>
    </row>
    <row r="625" spans="22:58" x14ac:dyDescent="0.2">
      <c r="V625" s="27">
        <v>7.2100000000000897</v>
      </c>
      <c r="W625" s="32">
        <f t="shared" si="379"/>
        <v>162181009.73592675</v>
      </c>
      <c r="X625">
        <f t="shared" si="378"/>
        <v>4.8607609737258892</v>
      </c>
      <c r="Y625" s="28">
        <f t="shared" si="380"/>
        <v>-110.53387616476027</v>
      </c>
      <c r="Z625" s="28">
        <f t="shared" si="381"/>
        <v>-89.999829615994315</v>
      </c>
      <c r="AA625" s="28">
        <f t="shared" si="382"/>
        <v>73.364636333410999</v>
      </c>
      <c r="AB625" s="28">
        <f t="shared" si="383"/>
        <v>-89.987700404778806</v>
      </c>
      <c r="AC625" s="28">
        <f t="shared" si="384"/>
        <v>36.555436116614167</v>
      </c>
      <c r="AD625" s="28">
        <f t="shared" si="385"/>
        <v>89.148142744517159</v>
      </c>
      <c r="AE625" s="28">
        <f t="shared" si="386"/>
        <v>4.2469572589907827</v>
      </c>
      <c r="AF625" s="28">
        <f t="shared" si="387"/>
        <v>-90.839387276255977</v>
      </c>
      <c r="AG625" s="28">
        <f t="shared" si="375"/>
        <v>92.110410468749379</v>
      </c>
      <c r="AH625" s="28">
        <f t="shared" si="388"/>
        <v>-180.66026977990563</v>
      </c>
      <c r="AI625" s="28">
        <f t="shared" si="389"/>
        <v>-89.999999946898214</v>
      </c>
      <c r="AJ625" s="28">
        <f t="shared" si="390"/>
        <v>107.04751168467851</v>
      </c>
      <c r="AK625" s="28">
        <f t="shared" si="391"/>
        <v>89.999745465269925</v>
      </c>
      <c r="AL625" s="29">
        <f t="shared" si="392"/>
        <v>-62.232832406233129</v>
      </c>
      <c r="AM625" s="28">
        <f t="shared" si="393"/>
        <v>-89.955692111373821</v>
      </c>
      <c r="AN625" s="28">
        <f t="shared" si="394"/>
        <v>-43.735180032710872</v>
      </c>
      <c r="AO625" s="28">
        <f t="shared" si="395"/>
        <v>-89.95594659300211</v>
      </c>
      <c r="AP625">
        <f t="shared" si="376"/>
        <v>23.609121289162623</v>
      </c>
      <c r="AQ625">
        <f t="shared" si="377"/>
        <v>-23.521825181113627</v>
      </c>
      <c r="AR625" s="28">
        <f t="shared" si="396"/>
        <v>-39.400926665671093</v>
      </c>
      <c r="AS625" s="30">
        <f t="shared" si="397"/>
        <v>-180.79533386925809</v>
      </c>
      <c r="AT625" s="28">
        <f t="shared" si="398"/>
        <v>44.204569436075545</v>
      </c>
      <c r="AU625" s="28">
        <f t="shared" si="399"/>
        <v>89.64690065686537</v>
      </c>
      <c r="AV625" s="29">
        <f t="shared" si="400"/>
        <v>-20.719534659833684</v>
      </c>
      <c r="AW625" s="28">
        <f t="shared" si="401"/>
        <v>-84.718453312661339</v>
      </c>
      <c r="AX625" s="31">
        <f t="shared" si="402"/>
        <v>23.485034776241861</v>
      </c>
      <c r="AY625" s="28">
        <f t="shared" si="403"/>
        <v>4.9284473442040309</v>
      </c>
      <c r="AZ625" s="8">
        <f t="shared" si="404"/>
        <v>-15.915891889429233</v>
      </c>
      <c r="BA625" s="8">
        <f t="shared" si="405"/>
        <v>-175.86688652505404</v>
      </c>
      <c r="BB625" s="8">
        <f t="shared" si="406"/>
        <v>4.1331134749459579</v>
      </c>
      <c r="BD625" s="32">
        <f t="shared" si="407"/>
        <v>-16</v>
      </c>
      <c r="BE625" s="32">
        <f t="shared" si="408"/>
        <v>-176</v>
      </c>
      <c r="BF625" s="32">
        <f t="shared" si="409"/>
        <v>4</v>
      </c>
    </row>
    <row r="626" spans="22:58" x14ac:dyDescent="0.2">
      <c r="V626" s="27">
        <v>7.2200000000000903</v>
      </c>
      <c r="W626" s="32">
        <f t="shared" si="379"/>
        <v>165958690.7437906</v>
      </c>
      <c r="X626">
        <f t="shared" si="378"/>
        <v>4.8607609737258892</v>
      </c>
      <c r="Y626" s="28">
        <f t="shared" si="380"/>
        <v>-110.73387616475854</v>
      </c>
      <c r="Z626" s="28">
        <f t="shared" si="381"/>
        <v>-89.999833494407795</v>
      </c>
      <c r="AA626" s="28">
        <f t="shared" si="382"/>
        <v>73.564636324403494</v>
      </c>
      <c r="AB626" s="28">
        <f t="shared" si="383"/>
        <v>-89.98798037773885</v>
      </c>
      <c r="AC626" s="28">
        <f t="shared" si="384"/>
        <v>36.755392912319451</v>
      </c>
      <c r="AD626" s="28">
        <f t="shared" si="385"/>
        <v>89.167530622414063</v>
      </c>
      <c r="AE626" s="28">
        <f t="shared" si="386"/>
        <v>4.446914045690292</v>
      </c>
      <c r="AF626" s="28">
        <f t="shared" si="387"/>
        <v>-90.820283249732597</v>
      </c>
      <c r="AG626" s="28">
        <f t="shared" si="375"/>
        <v>92.110410468749379</v>
      </c>
      <c r="AH626" s="28">
        <f t="shared" si="388"/>
        <v>-180.86026977990565</v>
      </c>
      <c r="AI626" s="28">
        <f t="shared" si="389"/>
        <v>-89.999999948106961</v>
      </c>
      <c r="AJ626" s="28">
        <f t="shared" si="390"/>
        <v>107.24751168467465</v>
      </c>
      <c r="AK626" s="28">
        <f t="shared" si="391"/>
        <v>89.999751259187747</v>
      </c>
      <c r="AL626" s="29">
        <f t="shared" si="392"/>
        <v>-62.432832289341029</v>
      </c>
      <c r="AM626" s="28">
        <f t="shared" si="393"/>
        <v>-89.95670068166406</v>
      </c>
      <c r="AN626" s="28">
        <f t="shared" si="394"/>
        <v>-43.935179915822651</v>
      </c>
      <c r="AO626" s="28">
        <f t="shared" si="395"/>
        <v>-89.956949370583274</v>
      </c>
      <c r="AP626">
        <f t="shared" si="376"/>
        <v>23.609121289162623</v>
      </c>
      <c r="AQ626">
        <f t="shared" si="377"/>
        <v>-23.521825181113627</v>
      </c>
      <c r="AR626" s="28">
        <f t="shared" si="396"/>
        <v>-39.400969762083363</v>
      </c>
      <c r="AS626" s="30">
        <f t="shared" si="397"/>
        <v>-180.77723262031589</v>
      </c>
      <c r="AT626" s="28">
        <f t="shared" si="398"/>
        <v>44.404562012522788</v>
      </c>
      <c r="AU626" s="28">
        <f t="shared" si="399"/>
        <v>89.654937982583874</v>
      </c>
      <c r="AV626" s="29">
        <f t="shared" si="400"/>
        <v>-20.917878135846681</v>
      </c>
      <c r="AW626" s="28">
        <f t="shared" si="401"/>
        <v>-84.8380189976248</v>
      </c>
      <c r="AX626" s="31">
        <f t="shared" si="402"/>
        <v>23.486683876676107</v>
      </c>
      <c r="AY626" s="28">
        <f t="shared" si="403"/>
        <v>4.8169189849590737</v>
      </c>
      <c r="AZ626" s="8">
        <f t="shared" si="404"/>
        <v>-15.914285885407256</v>
      </c>
      <c r="BA626" s="8">
        <f t="shared" si="405"/>
        <v>-175.96031363535681</v>
      </c>
      <c r="BB626" s="8">
        <f t="shared" si="406"/>
        <v>4.0396863646431882</v>
      </c>
      <c r="BD626" s="32">
        <f t="shared" si="407"/>
        <v>-16</v>
      </c>
      <c r="BE626" s="32">
        <f t="shared" si="408"/>
        <v>-176</v>
      </c>
      <c r="BF626" s="32">
        <f t="shared" si="409"/>
        <v>4</v>
      </c>
    </row>
    <row r="627" spans="22:58" x14ac:dyDescent="0.2">
      <c r="V627" s="27">
        <v>7.2300000000000901</v>
      </c>
      <c r="W627" s="32">
        <f t="shared" si="379"/>
        <v>169824365.24620977</v>
      </c>
      <c r="X627">
        <f t="shared" si="378"/>
        <v>4.8607609737258892</v>
      </c>
      <c r="Y627" s="28">
        <f t="shared" si="380"/>
        <v>-110.93387616475688</v>
      </c>
      <c r="Z627" s="28">
        <f t="shared" si="381"/>
        <v>-89.999837284537804</v>
      </c>
      <c r="AA627" s="28">
        <f t="shared" si="382"/>
        <v>73.764636315801383</v>
      </c>
      <c r="AB627" s="28">
        <f t="shared" si="383"/>
        <v>-89.988253977736818</v>
      </c>
      <c r="AC627" s="28">
        <f t="shared" si="384"/>
        <v>36.955351652137082</v>
      </c>
      <c r="AD627" s="28">
        <f t="shared" si="385"/>
        <v>89.186477362557511</v>
      </c>
      <c r="AE627" s="28">
        <f t="shared" si="386"/>
        <v>4.6468727769074718</v>
      </c>
      <c r="AF627" s="28">
        <f t="shared" si="387"/>
        <v>-90.801613899717111</v>
      </c>
      <c r="AG627" s="28">
        <f t="shared" si="375"/>
        <v>92.110410468749379</v>
      </c>
      <c r="AH627" s="28">
        <f t="shared" si="388"/>
        <v>-181.06026977990564</v>
      </c>
      <c r="AI627" s="28">
        <f t="shared" si="389"/>
        <v>-89.999999949288195</v>
      </c>
      <c r="AJ627" s="28">
        <f t="shared" si="390"/>
        <v>107.44751168467097</v>
      </c>
      <c r="AK627" s="28">
        <f t="shared" si="391"/>
        <v>89.999756921219898</v>
      </c>
      <c r="AL627" s="29">
        <f t="shared" si="392"/>
        <v>-62.632832177709943</v>
      </c>
      <c r="AM627" s="28">
        <f t="shared" si="393"/>
        <v>-89.957686294117551</v>
      </c>
      <c r="AN627" s="28">
        <f t="shared" si="394"/>
        <v>-44.135179804195232</v>
      </c>
      <c r="AO627" s="28">
        <f t="shared" si="395"/>
        <v>-89.957929322185848</v>
      </c>
      <c r="AP627">
        <f t="shared" si="376"/>
        <v>23.609121289162623</v>
      </c>
      <c r="AQ627">
        <f t="shared" si="377"/>
        <v>-23.521825181113627</v>
      </c>
      <c r="AR627" s="28">
        <f t="shared" si="396"/>
        <v>-39.401010919238765</v>
      </c>
      <c r="AS627" s="30">
        <f t="shared" si="397"/>
        <v>-180.75954322190296</v>
      </c>
      <c r="AT627" s="28">
        <f t="shared" si="398"/>
        <v>44.60455492307311</v>
      </c>
      <c r="AU627" s="28">
        <f t="shared" si="399"/>
        <v>89.662792369555447</v>
      </c>
      <c r="AV627" s="29">
        <f t="shared" si="400"/>
        <v>-21.116295577673018</v>
      </c>
      <c r="AW627" s="28">
        <f t="shared" si="401"/>
        <v>-84.954906612361782</v>
      </c>
      <c r="AX627" s="31">
        <f t="shared" si="402"/>
        <v>23.488259345400092</v>
      </c>
      <c r="AY627" s="28">
        <f t="shared" si="403"/>
        <v>4.7078857571936652</v>
      </c>
      <c r="AZ627" s="8">
        <f t="shared" si="404"/>
        <v>-15.912751573838673</v>
      </c>
      <c r="BA627" s="8">
        <f t="shared" si="405"/>
        <v>-176.05165746470931</v>
      </c>
      <c r="BB627" s="8">
        <f t="shared" si="406"/>
        <v>3.948342535290692</v>
      </c>
      <c r="BD627" s="32">
        <f t="shared" si="407"/>
        <v>-16</v>
      </c>
      <c r="BE627" s="32">
        <f t="shared" si="408"/>
        <v>-176</v>
      </c>
      <c r="BF627" s="32">
        <f t="shared" si="409"/>
        <v>4</v>
      </c>
    </row>
    <row r="628" spans="22:58" x14ac:dyDescent="0.2">
      <c r="V628" s="27">
        <v>7.2400000000000899</v>
      </c>
      <c r="W628" s="32">
        <f t="shared" si="379"/>
        <v>173780082.87497368</v>
      </c>
      <c r="X628">
        <f t="shared" si="378"/>
        <v>4.8607609737258892</v>
      </c>
      <c r="Y628" s="28">
        <f t="shared" si="380"/>
        <v>-111.13387616475532</v>
      </c>
      <c r="Z628" s="28">
        <f t="shared" si="381"/>
        <v>-89.999840988393913</v>
      </c>
      <c r="AA628" s="28">
        <f t="shared" si="382"/>
        <v>73.964636307586446</v>
      </c>
      <c r="AB628" s="28">
        <f t="shared" si="383"/>
        <v>-89.988521349839004</v>
      </c>
      <c r="AC628" s="28">
        <f t="shared" si="384"/>
        <v>37.155312248602897</v>
      </c>
      <c r="AD628" s="28">
        <f t="shared" si="385"/>
        <v>89.204992994175569</v>
      </c>
      <c r="AE628" s="28">
        <f t="shared" si="386"/>
        <v>4.8468333651599096</v>
      </c>
      <c r="AF628" s="28">
        <f t="shared" si="387"/>
        <v>-90.783369344057348</v>
      </c>
      <c r="AG628" s="28">
        <f t="shared" si="375"/>
        <v>92.110410468749379</v>
      </c>
      <c r="AH628" s="28">
        <f t="shared" si="388"/>
        <v>-181.26026977990563</v>
      </c>
      <c r="AI628" s="28">
        <f t="shared" si="389"/>
        <v>-89.999999950442529</v>
      </c>
      <c r="AJ628" s="28">
        <f t="shared" si="390"/>
        <v>107.64751168466745</v>
      </c>
      <c r="AK628" s="28">
        <f t="shared" si="391"/>
        <v>89.999762454368451</v>
      </c>
      <c r="AL628" s="29">
        <f t="shared" si="392"/>
        <v>-62.832832071103084</v>
      </c>
      <c r="AM628" s="28">
        <f t="shared" si="393"/>
        <v>-89.958649471316761</v>
      </c>
      <c r="AN628" s="28">
        <f t="shared" si="394"/>
        <v>-44.335179697591883</v>
      </c>
      <c r="AO628" s="28">
        <f t="shared" si="395"/>
        <v>-89.958886967390839</v>
      </c>
      <c r="AP628">
        <f t="shared" si="376"/>
        <v>23.609121289162623</v>
      </c>
      <c r="AQ628">
        <f t="shared" si="377"/>
        <v>-23.521825181113627</v>
      </c>
      <c r="AR628" s="28">
        <f t="shared" si="396"/>
        <v>-39.401050224382978</v>
      </c>
      <c r="AS628" s="30">
        <f t="shared" si="397"/>
        <v>-180.74225631144819</v>
      </c>
      <c r="AT628" s="28">
        <f t="shared" si="398"/>
        <v>44.804548152690415</v>
      </c>
      <c r="AU628" s="28">
        <f t="shared" si="399"/>
        <v>89.670467981098525</v>
      </c>
      <c r="AV628" s="29">
        <f t="shared" si="400"/>
        <v>-21.3147837078279</v>
      </c>
      <c r="AW628" s="28">
        <f t="shared" si="401"/>
        <v>-85.069174238280738</v>
      </c>
      <c r="AX628" s="31">
        <f t="shared" si="402"/>
        <v>23.489764444862516</v>
      </c>
      <c r="AY628" s="28">
        <f t="shared" si="403"/>
        <v>4.6012937428177878</v>
      </c>
      <c r="AZ628" s="8">
        <f t="shared" si="404"/>
        <v>-15.911285779520462</v>
      </c>
      <c r="BA628" s="8">
        <f t="shared" si="405"/>
        <v>-176.14096256863041</v>
      </c>
      <c r="BB628" s="8">
        <f t="shared" si="406"/>
        <v>3.8590374313695861</v>
      </c>
      <c r="BD628" s="32">
        <f t="shared" si="407"/>
        <v>-16</v>
      </c>
      <c r="BE628" s="32">
        <f t="shared" si="408"/>
        <v>-176</v>
      </c>
      <c r="BF628" s="32">
        <f t="shared" si="409"/>
        <v>4</v>
      </c>
    </row>
    <row r="629" spans="22:58" x14ac:dyDescent="0.2">
      <c r="V629" s="27">
        <v>7.2500000000000897</v>
      </c>
      <c r="W629" s="32">
        <f t="shared" si="379"/>
        <v>177827941.00392923</v>
      </c>
      <c r="X629">
        <f t="shared" si="378"/>
        <v>4.8607609737258892</v>
      </c>
      <c r="Y629" s="28">
        <f t="shared" si="380"/>
        <v>-111.3338761647538</v>
      </c>
      <c r="Z629" s="28">
        <f t="shared" si="381"/>
        <v>-89.999844607939963</v>
      </c>
      <c r="AA629" s="28">
        <f t="shared" si="382"/>
        <v>74.164636299741233</v>
      </c>
      <c r="AB629" s="28">
        <f t="shared" si="383"/>
        <v>-89.988782635809585</v>
      </c>
      <c r="AC629" s="28">
        <f t="shared" si="384"/>
        <v>37.355274618186144</v>
      </c>
      <c r="AD629" s="28">
        <f t="shared" si="385"/>
        <v>89.223087319023435</v>
      </c>
      <c r="AE629" s="28">
        <f t="shared" si="386"/>
        <v>5.046795726899461</v>
      </c>
      <c r="AF629" s="28">
        <f t="shared" si="387"/>
        <v>-90.765539924726099</v>
      </c>
      <c r="AG629" s="28">
        <f t="shared" si="375"/>
        <v>92.110410468749379</v>
      </c>
      <c r="AH629" s="28">
        <f t="shared" si="388"/>
        <v>-181.46026977990562</v>
      </c>
      <c r="AI629" s="28">
        <f t="shared" si="389"/>
        <v>-89.999999951570601</v>
      </c>
      <c r="AJ629" s="28">
        <f t="shared" si="390"/>
        <v>107.84751168466408</v>
      </c>
      <c r="AK629" s="28">
        <f t="shared" si="391"/>
        <v>89.999767861567179</v>
      </c>
      <c r="AL629" s="29">
        <f t="shared" si="392"/>
        <v>-63.032831969294314</v>
      </c>
      <c r="AM629" s="28">
        <f t="shared" si="393"/>
        <v>-89.959590723948764</v>
      </c>
      <c r="AN629" s="28">
        <f t="shared" si="394"/>
        <v>-44.535179595786467</v>
      </c>
      <c r="AO629" s="28">
        <f t="shared" si="395"/>
        <v>-89.959822813952186</v>
      </c>
      <c r="AP629">
        <f t="shared" si="376"/>
        <v>23.609121289162623</v>
      </c>
      <c r="AQ629">
        <f t="shared" si="377"/>
        <v>-23.521825181113627</v>
      </c>
      <c r="AR629" s="28">
        <f t="shared" si="396"/>
        <v>-39.40108776083801</v>
      </c>
      <c r="AS629" s="30">
        <f t="shared" si="397"/>
        <v>-180.72536273867829</v>
      </c>
      <c r="AT629" s="28">
        <f t="shared" si="398"/>
        <v>45.004541687015291</v>
      </c>
      <c r="AU629" s="28">
        <f t="shared" si="399"/>
        <v>89.677968885821301</v>
      </c>
      <c r="AV629" s="29">
        <f t="shared" si="400"/>
        <v>-21.51333939185427</v>
      </c>
      <c r="AW629" s="28">
        <f t="shared" si="401"/>
        <v>-85.180878823652861</v>
      </c>
      <c r="AX629" s="31">
        <f t="shared" si="402"/>
        <v>23.49120229516102</v>
      </c>
      <c r="AY629" s="28">
        <f t="shared" si="403"/>
        <v>4.4970900621684393</v>
      </c>
      <c r="AZ629" s="8">
        <f t="shared" si="404"/>
        <v>-15.909885465676989</v>
      </c>
      <c r="BA629" s="8">
        <f t="shared" si="405"/>
        <v>-176.22827267650985</v>
      </c>
      <c r="BB629" s="8">
        <f t="shared" si="406"/>
        <v>3.771727323490154</v>
      </c>
      <c r="BD629" s="32">
        <f t="shared" si="407"/>
        <v>-16</v>
      </c>
      <c r="BE629" s="32">
        <f t="shared" si="408"/>
        <v>-176</v>
      </c>
      <c r="BF629" s="32">
        <f t="shared" si="409"/>
        <v>4</v>
      </c>
    </row>
    <row r="630" spans="22:58" x14ac:dyDescent="0.2">
      <c r="V630" s="27">
        <v>7.2600000000000904</v>
      </c>
      <c r="W630" s="32">
        <f t="shared" si="379"/>
        <v>181970085.86103681</v>
      </c>
      <c r="X630">
        <f t="shared" si="378"/>
        <v>4.8607609737258892</v>
      </c>
      <c r="Y630" s="28">
        <f t="shared" si="380"/>
        <v>-111.5338761647524</v>
      </c>
      <c r="Z630" s="28">
        <f t="shared" si="381"/>
        <v>-89.9998481450951</v>
      </c>
      <c r="AA630" s="28">
        <f t="shared" si="382"/>
        <v>74.364636292249145</v>
      </c>
      <c r="AB630" s="28">
        <f t="shared" si="383"/>
        <v>-89.98903797418582</v>
      </c>
      <c r="AC630" s="28">
        <f t="shared" si="384"/>
        <v>37.555238681112797</v>
      </c>
      <c r="AD630" s="28">
        <f t="shared" si="385"/>
        <v>89.240769916506537</v>
      </c>
      <c r="AE630" s="28">
        <f t="shared" si="386"/>
        <v>5.2467597823354311</v>
      </c>
      <c r="AF630" s="28">
        <f t="shared" si="387"/>
        <v>-90.748116202774384</v>
      </c>
      <c r="AG630" s="28">
        <f t="shared" si="375"/>
        <v>92.110410468749379</v>
      </c>
      <c r="AH630" s="28">
        <f t="shared" si="388"/>
        <v>-181.66026977990566</v>
      </c>
      <c r="AI630" s="28">
        <f t="shared" si="389"/>
        <v>-89.999999952672994</v>
      </c>
      <c r="AJ630" s="28">
        <f t="shared" si="390"/>
        <v>108.04751168466092</v>
      </c>
      <c r="AK630" s="28">
        <f t="shared" si="391"/>
        <v>89.999773145683037</v>
      </c>
      <c r="AL630" s="29">
        <f t="shared" si="392"/>
        <v>-63.232831872067727</v>
      </c>
      <c r="AM630" s="28">
        <f t="shared" si="393"/>
        <v>-89.960510551076183</v>
      </c>
      <c r="AN630" s="28">
        <f t="shared" si="394"/>
        <v>-44.735179498563092</v>
      </c>
      <c r="AO630" s="28">
        <f t="shared" si="395"/>
        <v>-89.96073735806614</v>
      </c>
      <c r="AP630">
        <f t="shared" si="376"/>
        <v>23.609121289162623</v>
      </c>
      <c r="AQ630">
        <f t="shared" si="377"/>
        <v>-23.521825181113627</v>
      </c>
      <c r="AR630" s="28">
        <f t="shared" si="396"/>
        <v>-39.401123608178665</v>
      </c>
      <c r="AS630" s="30">
        <f t="shared" si="397"/>
        <v>-180.70885356084051</v>
      </c>
      <c r="AT630" s="28">
        <f t="shared" si="398"/>
        <v>45.204535512334516</v>
      </c>
      <c r="AU630" s="28">
        <f t="shared" si="399"/>
        <v>89.685299059773712</v>
      </c>
      <c r="AV630" s="29">
        <f t="shared" si="400"/>
        <v>-21.711959632273622</v>
      </c>
      <c r="AW630" s="28">
        <f t="shared" si="401"/>
        <v>-85.290076197136912</v>
      </c>
      <c r="AX630" s="31">
        <f t="shared" si="402"/>
        <v>23.492575880060894</v>
      </c>
      <c r="AY630" s="28">
        <f t="shared" si="403"/>
        <v>4.3952228626367997</v>
      </c>
      <c r="AZ630" s="8">
        <f t="shared" si="404"/>
        <v>-15.908547728117771</v>
      </c>
      <c r="BA630" s="8">
        <f t="shared" si="405"/>
        <v>-176.31363069820372</v>
      </c>
      <c r="BB630" s="8">
        <f t="shared" si="406"/>
        <v>3.686369301796276</v>
      </c>
      <c r="BD630" s="32">
        <f t="shared" si="407"/>
        <v>-16</v>
      </c>
      <c r="BE630" s="32">
        <f t="shared" si="408"/>
        <v>-176</v>
      </c>
      <c r="BF630" s="32">
        <f t="shared" si="409"/>
        <v>4</v>
      </c>
    </row>
    <row r="631" spans="22:58" x14ac:dyDescent="0.2">
      <c r="V631" s="27">
        <v>7.2700000000000902</v>
      </c>
      <c r="W631" s="32">
        <f t="shared" si="379"/>
        <v>186208713.66632539</v>
      </c>
      <c r="X631">
        <f t="shared" si="378"/>
        <v>4.8607609737258892</v>
      </c>
      <c r="Y631" s="28">
        <f t="shared" si="380"/>
        <v>-111.73387616475098</v>
      </c>
      <c r="Z631" s="28">
        <f t="shared" si="381"/>
        <v>-89.999851601734747</v>
      </c>
      <c r="AA631" s="28">
        <f t="shared" si="382"/>
        <v>74.564636285094196</v>
      </c>
      <c r="AB631" s="28">
        <f t="shared" si="383"/>
        <v>-89.989287500351409</v>
      </c>
      <c r="AC631" s="28">
        <f t="shared" si="384"/>
        <v>37.755204361196519</v>
      </c>
      <c r="AD631" s="28">
        <f t="shared" si="385"/>
        <v>89.258050148690742</v>
      </c>
      <c r="AE631" s="28">
        <f t="shared" si="386"/>
        <v>5.4467254552656215</v>
      </c>
      <c r="AF631" s="28">
        <f t="shared" si="387"/>
        <v>-90.7310889533954</v>
      </c>
      <c r="AG631" s="28">
        <f t="shared" si="375"/>
        <v>92.110410468749379</v>
      </c>
      <c r="AH631" s="28">
        <f t="shared" si="388"/>
        <v>-181.86026977990565</v>
      </c>
      <c r="AI631" s="28">
        <f t="shared" si="389"/>
        <v>-89.999999953750276</v>
      </c>
      <c r="AJ631" s="28">
        <f t="shared" si="390"/>
        <v>108.24751168465782</v>
      </c>
      <c r="AK631" s="28">
        <f t="shared" si="391"/>
        <v>89.999778309517723</v>
      </c>
      <c r="AL631" s="29">
        <f t="shared" si="392"/>
        <v>-63.43283177921699</v>
      </c>
      <c r="AM631" s="28">
        <f t="shared" si="393"/>
        <v>-89.961409440401582</v>
      </c>
      <c r="AN631" s="28">
        <f t="shared" si="394"/>
        <v>-44.935179405715438</v>
      </c>
      <c r="AO631" s="28">
        <f t="shared" si="395"/>
        <v>-89.961631084634135</v>
      </c>
      <c r="AP631">
        <f t="shared" si="376"/>
        <v>23.609121289162623</v>
      </c>
      <c r="AQ631">
        <f t="shared" si="377"/>
        <v>-23.521825181113627</v>
      </c>
      <c r="AR631" s="28">
        <f t="shared" si="396"/>
        <v>-39.401157842400821</v>
      </c>
      <c r="AS631" s="30">
        <f t="shared" si="397"/>
        <v>-180.69272003802953</v>
      </c>
      <c r="AT631" s="28">
        <f t="shared" si="398"/>
        <v>45.404529615551908</v>
      </c>
      <c r="AU631" s="28">
        <f t="shared" si="399"/>
        <v>89.692462388550652</v>
      </c>
      <c r="AV631" s="29">
        <f t="shared" si="400"/>
        <v>-21.910641562775503</v>
      </c>
      <c r="AW631" s="28">
        <f t="shared" si="401"/>
        <v>-85.396821081778384</v>
      </c>
      <c r="AX631" s="31">
        <f t="shared" si="402"/>
        <v>23.493888052776406</v>
      </c>
      <c r="AY631" s="28">
        <f t="shared" si="403"/>
        <v>4.2956413067722679</v>
      </c>
      <c r="AZ631" s="8">
        <f t="shared" si="404"/>
        <v>-15.907269789624415</v>
      </c>
      <c r="BA631" s="8">
        <f t="shared" si="405"/>
        <v>-176.39707873125727</v>
      </c>
      <c r="BB631" s="8">
        <f t="shared" si="406"/>
        <v>3.6029212687427332</v>
      </c>
      <c r="BD631" s="32">
        <f t="shared" si="407"/>
        <v>-16</v>
      </c>
      <c r="BE631" s="32">
        <f t="shared" si="408"/>
        <v>-176</v>
      </c>
      <c r="BF631" s="32">
        <f t="shared" si="409"/>
        <v>4</v>
      </c>
    </row>
    <row r="632" spans="22:58" x14ac:dyDescent="0.2">
      <c r="V632" s="27">
        <v>7.28000000000009</v>
      </c>
      <c r="W632" s="32">
        <f t="shared" si="379"/>
        <v>190546071.79636425</v>
      </c>
      <c r="X632">
        <f t="shared" si="378"/>
        <v>4.8607609737258892</v>
      </c>
      <c r="Y632" s="28">
        <f t="shared" si="380"/>
        <v>-111.93387616474968</v>
      </c>
      <c r="Z632" s="28">
        <f t="shared" si="381"/>
        <v>-89.999854979691662</v>
      </c>
      <c r="AA632" s="28">
        <f t="shared" si="382"/>
        <v>74.764636278261293</v>
      </c>
      <c r="AB632" s="28">
        <f t="shared" si="383"/>
        <v>-89.98953134660843</v>
      </c>
      <c r="AC632" s="28">
        <f t="shared" si="384"/>
        <v>37.955171585677775</v>
      </c>
      <c r="AD632" s="28">
        <f t="shared" si="385"/>
        <v>89.274937165202175</v>
      </c>
      <c r="AE632" s="28">
        <f t="shared" si="386"/>
        <v>5.6466926729152789</v>
      </c>
      <c r="AF632" s="28">
        <f t="shared" si="387"/>
        <v>-90.714449161097917</v>
      </c>
      <c r="AG632" s="28">
        <f t="shared" si="375"/>
        <v>92.110410468749379</v>
      </c>
      <c r="AH632" s="28">
        <f t="shared" si="388"/>
        <v>-182.06026977990564</v>
      </c>
      <c r="AI632" s="28">
        <f t="shared" si="389"/>
        <v>-89.999999954803044</v>
      </c>
      <c r="AJ632" s="28">
        <f t="shared" si="390"/>
        <v>108.4475116846549</v>
      </c>
      <c r="AK632" s="28">
        <f t="shared" si="391"/>
        <v>89.9997833558092</v>
      </c>
      <c r="AL632" s="29">
        <f t="shared" si="392"/>
        <v>-63.63283169054526</v>
      </c>
      <c r="AM632" s="28">
        <f t="shared" si="393"/>
        <v>-89.962287868526261</v>
      </c>
      <c r="AN632" s="28">
        <f t="shared" si="394"/>
        <v>-45.135179317046621</v>
      </c>
      <c r="AO632" s="28">
        <f t="shared" si="395"/>
        <v>-89.962504467520105</v>
      </c>
      <c r="AP632">
        <f t="shared" si="376"/>
        <v>23.609121289162623</v>
      </c>
      <c r="AQ632">
        <f t="shared" si="377"/>
        <v>-23.521825181113627</v>
      </c>
      <c r="AR632" s="28">
        <f t="shared" si="396"/>
        <v>-39.401190536082346</v>
      </c>
      <c r="AS632" s="30">
        <f t="shared" si="397"/>
        <v>-180.67695362861804</v>
      </c>
      <c r="AT632" s="28">
        <f t="shared" si="398"/>
        <v>45.604523984160792</v>
      </c>
      <c r="AU632" s="28">
        <f t="shared" si="399"/>
        <v>89.699462669347568</v>
      </c>
      <c r="AV632" s="29">
        <f t="shared" si="400"/>
        <v>-22.109382442638527</v>
      </c>
      <c r="AW632" s="28">
        <f t="shared" si="401"/>
        <v>-85.501167109423918</v>
      </c>
      <c r="AX632" s="31">
        <f t="shared" si="402"/>
        <v>23.495141541522266</v>
      </c>
      <c r="AY632" s="28">
        <f t="shared" si="403"/>
        <v>4.1982955599236504</v>
      </c>
      <c r="AZ632" s="8">
        <f t="shared" si="404"/>
        <v>-15.906048994560081</v>
      </c>
      <c r="BA632" s="8">
        <f t="shared" si="405"/>
        <v>-176.47865806869439</v>
      </c>
      <c r="BB632" s="8">
        <f t="shared" si="406"/>
        <v>3.5213419313056136</v>
      </c>
      <c r="BD632" s="32">
        <f t="shared" si="407"/>
        <v>-16</v>
      </c>
      <c r="BE632" s="32">
        <f t="shared" si="408"/>
        <v>-176</v>
      </c>
      <c r="BF632" s="32">
        <f t="shared" si="409"/>
        <v>4</v>
      </c>
    </row>
    <row r="633" spans="22:58" x14ac:dyDescent="0.2">
      <c r="V633" s="27">
        <v>7.2900000000000897</v>
      </c>
      <c r="W633" s="32">
        <f t="shared" si="379"/>
        <v>194984459.97584498</v>
      </c>
      <c r="X633">
        <f t="shared" si="378"/>
        <v>4.8607609737258892</v>
      </c>
      <c r="Y633" s="28">
        <f t="shared" si="380"/>
        <v>-112.13387616474841</v>
      </c>
      <c r="Z633" s="28">
        <f t="shared" si="381"/>
        <v>-89.999858280756897</v>
      </c>
      <c r="AA633" s="28">
        <f t="shared" si="382"/>
        <v>74.964636271735927</v>
      </c>
      <c r="AB633" s="28">
        <f t="shared" si="383"/>
        <v>-89.989769642247353</v>
      </c>
      <c r="AC633" s="28">
        <f t="shared" si="384"/>
        <v>38.155140285069471</v>
      </c>
      <c r="AD633" s="28">
        <f t="shared" si="385"/>
        <v>89.291439908018148</v>
      </c>
      <c r="AE633" s="28">
        <f t="shared" si="386"/>
        <v>5.8466613657828717</v>
      </c>
      <c r="AF633" s="28">
        <f t="shared" si="387"/>
        <v>-90.698188014986115</v>
      </c>
      <c r="AG633" s="28">
        <f t="shared" si="375"/>
        <v>92.110410468749379</v>
      </c>
      <c r="AH633" s="28">
        <f t="shared" si="388"/>
        <v>-182.26026977990563</v>
      </c>
      <c r="AI633" s="28">
        <f t="shared" si="389"/>
        <v>-89.999999955831868</v>
      </c>
      <c r="AJ633" s="28">
        <f t="shared" si="390"/>
        <v>108.6475116846521</v>
      </c>
      <c r="AK633" s="28">
        <f t="shared" si="391"/>
        <v>89.999788287233031</v>
      </c>
      <c r="AL633" s="29">
        <f t="shared" si="392"/>
        <v>-63.832831605864406</v>
      </c>
      <c r="AM633" s="28">
        <f t="shared" si="393"/>
        <v>-89.963146301202755</v>
      </c>
      <c r="AN633" s="28">
        <f t="shared" si="394"/>
        <v>-45.335179232368553</v>
      </c>
      <c r="AO633" s="28">
        <f t="shared" si="395"/>
        <v>-89.963357969801592</v>
      </c>
      <c r="AP633">
        <f t="shared" si="376"/>
        <v>23.609121289162623</v>
      </c>
      <c r="AQ633">
        <f t="shared" si="377"/>
        <v>-23.521825181113627</v>
      </c>
      <c r="AR633" s="28">
        <f t="shared" si="396"/>
        <v>-39.401221758536686</v>
      </c>
      <c r="AS633" s="30">
        <f t="shared" si="397"/>
        <v>-180.66154598478772</v>
      </c>
      <c r="AT633" s="28">
        <f t="shared" si="398"/>
        <v>45.804518606217208</v>
      </c>
      <c r="AU633" s="28">
        <f t="shared" si="399"/>
        <v>89.706303612969549</v>
      </c>
      <c r="AV633" s="29">
        <f t="shared" si="400"/>
        <v>-22.308179651373969</v>
      </c>
      <c r="AW633" s="28">
        <f t="shared" si="401"/>
        <v>-85.603166835495628</v>
      </c>
      <c r="AX633" s="31">
        <f t="shared" si="402"/>
        <v>23.496338954843239</v>
      </c>
      <c r="AY633" s="28">
        <f t="shared" si="403"/>
        <v>4.1031367774739209</v>
      </c>
      <c r="AZ633" s="8">
        <f t="shared" si="404"/>
        <v>-15.904882803693447</v>
      </c>
      <c r="BA633" s="8">
        <f t="shared" si="405"/>
        <v>-176.55840920731379</v>
      </c>
      <c r="BB633" s="8">
        <f t="shared" si="406"/>
        <v>3.4415907926862133</v>
      </c>
      <c r="BD633" s="32">
        <f t="shared" si="407"/>
        <v>-16</v>
      </c>
      <c r="BE633" s="32">
        <f t="shared" si="408"/>
        <v>-177</v>
      </c>
      <c r="BF633" s="32">
        <f t="shared" si="409"/>
        <v>3</v>
      </c>
    </row>
    <row r="634" spans="22:58" x14ac:dyDescent="0.2">
      <c r="V634" s="27">
        <v>7.3000000000000904</v>
      </c>
      <c r="W634" s="32">
        <f t="shared" si="379"/>
        <v>199526231.49693006</v>
      </c>
      <c r="X634">
        <f t="shared" si="378"/>
        <v>4.8607609737258892</v>
      </c>
      <c r="Y634" s="28">
        <f t="shared" si="380"/>
        <v>-112.33387616474727</v>
      </c>
      <c r="Z634" s="28">
        <f t="shared" si="381"/>
        <v>-89.999861506680716</v>
      </c>
      <c r="AA634" s="28">
        <f t="shared" si="382"/>
        <v>75.164636265504285</v>
      </c>
      <c r="AB634" s="28">
        <f t="shared" si="383"/>
        <v>-89.990002513615636</v>
      </c>
      <c r="AC634" s="28">
        <f t="shared" si="384"/>
        <v>38.355110393010044</v>
      </c>
      <c r="AD634" s="28">
        <f t="shared" si="385"/>
        <v>89.307567116152612</v>
      </c>
      <c r="AE634" s="28">
        <f t="shared" si="386"/>
        <v>6.0466314674929507</v>
      </c>
      <c r="AF634" s="28">
        <f t="shared" si="387"/>
        <v>-90.68229690414374</v>
      </c>
      <c r="AG634" s="28">
        <f t="shared" si="375"/>
        <v>92.110410468749379</v>
      </c>
      <c r="AH634" s="28">
        <f t="shared" si="388"/>
        <v>-182.46026977990567</v>
      </c>
      <c r="AI634" s="28">
        <f t="shared" si="389"/>
        <v>-89.999999956837257</v>
      </c>
      <c r="AJ634" s="28">
        <f t="shared" si="390"/>
        <v>108.84751168464946</v>
      </c>
      <c r="AK634" s="28">
        <f t="shared" si="391"/>
        <v>89.99979310640397</v>
      </c>
      <c r="AL634" s="29">
        <f t="shared" si="392"/>
        <v>-64.032831524994862</v>
      </c>
      <c r="AM634" s="28">
        <f t="shared" si="393"/>
        <v>-89.963985193581891</v>
      </c>
      <c r="AN634" s="28">
        <f t="shared" si="394"/>
        <v>-45.535179151501694</v>
      </c>
      <c r="AO634" s="28">
        <f t="shared" si="395"/>
        <v>-89.964192044015178</v>
      </c>
      <c r="AP634">
        <f t="shared" si="376"/>
        <v>23.609121289162623</v>
      </c>
      <c r="AQ634">
        <f t="shared" si="377"/>
        <v>-23.521825181113627</v>
      </c>
      <c r="AR634" s="28">
        <f t="shared" si="396"/>
        <v>-39.401251575959748</v>
      </c>
      <c r="AS634" s="30">
        <f t="shared" si="397"/>
        <v>-180.64648894815892</v>
      </c>
      <c r="AT634" s="28">
        <f t="shared" si="398"/>
        <v>46.004513470314777</v>
      </c>
      <c r="AU634" s="28">
        <f t="shared" si="399"/>
        <v>89.712988845794854</v>
      </c>
      <c r="AV634" s="29">
        <f t="shared" si="400"/>
        <v>-22.50703068358537</v>
      </c>
      <c r="AW634" s="28">
        <f t="shared" si="401"/>
        <v>-85.702871754075048</v>
      </c>
      <c r="AX634" s="31">
        <f t="shared" si="402"/>
        <v>23.497482786729407</v>
      </c>
      <c r="AY634" s="28">
        <f t="shared" si="403"/>
        <v>4.0101170917198061</v>
      </c>
      <c r="AZ634" s="8">
        <f t="shared" si="404"/>
        <v>-15.903768789230341</v>
      </c>
      <c r="BA634" s="8">
        <f t="shared" si="405"/>
        <v>-176.6363718564391</v>
      </c>
      <c r="BB634" s="8">
        <f t="shared" si="406"/>
        <v>3.3636281435609021</v>
      </c>
      <c r="BD634" s="32">
        <f t="shared" si="407"/>
        <v>-16</v>
      </c>
      <c r="BE634" s="32">
        <f t="shared" si="408"/>
        <v>-177</v>
      </c>
      <c r="BF634" s="32">
        <f t="shared" si="409"/>
        <v>3</v>
      </c>
    </row>
    <row r="635" spans="22:58" x14ac:dyDescent="0.2">
      <c r="V635" s="27">
        <v>7.3100000000000902</v>
      </c>
      <c r="W635" s="32">
        <f t="shared" si="379"/>
        <v>204173794.46699595</v>
      </c>
      <c r="X635">
        <f t="shared" si="378"/>
        <v>4.8607609737258892</v>
      </c>
      <c r="Y635" s="28">
        <f t="shared" si="380"/>
        <v>-112.53387616474612</v>
      </c>
      <c r="Z635" s="28">
        <f t="shared" si="381"/>
        <v>-89.999864659173539</v>
      </c>
      <c r="AA635" s="28">
        <f t="shared" si="382"/>
        <v>75.36463625955308</v>
      </c>
      <c r="AB635" s="28">
        <f t="shared" si="383"/>
        <v>-89.990230084184745</v>
      </c>
      <c r="AC635" s="28">
        <f t="shared" si="384"/>
        <v>38.555081846122803</v>
      </c>
      <c r="AD635" s="28">
        <f t="shared" si="385"/>
        <v>89.32332733023722</v>
      </c>
      <c r="AE635" s="28">
        <f t="shared" si="386"/>
        <v>6.2466029146556536</v>
      </c>
      <c r="AF635" s="28">
        <f t="shared" si="387"/>
        <v>-90.66676741312105</v>
      </c>
      <c r="AG635" s="28">
        <f t="shared" si="375"/>
        <v>92.110410468749379</v>
      </c>
      <c r="AH635" s="28">
        <f t="shared" si="388"/>
        <v>-182.66026977990566</v>
      </c>
      <c r="AI635" s="28">
        <f t="shared" si="389"/>
        <v>-89.999999957819753</v>
      </c>
      <c r="AJ635" s="28">
        <f t="shared" si="390"/>
        <v>109.04751168464691</v>
      </c>
      <c r="AK635" s="28">
        <f t="shared" si="391"/>
        <v>89.999797815877187</v>
      </c>
      <c r="AL635" s="29">
        <f t="shared" si="392"/>
        <v>-64.232831447764994</v>
      </c>
      <c r="AM635" s="28">
        <f t="shared" si="393"/>
        <v>-89.964804990454084</v>
      </c>
      <c r="AN635" s="28">
        <f t="shared" si="394"/>
        <v>-45.73517907427437</v>
      </c>
      <c r="AO635" s="28">
        <f t="shared" si="395"/>
        <v>-89.96500713239665</v>
      </c>
      <c r="AP635">
        <f t="shared" si="376"/>
        <v>23.609121289162623</v>
      </c>
      <c r="AQ635">
        <f t="shared" si="377"/>
        <v>-23.521825181113627</v>
      </c>
      <c r="AR635" s="28">
        <f t="shared" si="396"/>
        <v>-39.401280051569721</v>
      </c>
      <c r="AS635" s="30">
        <f t="shared" si="397"/>
        <v>-180.63177454551771</v>
      </c>
      <c r="AT635" s="28">
        <f t="shared" si="398"/>
        <v>46.204508565560324</v>
      </c>
      <c r="AU635" s="28">
        <f t="shared" si="399"/>
        <v>89.719521911693874</v>
      </c>
      <c r="AV635" s="29">
        <f t="shared" si="400"/>
        <v>-22.70593314403586</v>
      </c>
      <c r="AW635" s="28">
        <f t="shared" si="401"/>
        <v>-85.80033231324856</v>
      </c>
      <c r="AX635" s="31">
        <f t="shared" si="402"/>
        <v>23.498575421524464</v>
      </c>
      <c r="AY635" s="28">
        <f t="shared" si="403"/>
        <v>3.919189598445314</v>
      </c>
      <c r="AZ635" s="8">
        <f t="shared" si="404"/>
        <v>-15.902704630045257</v>
      </c>
      <c r="BA635" s="8">
        <f t="shared" si="405"/>
        <v>-176.7125849470724</v>
      </c>
      <c r="BB635" s="8">
        <f t="shared" si="406"/>
        <v>3.2874150529275994</v>
      </c>
      <c r="BD635" s="32">
        <f t="shared" si="407"/>
        <v>-16</v>
      </c>
      <c r="BE635" s="32">
        <f t="shared" si="408"/>
        <v>-177</v>
      </c>
      <c r="BF635" s="32">
        <f t="shared" si="409"/>
        <v>3</v>
      </c>
    </row>
    <row r="636" spans="22:58" x14ac:dyDescent="0.2">
      <c r="V636" s="27">
        <v>7.32000000000009</v>
      </c>
      <c r="W636" s="32">
        <f t="shared" si="379"/>
        <v>208929613.08544725</v>
      </c>
      <c r="X636">
        <f t="shared" si="378"/>
        <v>4.8607609737258892</v>
      </c>
      <c r="Y636" s="28">
        <f t="shared" si="380"/>
        <v>-112.733876164745</v>
      </c>
      <c r="Z636" s="28">
        <f t="shared" si="381"/>
        <v>-89.999867739906875</v>
      </c>
      <c r="AA636" s="28">
        <f t="shared" si="382"/>
        <v>75.564636253869693</v>
      </c>
      <c r="AB636" s="28">
        <f t="shared" si="383"/>
        <v>-89.990452474615552</v>
      </c>
      <c r="AC636" s="28">
        <f t="shared" si="384"/>
        <v>38.75505458388195</v>
      </c>
      <c r="AD636" s="28">
        <f t="shared" si="385"/>
        <v>89.338728897000991</v>
      </c>
      <c r="AE636" s="28">
        <f t="shared" si="386"/>
        <v>6.4465756467325335</v>
      </c>
      <c r="AF636" s="28">
        <f t="shared" si="387"/>
        <v>-90.651591317521437</v>
      </c>
      <c r="AG636" s="28">
        <f t="shared" si="375"/>
        <v>92.110410468749379</v>
      </c>
      <c r="AH636" s="28">
        <f t="shared" si="388"/>
        <v>-182.86026977990562</v>
      </c>
      <c r="AI636" s="28">
        <f t="shared" si="389"/>
        <v>-89.999999958779895</v>
      </c>
      <c r="AJ636" s="28">
        <f t="shared" si="390"/>
        <v>109.24751168464445</v>
      </c>
      <c r="AK636" s="28">
        <f t="shared" si="391"/>
        <v>89.999802418149699</v>
      </c>
      <c r="AL636" s="29">
        <f t="shared" si="392"/>
        <v>-64.43283137401103</v>
      </c>
      <c r="AM636" s="28">
        <f t="shared" si="393"/>
        <v>-89.965606126485127</v>
      </c>
      <c r="AN636" s="28">
        <f t="shared" si="394"/>
        <v>-45.935179000522822</v>
      </c>
      <c r="AO636" s="28">
        <f t="shared" si="395"/>
        <v>-89.965803667115324</v>
      </c>
      <c r="AP636">
        <f t="shared" si="376"/>
        <v>23.609121289162623</v>
      </c>
      <c r="AQ636">
        <f t="shared" si="377"/>
        <v>-23.521825181113627</v>
      </c>
      <c r="AR636" s="28">
        <f t="shared" si="396"/>
        <v>-39.401307245741293</v>
      </c>
      <c r="AS636" s="30">
        <f t="shared" si="397"/>
        <v>-180.61739498463675</v>
      </c>
      <c r="AT636" s="28">
        <f t="shared" si="398"/>
        <v>46.404503881550994</v>
      </c>
      <c r="AU636" s="28">
        <f t="shared" si="399"/>
        <v>89.725906273904727</v>
      </c>
      <c r="AV636" s="29">
        <f t="shared" si="400"/>
        <v>-22.90488474291638</v>
      </c>
      <c r="AW636" s="28">
        <f t="shared" si="401"/>
        <v>-85.895597930671187</v>
      </c>
      <c r="AX636" s="31">
        <f t="shared" si="402"/>
        <v>23.499619138634614</v>
      </c>
      <c r="AY636" s="28">
        <f t="shared" si="403"/>
        <v>3.8303083432335399</v>
      </c>
      <c r="AZ636" s="8">
        <f t="shared" si="404"/>
        <v>-15.901688107106679</v>
      </c>
      <c r="BA636" s="8">
        <f t="shared" si="405"/>
        <v>-176.78708664140322</v>
      </c>
      <c r="BB636" s="8">
        <f t="shared" si="406"/>
        <v>3.2129133585967793</v>
      </c>
      <c r="BD636" s="32">
        <f t="shared" si="407"/>
        <v>-16</v>
      </c>
      <c r="BE636" s="32">
        <f t="shared" si="408"/>
        <v>-177</v>
      </c>
      <c r="BF636" s="32">
        <f t="shared" si="409"/>
        <v>3</v>
      </c>
    </row>
    <row r="637" spans="22:58" x14ac:dyDescent="0.2">
      <c r="V637" s="27">
        <v>7.3300000000000898</v>
      </c>
      <c r="W637" s="32">
        <f t="shared" si="379"/>
        <v>213796208.95026746</v>
      </c>
      <c r="X637">
        <f t="shared" si="378"/>
        <v>4.8607609737258892</v>
      </c>
      <c r="Y637" s="28">
        <f t="shared" si="380"/>
        <v>-112.93387616474394</v>
      </c>
      <c r="Z637" s="28">
        <f t="shared" si="381"/>
        <v>-89.999870750514148</v>
      </c>
      <c r="AA637" s="28">
        <f t="shared" si="382"/>
        <v>75.76463624844213</v>
      </c>
      <c r="AB637" s="28">
        <f t="shared" si="383"/>
        <v>-89.990669802822424</v>
      </c>
      <c r="AC637" s="28">
        <f t="shared" si="384"/>
        <v>38.955028548484322</v>
      </c>
      <c r="AD637" s="28">
        <f t="shared" si="385"/>
        <v>89.353779973650319</v>
      </c>
      <c r="AE637" s="28">
        <f t="shared" si="386"/>
        <v>6.6465496059084046</v>
      </c>
      <c r="AF637" s="28">
        <f t="shared" si="387"/>
        <v>-90.636760579686268</v>
      </c>
      <c r="AG637" s="28">
        <f t="shared" si="375"/>
        <v>92.110410468749379</v>
      </c>
      <c r="AH637" s="28">
        <f t="shared" si="388"/>
        <v>-183.06026977990564</v>
      </c>
      <c r="AI637" s="28">
        <f t="shared" si="389"/>
        <v>-89.999999959718167</v>
      </c>
      <c r="AJ637" s="28">
        <f t="shared" si="390"/>
        <v>109.44751168464211</v>
      </c>
      <c r="AK637" s="28">
        <f t="shared" si="391"/>
        <v>89.999806915661708</v>
      </c>
      <c r="AL637" s="29">
        <f t="shared" si="392"/>
        <v>-64.632831303576552</v>
      </c>
      <c r="AM637" s="28">
        <f t="shared" si="393"/>
        <v>-89.966389026446734</v>
      </c>
      <c r="AN637" s="28">
        <f t="shared" si="394"/>
        <v>-46.135178930090703</v>
      </c>
      <c r="AO637" s="28">
        <f t="shared" si="395"/>
        <v>-89.966582070503193</v>
      </c>
      <c r="AP637">
        <f t="shared" si="376"/>
        <v>23.609121289162623</v>
      </c>
      <c r="AQ637">
        <f t="shared" si="377"/>
        <v>-23.521825181113627</v>
      </c>
      <c r="AR637" s="28">
        <f t="shared" si="396"/>
        <v>-39.401333216133303</v>
      </c>
      <c r="AS637" s="30">
        <f t="shared" si="397"/>
        <v>-180.60334265018946</v>
      </c>
      <c r="AT637" s="28">
        <f t="shared" si="398"/>
        <v>46.604499408352112</v>
      </c>
      <c r="AU637" s="28">
        <f t="shared" si="399"/>
        <v>89.732145316866237</v>
      </c>
      <c r="AV637" s="29">
        <f t="shared" si="400"/>
        <v>-23.103883291307206</v>
      </c>
      <c r="AW637" s="28">
        <f t="shared" si="401"/>
        <v>-85.988717009307592</v>
      </c>
      <c r="AX637" s="31">
        <f t="shared" si="402"/>
        <v>23.500616117044906</v>
      </c>
      <c r="AY637" s="28">
        <f t="shared" si="403"/>
        <v>3.743428307558645</v>
      </c>
      <c r="AZ637" s="8">
        <f t="shared" si="404"/>
        <v>-15.900717099088396</v>
      </c>
      <c r="BA637" s="8">
        <f t="shared" si="405"/>
        <v>-176.85991434263082</v>
      </c>
      <c r="BB637" s="8">
        <f t="shared" si="406"/>
        <v>3.140085657369184</v>
      </c>
      <c r="BD637" s="32">
        <f t="shared" si="407"/>
        <v>-16</v>
      </c>
      <c r="BE637" s="32">
        <f t="shared" si="408"/>
        <v>-177</v>
      </c>
      <c r="BF637" s="32">
        <f t="shared" si="409"/>
        <v>3</v>
      </c>
    </row>
    <row r="638" spans="22:58" x14ac:dyDescent="0.2">
      <c r="V638" s="27">
        <v>7.3400000000000896</v>
      </c>
      <c r="W638" s="32">
        <f t="shared" si="379"/>
        <v>218776162.39500052</v>
      </c>
      <c r="X638">
        <f t="shared" si="378"/>
        <v>4.8607609737258892</v>
      </c>
      <c r="Y638" s="28">
        <f t="shared" si="380"/>
        <v>-113.13387616474296</v>
      </c>
      <c r="Z638" s="28">
        <f t="shared" si="381"/>
        <v>-89.999873692591635</v>
      </c>
      <c r="AA638" s="28">
        <f t="shared" si="382"/>
        <v>75.964636243258838</v>
      </c>
      <c r="AB638" s="28">
        <f t="shared" si="383"/>
        <v>-89.990882184035584</v>
      </c>
      <c r="AC638" s="28">
        <f t="shared" si="384"/>
        <v>39.155003684726914</v>
      </c>
      <c r="AD638" s="28">
        <f t="shared" si="385"/>
        <v>89.368488532151531</v>
      </c>
      <c r="AE638" s="28">
        <f t="shared" si="386"/>
        <v>6.8465247369686821</v>
      </c>
      <c r="AF638" s="28">
        <f t="shared" si="387"/>
        <v>-90.622267344475688</v>
      </c>
      <c r="AG638" s="28">
        <f t="shared" si="375"/>
        <v>92.110410468749379</v>
      </c>
      <c r="AH638" s="28">
        <f t="shared" si="388"/>
        <v>-183.26026977990563</v>
      </c>
      <c r="AI638" s="28">
        <f t="shared" si="389"/>
        <v>-89.999999960635108</v>
      </c>
      <c r="AJ638" s="28">
        <f t="shared" si="390"/>
        <v>109.64751168463989</v>
      </c>
      <c r="AK638" s="28">
        <f t="shared" si="391"/>
        <v>89.999811310797824</v>
      </c>
      <c r="AL638" s="29">
        <f t="shared" si="392"/>
        <v>-64.83283123631216</v>
      </c>
      <c r="AM638" s="28">
        <f t="shared" si="393"/>
        <v>-89.967154105441608</v>
      </c>
      <c r="AN638" s="28">
        <f t="shared" si="394"/>
        <v>-46.335178862828514</v>
      </c>
      <c r="AO638" s="28">
        <f t="shared" si="395"/>
        <v>-89.967342755278892</v>
      </c>
      <c r="AP638">
        <f t="shared" si="376"/>
        <v>23.609121289162623</v>
      </c>
      <c r="AQ638">
        <f t="shared" si="377"/>
        <v>-23.521825181113627</v>
      </c>
      <c r="AR638" s="28">
        <f t="shared" si="396"/>
        <v>-39.401358017810836</v>
      </c>
      <c r="AS638" s="30">
        <f t="shared" si="397"/>
        <v>-180.58961009975457</v>
      </c>
      <c r="AT638" s="28">
        <f t="shared" si="398"/>
        <v>46.804495136476056</v>
      </c>
      <c r="AU638" s="28">
        <f t="shared" si="399"/>
        <v>89.738242348009393</v>
      </c>
      <c r="AV638" s="29">
        <f t="shared" si="400"/>
        <v>-23.302926696825747</v>
      </c>
      <c r="AW638" s="28">
        <f t="shared" si="401"/>
        <v>-86.079736953313031</v>
      </c>
      <c r="AX638" s="31">
        <f t="shared" si="402"/>
        <v>23.50156843965031</v>
      </c>
      <c r="AY638" s="28">
        <f t="shared" si="403"/>
        <v>3.6585053946963626</v>
      </c>
      <c r="AZ638" s="8">
        <f t="shared" si="404"/>
        <v>-15.899789578160526</v>
      </c>
      <c r="BA638" s="8">
        <f t="shared" si="405"/>
        <v>-176.9311047050582</v>
      </c>
      <c r="BB638" s="8">
        <f t="shared" si="406"/>
        <v>3.0688952949417967</v>
      </c>
      <c r="BD638" s="32">
        <f t="shared" si="407"/>
        <v>-16</v>
      </c>
      <c r="BE638" s="32">
        <f t="shared" si="408"/>
        <v>-177</v>
      </c>
      <c r="BF638" s="32">
        <f t="shared" si="409"/>
        <v>3</v>
      </c>
    </row>
    <row r="639" spans="22:58" x14ac:dyDescent="0.2">
      <c r="V639" s="27">
        <v>7.3500000000000902</v>
      </c>
      <c r="W639" s="32">
        <f t="shared" si="379"/>
        <v>223872113.85688108</v>
      </c>
      <c r="X639">
        <f t="shared" si="378"/>
        <v>4.8607609737258892</v>
      </c>
      <c r="Y639" s="28">
        <f t="shared" si="380"/>
        <v>-113.33387616474204</v>
      </c>
      <c r="Z639" s="28">
        <f t="shared" si="381"/>
        <v>-89.999876567699275</v>
      </c>
      <c r="AA639" s="28">
        <f t="shared" si="382"/>
        <v>76.164636238308887</v>
      </c>
      <c r="AB639" s="28">
        <f t="shared" si="383"/>
        <v>-89.99108973086237</v>
      </c>
      <c r="AC639" s="28">
        <f t="shared" si="384"/>
        <v>39.354979939890086</v>
      </c>
      <c r="AD639" s="28">
        <f t="shared" si="385"/>
        <v>89.382862363418042</v>
      </c>
      <c r="AE639" s="28">
        <f t="shared" si="386"/>
        <v>7.0465009871828244</v>
      </c>
      <c r="AF639" s="28">
        <f t="shared" si="387"/>
        <v>-90.608103935143617</v>
      </c>
      <c r="AG639" s="28">
        <f t="shared" si="375"/>
        <v>92.110410468749379</v>
      </c>
      <c r="AH639" s="28">
        <f t="shared" si="388"/>
        <v>-183.46026977990564</v>
      </c>
      <c r="AI639" s="28">
        <f t="shared" si="389"/>
        <v>-89.999999961531159</v>
      </c>
      <c r="AJ639" s="28">
        <f t="shared" si="390"/>
        <v>109.84751168463781</v>
      </c>
      <c r="AK639" s="28">
        <f t="shared" si="391"/>
        <v>89.999815605888443</v>
      </c>
      <c r="AL639" s="29">
        <f t="shared" si="392"/>
        <v>-65.032831172075191</v>
      </c>
      <c r="AM639" s="28">
        <f t="shared" si="393"/>
        <v>-89.967901769123685</v>
      </c>
      <c r="AN639" s="28">
        <f t="shared" si="394"/>
        <v>-46.535178798593648</v>
      </c>
      <c r="AO639" s="28">
        <f t="shared" si="395"/>
        <v>-89.968086124766401</v>
      </c>
      <c r="AP639">
        <f t="shared" si="376"/>
        <v>23.609121289162623</v>
      </c>
      <c r="AQ639">
        <f t="shared" si="377"/>
        <v>-23.521825181113627</v>
      </c>
      <c r="AR639" s="28">
        <f t="shared" si="396"/>
        <v>-39.401381703361828</v>
      </c>
      <c r="AS639" s="30">
        <f t="shared" si="397"/>
        <v>-180.57619005991</v>
      </c>
      <c r="AT639" s="28">
        <f t="shared" si="398"/>
        <v>47.004491056862193</v>
      </c>
      <c r="AU639" s="28">
        <f t="shared" si="399"/>
        <v>89.744200599508176</v>
      </c>
      <c r="AV639" s="29">
        <f t="shared" si="400"/>
        <v>-23.502012959454195</v>
      </c>
      <c r="AW639" s="28">
        <f t="shared" si="401"/>
        <v>-86.168704184019603</v>
      </c>
      <c r="AX639" s="31">
        <f t="shared" si="402"/>
        <v>23.502478097407998</v>
      </c>
      <c r="AY639" s="28">
        <f t="shared" si="403"/>
        <v>3.5754964154885727</v>
      </c>
      <c r="AZ639" s="8">
        <f t="shared" si="404"/>
        <v>-15.89890360595383</v>
      </c>
      <c r="BA639" s="8">
        <f t="shared" si="405"/>
        <v>-177.00069364442143</v>
      </c>
      <c r="BB639" s="8">
        <f t="shared" si="406"/>
        <v>2.9993063555785682</v>
      </c>
      <c r="BD639" s="32">
        <f t="shared" si="407"/>
        <v>-16</v>
      </c>
      <c r="BE639" s="32">
        <f t="shared" si="408"/>
        <v>-177</v>
      </c>
      <c r="BF639" s="32">
        <f t="shared" si="409"/>
        <v>3</v>
      </c>
    </row>
    <row r="640" spans="22:58" x14ac:dyDescent="0.2">
      <c r="V640" s="27">
        <v>7.36000000000009</v>
      </c>
      <c r="W640" s="32">
        <f t="shared" si="379"/>
        <v>229086765.27682549</v>
      </c>
      <c r="X640">
        <f t="shared" si="378"/>
        <v>4.8607609737258892</v>
      </c>
      <c r="Y640" s="28">
        <f t="shared" si="380"/>
        <v>-113.53387616474112</v>
      </c>
      <c r="Z640" s="28">
        <f t="shared" si="381"/>
        <v>-89.999879377361452</v>
      </c>
      <c r="AA640" s="28">
        <f t="shared" si="382"/>
        <v>76.364636233581678</v>
      </c>
      <c r="AB640" s="28">
        <f t="shared" si="383"/>
        <v>-89.99129255334681</v>
      </c>
      <c r="AC640" s="28">
        <f t="shared" si="384"/>
        <v>39.554957263625724</v>
      </c>
      <c r="AD640" s="28">
        <f t="shared" si="385"/>
        <v>89.396909081404246</v>
      </c>
      <c r="AE640" s="28">
        <f t="shared" si="386"/>
        <v>7.2464783061921736</v>
      </c>
      <c r="AF640" s="28">
        <f t="shared" si="387"/>
        <v>-90.59426284930403</v>
      </c>
      <c r="AG640" s="28">
        <f t="shared" si="375"/>
        <v>92.110410468749379</v>
      </c>
      <c r="AH640" s="28">
        <f t="shared" si="388"/>
        <v>-183.66026977990566</v>
      </c>
      <c r="AI640" s="28">
        <f t="shared" si="389"/>
        <v>-89.999999962406804</v>
      </c>
      <c r="AJ640" s="28">
        <f t="shared" si="390"/>
        <v>110.04751168463578</v>
      </c>
      <c r="AK640" s="28">
        <f t="shared" si="391"/>
        <v>89.999819803210869</v>
      </c>
      <c r="AL640" s="29">
        <f t="shared" si="392"/>
        <v>-65.232831110729336</v>
      </c>
      <c r="AM640" s="28">
        <f t="shared" si="393"/>
        <v>-89.968632413913156</v>
      </c>
      <c r="AN640" s="28">
        <f t="shared" si="394"/>
        <v>-46.735178737249839</v>
      </c>
      <c r="AO640" s="28">
        <f t="shared" si="395"/>
        <v>-89.968812573109091</v>
      </c>
      <c r="AP640">
        <f t="shared" si="376"/>
        <v>23.609121289162623</v>
      </c>
      <c r="AQ640">
        <f t="shared" si="377"/>
        <v>-23.521825181113627</v>
      </c>
      <c r="AR640" s="28">
        <f t="shared" si="396"/>
        <v>-39.40140432300867</v>
      </c>
      <c r="AS640" s="30">
        <f t="shared" si="397"/>
        <v>-180.56307542241314</v>
      </c>
      <c r="AT640" s="28">
        <f t="shared" si="398"/>
        <v>47.204487160857596</v>
      </c>
      <c r="AU640" s="28">
        <f t="shared" si="399"/>
        <v>89.750023229990617</v>
      </c>
      <c r="AV640" s="29">
        <f t="shared" si="400"/>
        <v>-23.70114016753968</v>
      </c>
      <c r="AW640" s="28">
        <f t="shared" si="401"/>
        <v>-86.25566415599566</v>
      </c>
      <c r="AX640" s="31">
        <f t="shared" si="402"/>
        <v>23.503346993317916</v>
      </c>
      <c r="AY640" s="28">
        <f t="shared" si="403"/>
        <v>3.494359073994957</v>
      </c>
      <c r="AZ640" s="8">
        <f t="shared" si="404"/>
        <v>-15.898057329690754</v>
      </c>
      <c r="BA640" s="8">
        <f t="shared" si="405"/>
        <v>-177.06871634841818</v>
      </c>
      <c r="BB640" s="8">
        <f t="shared" si="406"/>
        <v>2.9312836515818219</v>
      </c>
      <c r="BD640" s="32">
        <f t="shared" si="407"/>
        <v>-16</v>
      </c>
      <c r="BE640" s="32">
        <f t="shared" si="408"/>
        <v>-177</v>
      </c>
      <c r="BF640" s="32">
        <f t="shared" si="409"/>
        <v>3</v>
      </c>
    </row>
    <row r="641" spans="22:58" x14ac:dyDescent="0.2">
      <c r="V641" s="27">
        <v>7.3700000000000996</v>
      </c>
      <c r="W641" s="32">
        <f t="shared" si="379"/>
        <v>234422881.5320465</v>
      </c>
      <c r="X641">
        <f t="shared" si="378"/>
        <v>4.8607609737258892</v>
      </c>
      <c r="Y641" s="28">
        <f t="shared" si="380"/>
        <v>-113.73387616474045</v>
      </c>
      <c r="Z641" s="28">
        <f t="shared" si="381"/>
        <v>-89.999882123067934</v>
      </c>
      <c r="AA641" s="28">
        <f t="shared" si="382"/>
        <v>76.564636229067403</v>
      </c>
      <c r="AB641" s="28">
        <f t="shared" si="383"/>
        <v>-89.991490759028068</v>
      </c>
      <c r="AC641" s="28">
        <f t="shared" si="384"/>
        <v>39.754935607851046</v>
      </c>
      <c r="AD641" s="28">
        <f t="shared" si="385"/>
        <v>89.410636127107949</v>
      </c>
      <c r="AE641" s="28">
        <f t="shared" si="386"/>
        <v>7.4464566459038863</v>
      </c>
      <c r="AF641" s="28">
        <f t="shared" si="387"/>
        <v>-90.580736754988067</v>
      </c>
      <c r="AG641" s="28">
        <f t="shared" si="375"/>
        <v>92.110410468749379</v>
      </c>
      <c r="AH641" s="28">
        <f t="shared" si="388"/>
        <v>-183.86026977990585</v>
      </c>
      <c r="AI641" s="28">
        <f t="shared" si="389"/>
        <v>-89.999999963262539</v>
      </c>
      <c r="AJ641" s="28">
        <f t="shared" si="390"/>
        <v>110.24751168463403</v>
      </c>
      <c r="AK641" s="28">
        <f t="shared" si="391"/>
        <v>89.999823904990564</v>
      </c>
      <c r="AL641" s="29">
        <f t="shared" si="392"/>
        <v>-65.432831052144678</v>
      </c>
      <c r="AM641" s="28">
        <f t="shared" si="393"/>
        <v>-89.96934642720656</v>
      </c>
      <c r="AN641" s="28">
        <f t="shared" si="394"/>
        <v>-46.935178678667114</v>
      </c>
      <c r="AO641" s="28">
        <f t="shared" si="395"/>
        <v>-89.969522485478535</v>
      </c>
      <c r="AP641">
        <f t="shared" si="376"/>
        <v>23.609121289162623</v>
      </c>
      <c r="AQ641">
        <f t="shared" si="377"/>
        <v>-23.521825181113627</v>
      </c>
      <c r="AR641" s="28">
        <f t="shared" si="396"/>
        <v>-39.401425924714232</v>
      </c>
      <c r="AS641" s="30">
        <f t="shared" si="397"/>
        <v>-180.5502592404666</v>
      </c>
      <c r="AT641" s="28">
        <f t="shared" si="398"/>
        <v>47.404483440199016</v>
      </c>
      <c r="AU641" s="28">
        <f t="shared" si="399"/>
        <v>89.755713326211151</v>
      </c>
      <c r="AV641" s="29">
        <f t="shared" si="400"/>
        <v>-23.900306493961402</v>
      </c>
      <c r="AW641" s="28">
        <f t="shared" si="401"/>
        <v>-86.340661373149374</v>
      </c>
      <c r="AX641" s="31">
        <f t="shared" si="402"/>
        <v>23.504176946237614</v>
      </c>
      <c r="AY641" s="28">
        <f t="shared" si="403"/>
        <v>3.4150519530617771</v>
      </c>
      <c r="AZ641" s="8">
        <f t="shared" si="404"/>
        <v>-15.897248978476618</v>
      </c>
      <c r="BA641" s="8">
        <f t="shared" si="405"/>
        <v>-177.13520728740482</v>
      </c>
      <c r="BB641" s="8">
        <f t="shared" si="406"/>
        <v>2.8647927125951753</v>
      </c>
      <c r="BD641" s="32">
        <f t="shared" si="407"/>
        <v>-16</v>
      </c>
      <c r="BE641" s="32">
        <f t="shared" si="408"/>
        <v>-177</v>
      </c>
      <c r="BF641" s="32">
        <f t="shared" si="409"/>
        <v>3</v>
      </c>
    </row>
    <row r="642" spans="22:58" x14ac:dyDescent="0.2">
      <c r="V642" s="27">
        <v>7.3800000000001003</v>
      </c>
      <c r="W642" s="32">
        <f t="shared" si="379"/>
        <v>239883291.9020046</v>
      </c>
      <c r="X642">
        <f t="shared" si="378"/>
        <v>4.8607609737258892</v>
      </c>
      <c r="Y642" s="28">
        <f t="shared" si="380"/>
        <v>-113.93387616473962</v>
      </c>
      <c r="Z642" s="28">
        <f t="shared" si="381"/>
        <v>-89.99988480627448</v>
      </c>
      <c r="AA642" s="28">
        <f t="shared" si="382"/>
        <v>76.764636224756146</v>
      </c>
      <c r="AB642" s="28">
        <f t="shared" si="383"/>
        <v>-89.99168445299739</v>
      </c>
      <c r="AC642" s="28">
        <f t="shared" si="384"/>
        <v>39.954914926645806</v>
      </c>
      <c r="AD642" s="28">
        <f t="shared" si="385"/>
        <v>89.424050772483426</v>
      </c>
      <c r="AE642" s="28">
        <f t="shared" si="386"/>
        <v>7.6464359603882244</v>
      </c>
      <c r="AF642" s="28">
        <f t="shared" si="387"/>
        <v>-90.567518486788444</v>
      </c>
      <c r="AG642" s="28">
        <f t="shared" si="375"/>
        <v>92.110410468749379</v>
      </c>
      <c r="AH642" s="28">
        <f t="shared" si="388"/>
        <v>-184.06026977990587</v>
      </c>
      <c r="AI642" s="28">
        <f t="shared" si="389"/>
        <v>-89.999999964098791</v>
      </c>
      <c r="AJ642" s="28">
        <f t="shared" si="390"/>
        <v>110.44751168463219</v>
      </c>
      <c r="AK642" s="28">
        <f t="shared" si="391"/>
        <v>89.999827913402342</v>
      </c>
      <c r="AL642" s="29">
        <f t="shared" si="392"/>
        <v>-65.632830996196589</v>
      </c>
      <c r="AM642" s="28">
        <f t="shared" si="393"/>
        <v>-89.970044187582332</v>
      </c>
      <c r="AN642" s="28">
        <f t="shared" si="394"/>
        <v>-47.135178622720886</v>
      </c>
      <c r="AO642" s="28">
        <f t="shared" si="395"/>
        <v>-89.97021623827878</v>
      </c>
      <c r="AP642">
        <f t="shared" si="376"/>
        <v>23.609121289162623</v>
      </c>
      <c r="AQ642">
        <f t="shared" si="377"/>
        <v>-23.521825181113627</v>
      </c>
      <c r="AR642" s="28">
        <f t="shared" si="396"/>
        <v>-39.401446554283666</v>
      </c>
      <c r="AS642" s="30">
        <f t="shared" si="397"/>
        <v>-180.53773472506722</v>
      </c>
      <c r="AT642" s="28">
        <f t="shared" si="398"/>
        <v>47.604479886994504</v>
      </c>
      <c r="AU642" s="28">
        <f t="shared" si="399"/>
        <v>89.76127390468487</v>
      </c>
      <c r="AV642" s="29">
        <f t="shared" si="400"/>
        <v>-24.099510192456517</v>
      </c>
      <c r="AW642" s="28">
        <f t="shared" si="401"/>
        <v>-86.423739404848604</v>
      </c>
      <c r="AX642" s="31">
        <f t="shared" si="402"/>
        <v>23.504969694537987</v>
      </c>
      <c r="AY642" s="28">
        <f t="shared" si="403"/>
        <v>3.3375344998362664</v>
      </c>
      <c r="AZ642" s="8">
        <f t="shared" si="404"/>
        <v>-15.896476859745679</v>
      </c>
      <c r="BA642" s="8">
        <f t="shared" si="405"/>
        <v>-177.20020022523096</v>
      </c>
      <c r="BB642" s="8">
        <f t="shared" si="406"/>
        <v>2.799799774769042</v>
      </c>
      <c r="BD642" s="32">
        <f t="shared" si="407"/>
        <v>-16</v>
      </c>
      <c r="BE642" s="32">
        <f t="shared" si="408"/>
        <v>-177</v>
      </c>
      <c r="BF642" s="32">
        <f t="shared" si="409"/>
        <v>3</v>
      </c>
    </row>
    <row r="643" spans="22:58" x14ac:dyDescent="0.2">
      <c r="V643" s="27">
        <v>7.3900000000000903</v>
      </c>
      <c r="W643" s="32">
        <f t="shared" si="379"/>
        <v>245470891.56855461</v>
      </c>
      <c r="X643">
        <f t="shared" si="378"/>
        <v>4.8607609737258892</v>
      </c>
      <c r="Y643" s="28">
        <f t="shared" si="380"/>
        <v>-114.13387616473864</v>
      </c>
      <c r="Z643" s="28">
        <f t="shared" si="381"/>
        <v>-89.99988742840381</v>
      </c>
      <c r="AA643" s="28">
        <f t="shared" si="382"/>
        <v>76.964636220638724</v>
      </c>
      <c r="AB643" s="28">
        <f t="shared" si="383"/>
        <v>-89.991873737953881</v>
      </c>
      <c r="AC643" s="28">
        <f t="shared" si="384"/>
        <v>40.154895176155996</v>
      </c>
      <c r="AD643" s="28">
        <f t="shared" si="385"/>
        <v>89.437160124267052</v>
      </c>
      <c r="AE643" s="28">
        <f t="shared" si="386"/>
        <v>7.8464162057819706</v>
      </c>
      <c r="AF643" s="28">
        <f t="shared" si="387"/>
        <v>-90.554601042090638</v>
      </c>
      <c r="AG643" s="28">
        <f t="shared" si="375"/>
        <v>92.110410468749379</v>
      </c>
      <c r="AH643" s="28">
        <f t="shared" si="388"/>
        <v>-184.26026977990568</v>
      </c>
      <c r="AI643" s="28">
        <f t="shared" si="389"/>
        <v>-89.999999964916</v>
      </c>
      <c r="AJ643" s="28">
        <f t="shared" si="390"/>
        <v>110.64751168463025</v>
      </c>
      <c r="AK643" s="28">
        <f t="shared" si="391"/>
        <v>89.999831830571537</v>
      </c>
      <c r="AL643" s="29">
        <f t="shared" si="392"/>
        <v>-65.832830942766392</v>
      </c>
      <c r="AM643" s="28">
        <f t="shared" si="393"/>
        <v>-89.970726065001443</v>
      </c>
      <c r="AN643" s="28">
        <f t="shared" si="394"/>
        <v>-47.335178569292452</v>
      </c>
      <c r="AO643" s="28">
        <f t="shared" si="395"/>
        <v>-89.970894199345906</v>
      </c>
      <c r="AP643">
        <f t="shared" si="376"/>
        <v>23.609121289162623</v>
      </c>
      <c r="AQ643">
        <f t="shared" si="377"/>
        <v>-23.521825181113627</v>
      </c>
      <c r="AR643" s="28">
        <f t="shared" si="396"/>
        <v>-39.401466255461486</v>
      </c>
      <c r="AS643" s="30">
        <f t="shared" si="397"/>
        <v>-180.52549524143654</v>
      </c>
      <c r="AT643" s="28">
        <f t="shared" si="398"/>
        <v>47.804476493707639</v>
      </c>
      <c r="AU643" s="28">
        <f t="shared" si="399"/>
        <v>89.766707913284861</v>
      </c>
      <c r="AV643" s="29">
        <f t="shared" si="400"/>
        <v>-24.298749594101814</v>
      </c>
      <c r="AW643" s="28">
        <f t="shared" si="401"/>
        <v>-86.504940902033383</v>
      </c>
      <c r="AX643" s="31">
        <f t="shared" si="402"/>
        <v>23.505726899605826</v>
      </c>
      <c r="AY643" s="28">
        <f t="shared" si="403"/>
        <v>3.2617670112514787</v>
      </c>
      <c r="AZ643" s="8">
        <f t="shared" si="404"/>
        <v>-15.89573935585566</v>
      </c>
      <c r="BA643" s="8">
        <f t="shared" si="405"/>
        <v>-177.26372823018505</v>
      </c>
      <c r="BB643" s="8">
        <f t="shared" si="406"/>
        <v>2.7362717698149481</v>
      </c>
      <c r="BD643" s="32">
        <f t="shared" si="407"/>
        <v>-16</v>
      </c>
      <c r="BE643" s="32">
        <f t="shared" si="408"/>
        <v>-177</v>
      </c>
      <c r="BF643" s="32">
        <f t="shared" si="409"/>
        <v>3</v>
      </c>
    </row>
    <row r="644" spans="22:58" x14ac:dyDescent="0.2">
      <c r="V644" s="27">
        <v>7.4000000000000998</v>
      </c>
      <c r="W644" s="32">
        <f t="shared" si="379"/>
        <v>251188643.15101612</v>
      </c>
      <c r="X644">
        <f t="shared" si="378"/>
        <v>4.8607609737258892</v>
      </c>
      <c r="Y644" s="28">
        <f t="shared" si="380"/>
        <v>-114.33387616473807</v>
      </c>
      <c r="Z644" s="28">
        <f t="shared" si="381"/>
        <v>-89.999889990846171</v>
      </c>
      <c r="AA644" s="28">
        <f t="shared" si="382"/>
        <v>77.164636216706995</v>
      </c>
      <c r="AB644" s="28">
        <f t="shared" si="383"/>
        <v>-89.992058714258889</v>
      </c>
      <c r="AC644" s="28">
        <f t="shared" si="384"/>
        <v>40.354876314501183</v>
      </c>
      <c r="AD644" s="28">
        <f t="shared" si="385"/>
        <v>89.449971127717362</v>
      </c>
      <c r="AE644" s="28">
        <f t="shared" si="386"/>
        <v>8.0463973401959947</v>
      </c>
      <c r="AF644" s="28">
        <f t="shared" si="387"/>
        <v>-90.541977577387712</v>
      </c>
      <c r="AG644" s="28">
        <f t="shared" ref="AG644:AG707" si="410">DC_gain_comp</f>
        <v>92.110410468749379</v>
      </c>
      <c r="AH644" s="28">
        <f t="shared" si="388"/>
        <v>-184.46026977990584</v>
      </c>
      <c r="AI644" s="28">
        <f t="shared" si="389"/>
        <v>-89.999999965714608</v>
      </c>
      <c r="AJ644" s="28">
        <f t="shared" si="390"/>
        <v>110.84751168462874</v>
      </c>
      <c r="AK644" s="28">
        <f t="shared" si="391"/>
        <v>89.999835658575094</v>
      </c>
      <c r="AL644" s="29">
        <f t="shared" si="392"/>
        <v>-66.032830891741298</v>
      </c>
      <c r="AM644" s="28">
        <f t="shared" si="393"/>
        <v>-89.971392421003515</v>
      </c>
      <c r="AN644" s="28">
        <f t="shared" si="394"/>
        <v>-47.535178518269021</v>
      </c>
      <c r="AO644" s="28">
        <f t="shared" si="395"/>
        <v>-89.971556728143028</v>
      </c>
      <c r="AP644">
        <f t="shared" ref="AP644:AP707" si="411">-20*LOG(GmPS*Rsns)</f>
        <v>23.609121289162623</v>
      </c>
      <c r="AQ644">
        <f t="shared" ref="AQ644:AQ707" si="412">20*LOG(Vref/Vout)</f>
        <v>-23.521825181113627</v>
      </c>
      <c r="AR644" s="28">
        <f t="shared" si="396"/>
        <v>-39.40148507002403</v>
      </c>
      <c r="AS644" s="30">
        <f t="shared" si="397"/>
        <v>-180.51353430553075</v>
      </c>
      <c r="AT644" s="28">
        <f t="shared" si="398"/>
        <v>48.004473253141725</v>
      </c>
      <c r="AU644" s="28">
        <f t="shared" si="399"/>
        <v>89.772018232803191</v>
      </c>
      <c r="AV644" s="29">
        <f t="shared" si="400"/>
        <v>-24.498023103942575</v>
      </c>
      <c r="AW644" s="28">
        <f t="shared" si="401"/>
        <v>-86.584307613297455</v>
      </c>
      <c r="AX644" s="31">
        <f t="shared" si="402"/>
        <v>23.50645014919915</v>
      </c>
      <c r="AY644" s="28">
        <f t="shared" si="403"/>
        <v>3.1877106195057365</v>
      </c>
      <c r="AZ644" s="8">
        <f t="shared" si="404"/>
        <v>-15.89503492082488</v>
      </c>
      <c r="BA644" s="8">
        <f t="shared" si="405"/>
        <v>-177.32582368602502</v>
      </c>
      <c r="BB644" s="8">
        <f t="shared" si="406"/>
        <v>2.6741763139749821</v>
      </c>
      <c r="BD644" s="32">
        <f t="shared" si="407"/>
        <v>-16</v>
      </c>
      <c r="BE644" s="32">
        <f t="shared" si="408"/>
        <v>-177</v>
      </c>
      <c r="BF644" s="32">
        <f t="shared" si="409"/>
        <v>3</v>
      </c>
    </row>
    <row r="645" spans="22:58" x14ac:dyDescent="0.2">
      <c r="V645" s="27">
        <v>7.4100000000000996</v>
      </c>
      <c r="W645" s="32">
        <f t="shared" si="379"/>
        <v>257039578.2769458</v>
      </c>
      <c r="X645">
        <f t="shared" ref="X645:X708" si="413">DC_gain_power</f>
        <v>4.8607609737258892</v>
      </c>
      <c r="Y645" s="28">
        <f t="shared" si="380"/>
        <v>-114.53387616473735</v>
      </c>
      <c r="Z645" s="28">
        <f t="shared" si="381"/>
        <v>-89.999892494960235</v>
      </c>
      <c r="AA645" s="28">
        <f t="shared" si="382"/>
        <v>77.364636212952036</v>
      </c>
      <c r="AB645" s="28">
        <f t="shared" si="383"/>
        <v>-89.992239479989294</v>
      </c>
      <c r="AC645" s="28">
        <f t="shared" si="384"/>
        <v>40.554858301684035</v>
      </c>
      <c r="AD645" s="28">
        <f t="shared" si="385"/>
        <v>89.462490570271143</v>
      </c>
      <c r="AE645" s="28">
        <f t="shared" si="386"/>
        <v>8.246379323624609</v>
      </c>
      <c r="AF645" s="28">
        <f t="shared" si="387"/>
        <v>-90.529641404678387</v>
      </c>
      <c r="AG645" s="28">
        <f t="shared" si="410"/>
        <v>92.110410468749379</v>
      </c>
      <c r="AH645" s="28">
        <f t="shared" si="388"/>
        <v>-184.66026977990583</v>
      </c>
      <c r="AI645" s="28">
        <f t="shared" si="389"/>
        <v>-89.999999966495039</v>
      </c>
      <c r="AJ645" s="28">
        <f t="shared" si="390"/>
        <v>111.04751168462712</v>
      </c>
      <c r="AK645" s="28">
        <f t="shared" si="391"/>
        <v>89.999839399442635</v>
      </c>
      <c r="AL645" s="29">
        <f t="shared" si="392"/>
        <v>-66.23283084301255</v>
      </c>
      <c r="AM645" s="28">
        <f t="shared" si="393"/>
        <v>-89.972043608898645</v>
      </c>
      <c r="AN645" s="28">
        <f t="shared" si="394"/>
        <v>-47.735178469541879</v>
      </c>
      <c r="AO645" s="28">
        <f t="shared" si="395"/>
        <v>-89.972204175951049</v>
      </c>
      <c r="AP645">
        <f t="shared" si="411"/>
        <v>23.609121289162623</v>
      </c>
      <c r="AQ645">
        <f t="shared" si="412"/>
        <v>-23.521825181113627</v>
      </c>
      <c r="AR645" s="28">
        <f t="shared" si="396"/>
        <v>-39.401503037868274</v>
      </c>
      <c r="AS645" s="30">
        <f t="shared" si="397"/>
        <v>-180.50184558062944</v>
      </c>
      <c r="AT645" s="28">
        <f t="shared" si="398"/>
        <v>48.204470158422865</v>
      </c>
      <c r="AU645" s="28">
        <f t="shared" si="399"/>
        <v>89.777207678476373</v>
      </c>
      <c r="AV645" s="29">
        <f t="shared" si="400"/>
        <v>-24.69732919776181</v>
      </c>
      <c r="AW645" s="28">
        <f t="shared" si="401"/>
        <v>-86.661880400917468</v>
      </c>
      <c r="AX645" s="31">
        <f t="shared" si="402"/>
        <v>23.507140960661054</v>
      </c>
      <c r="AY645" s="28">
        <f t="shared" si="403"/>
        <v>3.1153272775589045</v>
      </c>
      <c r="AZ645" s="8">
        <f t="shared" si="404"/>
        <v>-15.894362077207219</v>
      </c>
      <c r="BA645" s="8">
        <f t="shared" si="405"/>
        <v>-177.38651830307055</v>
      </c>
      <c r="BB645" s="8">
        <f t="shared" si="406"/>
        <v>2.6134816969294548</v>
      </c>
      <c r="BD645" s="32">
        <f t="shared" si="407"/>
        <v>-16</v>
      </c>
      <c r="BE645" s="32">
        <f t="shared" si="408"/>
        <v>-177</v>
      </c>
      <c r="BF645" s="32">
        <f t="shared" si="409"/>
        <v>3</v>
      </c>
    </row>
    <row r="646" spans="22:58" x14ac:dyDescent="0.2">
      <c r="V646" s="27">
        <v>7.4200000000001003</v>
      </c>
      <c r="W646" s="32">
        <f t="shared" si="379"/>
        <v>263026799.18959898</v>
      </c>
      <c r="X646">
        <f t="shared" si="413"/>
        <v>4.8607609737258892</v>
      </c>
      <c r="Y646" s="28">
        <f t="shared" si="380"/>
        <v>-114.73387616473666</v>
      </c>
      <c r="Z646" s="28">
        <f t="shared" si="381"/>
        <v>-89.999894942073709</v>
      </c>
      <c r="AA646" s="28">
        <f t="shared" si="382"/>
        <v>77.564636209366085</v>
      </c>
      <c r="AB646" s="28">
        <f t="shared" si="383"/>
        <v>-89.992416130989483</v>
      </c>
      <c r="AC646" s="28">
        <f t="shared" si="384"/>
        <v>40.754841099507445</v>
      </c>
      <c r="AD646" s="28">
        <f t="shared" si="385"/>
        <v>89.474725085117939</v>
      </c>
      <c r="AE646" s="28">
        <f t="shared" si="386"/>
        <v>8.4463621178627619</v>
      </c>
      <c r="AF646" s="28">
        <f t="shared" si="387"/>
        <v>-90.517585987945267</v>
      </c>
      <c r="AG646" s="28">
        <f t="shared" si="410"/>
        <v>92.110410468749379</v>
      </c>
      <c r="AH646" s="28">
        <f t="shared" si="388"/>
        <v>-184.86026977990582</v>
      </c>
      <c r="AI646" s="28">
        <f t="shared" si="389"/>
        <v>-89.999999967257708</v>
      </c>
      <c r="AJ646" s="28">
        <f t="shared" si="390"/>
        <v>111.24751168462559</v>
      </c>
      <c r="AK646" s="28">
        <f t="shared" si="391"/>
        <v>89.99984305515764</v>
      </c>
      <c r="AL646" s="29">
        <f t="shared" si="392"/>
        <v>-66.432830796476949</v>
      </c>
      <c r="AM646" s="28">
        <f t="shared" si="393"/>
        <v>-89.972679973954584</v>
      </c>
      <c r="AN646" s="28">
        <f t="shared" si="394"/>
        <v>-47.935178423007798</v>
      </c>
      <c r="AO646" s="28">
        <f t="shared" si="395"/>
        <v>-89.972836886054651</v>
      </c>
      <c r="AP646">
        <f t="shared" si="411"/>
        <v>23.609121289162623</v>
      </c>
      <c r="AQ646">
        <f t="shared" si="412"/>
        <v>-23.521825181113627</v>
      </c>
      <c r="AR646" s="28">
        <f t="shared" si="396"/>
        <v>-39.40152019709604</v>
      </c>
      <c r="AS646" s="30">
        <f t="shared" si="397"/>
        <v>-180.49042287399993</v>
      </c>
      <c r="AT646" s="28">
        <f t="shared" si="398"/>
        <v>48.404467202987249</v>
      </c>
      <c r="AU646" s="28">
        <f t="shared" si="399"/>
        <v>89.782279001476454</v>
      </c>
      <c r="AV646" s="29">
        <f t="shared" si="400"/>
        <v>-24.896666418989657</v>
      </c>
      <c r="AW646" s="28">
        <f t="shared" si="401"/>
        <v>-86.737699256812803</v>
      </c>
      <c r="AX646" s="31">
        <f t="shared" si="402"/>
        <v>23.507800783997592</v>
      </c>
      <c r="AY646" s="28">
        <f t="shared" si="403"/>
        <v>3.0445797446636504</v>
      </c>
      <c r="AZ646" s="8">
        <f t="shared" si="404"/>
        <v>-15.893719413098449</v>
      </c>
      <c r="BA646" s="8">
        <f t="shared" si="405"/>
        <v>-177.44584312933628</v>
      </c>
      <c r="BB646" s="8">
        <f t="shared" si="406"/>
        <v>2.5541568706637179</v>
      </c>
      <c r="BD646" s="32">
        <f t="shared" si="407"/>
        <v>-16</v>
      </c>
      <c r="BE646" s="32">
        <f t="shared" si="408"/>
        <v>-177</v>
      </c>
      <c r="BF646" s="32">
        <f t="shared" si="409"/>
        <v>3</v>
      </c>
    </row>
    <row r="647" spans="22:58" x14ac:dyDescent="0.2">
      <c r="V647" s="27">
        <v>7.4300000000001001</v>
      </c>
      <c r="W647" s="32">
        <f t="shared" si="379"/>
        <v>269153480.39275372</v>
      </c>
      <c r="X647">
        <f t="shared" si="413"/>
        <v>4.8607609737258892</v>
      </c>
      <c r="Y647" s="28">
        <f t="shared" si="380"/>
        <v>-114.93387616473599</v>
      </c>
      <c r="Z647" s="28">
        <f t="shared" si="381"/>
        <v>-89.999897333484071</v>
      </c>
      <c r="AA647" s="28">
        <f t="shared" si="382"/>
        <v>77.764636205941528</v>
      </c>
      <c r="AB647" s="28">
        <f t="shared" si="383"/>
        <v>-89.992588760922132</v>
      </c>
      <c r="AC647" s="28">
        <f t="shared" si="384"/>
        <v>40.954824671492744</v>
      </c>
      <c r="AD647" s="28">
        <f t="shared" si="385"/>
        <v>89.486681154694125</v>
      </c>
      <c r="AE647" s="28">
        <f t="shared" si="386"/>
        <v>8.6463456864241692</v>
      </c>
      <c r="AF647" s="28">
        <f t="shared" si="387"/>
        <v>-90.505804939712093</v>
      </c>
      <c r="AG647" s="28">
        <f t="shared" si="410"/>
        <v>92.110410468749379</v>
      </c>
      <c r="AH647" s="28">
        <f t="shared" si="388"/>
        <v>-185.06026977990584</v>
      </c>
      <c r="AI647" s="28">
        <f t="shared" si="389"/>
        <v>-89.99999996800301</v>
      </c>
      <c r="AJ647" s="28">
        <f t="shared" si="390"/>
        <v>111.44751168462413</v>
      </c>
      <c r="AK647" s="28">
        <f t="shared" si="391"/>
        <v>89.999846627658414</v>
      </c>
      <c r="AL647" s="29">
        <f t="shared" si="392"/>
        <v>-66.632830752035801</v>
      </c>
      <c r="AM647" s="28">
        <f t="shared" si="393"/>
        <v>-89.973301853579869</v>
      </c>
      <c r="AN647" s="28">
        <f t="shared" si="394"/>
        <v>-48.135178378568128</v>
      </c>
      <c r="AO647" s="28">
        <f t="shared" si="395"/>
        <v>-89.973455193924465</v>
      </c>
      <c r="AP647">
        <f t="shared" si="411"/>
        <v>23.609121289162623</v>
      </c>
      <c r="AQ647">
        <f t="shared" si="412"/>
        <v>-23.521825181113627</v>
      </c>
      <c r="AR647" s="28">
        <f t="shared" si="396"/>
        <v>-39.401536584094963</v>
      </c>
      <c r="AS647" s="30">
        <f t="shared" si="397"/>
        <v>-180.47926013363656</v>
      </c>
      <c r="AT647" s="28">
        <f t="shared" si="398"/>
        <v>48.604464380566263</v>
      </c>
      <c r="AU647" s="28">
        <f t="shared" si="399"/>
        <v>89.787234890367998</v>
      </c>
      <c r="AV647" s="29">
        <f t="shared" si="400"/>
        <v>-25.096033375741232</v>
      </c>
      <c r="AW647" s="28">
        <f t="shared" si="401"/>
        <v>-86.811803318416707</v>
      </c>
      <c r="AX647" s="31">
        <f t="shared" si="402"/>
        <v>23.508431004825031</v>
      </c>
      <c r="AY647" s="28">
        <f t="shared" si="403"/>
        <v>2.9754315719512903</v>
      </c>
      <c r="AZ647" s="8">
        <f t="shared" si="404"/>
        <v>-15.893105579269932</v>
      </c>
      <c r="BA647" s="8">
        <f t="shared" si="405"/>
        <v>-177.50382856168528</v>
      </c>
      <c r="BB647" s="8">
        <f t="shared" si="406"/>
        <v>2.4961714383147182</v>
      </c>
      <c r="BD647" s="32">
        <f t="shared" si="407"/>
        <v>-16</v>
      </c>
      <c r="BE647" s="32">
        <f t="shared" si="408"/>
        <v>-178</v>
      </c>
      <c r="BF647" s="32">
        <f t="shared" si="409"/>
        <v>2</v>
      </c>
    </row>
    <row r="648" spans="22:58" x14ac:dyDescent="0.2">
      <c r="V648" s="27">
        <v>7.4400000000000999</v>
      </c>
      <c r="W648" s="32">
        <f t="shared" si="379"/>
        <v>275422870.33388025</v>
      </c>
      <c r="X648">
        <f t="shared" si="413"/>
        <v>4.8607609737258892</v>
      </c>
      <c r="Y648" s="28">
        <f t="shared" si="380"/>
        <v>-115.13387616473537</v>
      </c>
      <c r="Z648" s="28">
        <f t="shared" si="381"/>
        <v>-89.999899670459286</v>
      </c>
      <c r="AA648" s="28">
        <f t="shared" si="382"/>
        <v>77.964636202671088</v>
      </c>
      <c r="AB648" s="28">
        <f t="shared" si="383"/>
        <v>-89.992757461317879</v>
      </c>
      <c r="AC648" s="28">
        <f t="shared" si="384"/>
        <v>41.154808982802493</v>
      </c>
      <c r="AD648" s="28">
        <f t="shared" si="385"/>
        <v>89.498365114098689</v>
      </c>
      <c r="AE648" s="28">
        <f t="shared" si="386"/>
        <v>8.8463299944640994</v>
      </c>
      <c r="AF648" s="28">
        <f t="shared" si="387"/>
        <v>-90.494292017678461</v>
      </c>
      <c r="AG648" s="28">
        <f t="shared" si="410"/>
        <v>92.110410468749379</v>
      </c>
      <c r="AH648" s="28">
        <f t="shared" si="388"/>
        <v>-185.26026977990583</v>
      </c>
      <c r="AI648" s="28">
        <f t="shared" si="389"/>
        <v>-89.999999968731359</v>
      </c>
      <c r="AJ648" s="28">
        <f t="shared" si="390"/>
        <v>111.64751168462273</v>
      </c>
      <c r="AK648" s="28">
        <f t="shared" si="391"/>
        <v>89.999850118839134</v>
      </c>
      <c r="AL648" s="29">
        <f t="shared" si="392"/>
        <v>-66.83283070959483</v>
      </c>
      <c r="AM648" s="28">
        <f t="shared" si="393"/>
        <v>-89.973909577502724</v>
      </c>
      <c r="AN648" s="28">
        <f t="shared" si="394"/>
        <v>-48.33517833612855</v>
      </c>
      <c r="AO648" s="28">
        <f t="shared" si="395"/>
        <v>-89.974059427394948</v>
      </c>
      <c r="AP648">
        <f t="shared" si="411"/>
        <v>23.609121289162623</v>
      </c>
      <c r="AQ648">
        <f t="shared" si="412"/>
        <v>-23.521825181113627</v>
      </c>
      <c r="AR648" s="28">
        <f t="shared" si="396"/>
        <v>-39.401552233615455</v>
      </c>
      <c r="AS648" s="30">
        <f t="shared" si="397"/>
        <v>-180.46835144507341</v>
      </c>
      <c r="AT648" s="28">
        <f t="shared" si="398"/>
        <v>48.804461685173436</v>
      </c>
      <c r="AU648" s="28">
        <f t="shared" si="399"/>
        <v>89.79207797253207</v>
      </c>
      <c r="AV648" s="29">
        <f t="shared" si="400"/>
        <v>-25.295428737981617</v>
      </c>
      <c r="AW648" s="28">
        <f t="shared" si="401"/>
        <v>-86.88423088444388</v>
      </c>
      <c r="AX648" s="31">
        <f t="shared" si="402"/>
        <v>23.50903294719182</v>
      </c>
      <c r="AY648" s="28">
        <f t="shared" si="403"/>
        <v>2.9078470880881895</v>
      </c>
      <c r="AZ648" s="8">
        <f t="shared" si="404"/>
        <v>-15.892519286423635</v>
      </c>
      <c r="BA648" s="8">
        <f t="shared" si="405"/>
        <v>-177.56050435698523</v>
      </c>
      <c r="BB648" s="8">
        <f t="shared" si="406"/>
        <v>2.4394956430147658</v>
      </c>
      <c r="BD648" s="32">
        <f t="shared" si="407"/>
        <v>-16</v>
      </c>
      <c r="BE648" s="32">
        <f t="shared" si="408"/>
        <v>-178</v>
      </c>
      <c r="BF648" s="32">
        <f t="shared" si="409"/>
        <v>2</v>
      </c>
    </row>
    <row r="649" spans="22:58" x14ac:dyDescent="0.2">
      <c r="V649" s="27">
        <v>7.4500000000000997</v>
      </c>
      <c r="W649" s="32">
        <f t="shared" si="379"/>
        <v>281838293.12651044</v>
      </c>
      <c r="X649">
        <f t="shared" si="413"/>
        <v>4.8607609737258892</v>
      </c>
      <c r="Y649" s="28">
        <f t="shared" si="380"/>
        <v>-115.33387616473478</v>
      </c>
      <c r="Z649" s="28">
        <f t="shared" si="381"/>
        <v>-89.999901954238453</v>
      </c>
      <c r="AA649" s="28">
        <f t="shared" si="382"/>
        <v>78.164636199547857</v>
      </c>
      <c r="AB649" s="28">
        <f t="shared" si="383"/>
        <v>-89.992922321623922</v>
      </c>
      <c r="AC649" s="28">
        <f t="shared" si="384"/>
        <v>41.354794000166713</v>
      </c>
      <c r="AD649" s="28">
        <f t="shared" si="385"/>
        <v>89.509783154432355</v>
      </c>
      <c r="AE649" s="28">
        <f t="shared" si="386"/>
        <v>9.0463150087056832</v>
      </c>
      <c r="AF649" s="28">
        <f t="shared" si="387"/>
        <v>-90.48304112143002</v>
      </c>
      <c r="AG649" s="28">
        <f t="shared" si="410"/>
        <v>92.110410468749379</v>
      </c>
      <c r="AH649" s="28">
        <f t="shared" si="388"/>
        <v>-185.46026977990584</v>
      </c>
      <c r="AI649" s="28">
        <f t="shared" si="389"/>
        <v>-89.99999996944311</v>
      </c>
      <c r="AJ649" s="28">
        <f t="shared" si="390"/>
        <v>111.8475116846214</v>
      </c>
      <c r="AK649" s="28">
        <f t="shared" si="391"/>
        <v>89.99985353055088</v>
      </c>
      <c r="AL649" s="29">
        <f t="shared" si="392"/>
        <v>-67.032830669064026</v>
      </c>
      <c r="AM649" s="28">
        <f t="shared" si="393"/>
        <v>-89.974503467945894</v>
      </c>
      <c r="AN649" s="28">
        <f t="shared" si="394"/>
        <v>-48.535178295599096</v>
      </c>
      <c r="AO649" s="28">
        <f t="shared" si="395"/>
        <v>-89.974649906838124</v>
      </c>
      <c r="AP649">
        <f t="shared" si="411"/>
        <v>23.609121289162623</v>
      </c>
      <c r="AQ649">
        <f t="shared" si="412"/>
        <v>-23.521825181113627</v>
      </c>
      <c r="AR649" s="28">
        <f t="shared" si="396"/>
        <v>-39.401567178844417</v>
      </c>
      <c r="AS649" s="30">
        <f t="shared" si="397"/>
        <v>-180.45769102826813</v>
      </c>
      <c r="AT649" s="28">
        <f t="shared" si="398"/>
        <v>49.004459111091705</v>
      </c>
      <c r="AU649" s="28">
        <f t="shared" si="399"/>
        <v>89.796810815557976</v>
      </c>
      <c r="AV649" s="29">
        <f t="shared" si="400"/>
        <v>-25.494851234811659</v>
      </c>
      <c r="AW649" s="28">
        <f t="shared" si="401"/>
        <v>-86.955019430540432</v>
      </c>
      <c r="AX649" s="31">
        <f t="shared" si="402"/>
        <v>23.509607876280047</v>
      </c>
      <c r="AY649" s="28">
        <f t="shared" si="403"/>
        <v>2.8417913850175438</v>
      </c>
      <c r="AZ649" s="8">
        <f t="shared" si="404"/>
        <v>-15.89195930256437</v>
      </c>
      <c r="BA649" s="8">
        <f t="shared" si="405"/>
        <v>-177.6158996432506</v>
      </c>
      <c r="BB649" s="8">
        <f t="shared" si="406"/>
        <v>2.3841003567493999</v>
      </c>
      <c r="BD649" s="32">
        <f t="shared" si="407"/>
        <v>-16</v>
      </c>
      <c r="BE649" s="32">
        <f t="shared" si="408"/>
        <v>-178</v>
      </c>
      <c r="BF649" s="32">
        <f t="shared" si="409"/>
        <v>2</v>
      </c>
    </row>
    <row r="650" spans="22:58" x14ac:dyDescent="0.2">
      <c r="V650" s="27">
        <v>7.4600000000001003</v>
      </c>
      <c r="W650" s="32">
        <f t="shared" si="379"/>
        <v>288403150.31272817</v>
      </c>
      <c r="X650">
        <f t="shared" si="413"/>
        <v>4.8607609737258892</v>
      </c>
      <c r="Y650" s="28">
        <f t="shared" si="380"/>
        <v>-115.53387616473424</v>
      </c>
      <c r="Z650" s="28">
        <f t="shared" si="381"/>
        <v>-89.999904186032452</v>
      </c>
      <c r="AA650" s="28">
        <f t="shared" si="382"/>
        <v>78.364636196565215</v>
      </c>
      <c r="AB650" s="28">
        <f t="shared" si="383"/>
        <v>-89.993083429251371</v>
      </c>
      <c r="AC650" s="28">
        <f t="shared" si="384"/>
        <v>41.554779691812399</v>
      </c>
      <c r="AD650" s="28">
        <f t="shared" si="385"/>
        <v>89.520941326061532</v>
      </c>
      <c r="AE650" s="28">
        <f t="shared" si="386"/>
        <v>9.2463006973692643</v>
      </c>
      <c r="AF650" s="28">
        <f t="shared" si="387"/>
        <v>-90.472046289222291</v>
      </c>
      <c r="AG650" s="28">
        <f t="shared" si="410"/>
        <v>92.110410468749379</v>
      </c>
      <c r="AH650" s="28">
        <f t="shared" si="388"/>
        <v>-185.66026977990586</v>
      </c>
      <c r="AI650" s="28">
        <f t="shared" si="389"/>
        <v>-89.999999970138674</v>
      </c>
      <c r="AJ650" s="28">
        <f t="shared" si="390"/>
        <v>112.04751168462013</v>
      </c>
      <c r="AK650" s="28">
        <f t="shared" si="391"/>
        <v>89.999856864602592</v>
      </c>
      <c r="AL650" s="29">
        <f t="shared" si="392"/>
        <v>-67.232830630357427</v>
      </c>
      <c r="AM650" s="28">
        <f t="shared" si="393"/>
        <v>-89.975083839797406</v>
      </c>
      <c r="AN650" s="28">
        <f t="shared" si="394"/>
        <v>-48.735178256893775</v>
      </c>
      <c r="AO650" s="28">
        <f t="shared" si="395"/>
        <v>-89.975226945333489</v>
      </c>
      <c r="AP650">
        <f t="shared" si="411"/>
        <v>23.609121289162623</v>
      </c>
      <c r="AQ650">
        <f t="shared" si="412"/>
        <v>-23.521825181113627</v>
      </c>
      <c r="AR650" s="28">
        <f t="shared" si="396"/>
        <v>-39.401581451475515</v>
      </c>
      <c r="AS650" s="30">
        <f t="shared" si="397"/>
        <v>-180.44727323455578</v>
      </c>
      <c r="AT650" s="28">
        <f t="shared" si="398"/>
        <v>49.204456652861346</v>
      </c>
      <c r="AU650" s="28">
        <f t="shared" si="399"/>
        <v>89.80143592860324</v>
      </c>
      <c r="AV650" s="29">
        <f t="shared" si="400"/>
        <v>-25.694299651869873</v>
      </c>
      <c r="AW650" s="28">
        <f t="shared" si="401"/>
        <v>-87.024205624802789</v>
      </c>
      <c r="AX650" s="31">
        <f t="shared" si="402"/>
        <v>23.510157000991473</v>
      </c>
      <c r="AY650" s="28">
        <f t="shared" si="403"/>
        <v>2.7772303038004509</v>
      </c>
      <c r="AZ650" s="8">
        <f t="shared" si="404"/>
        <v>-15.891424450484042</v>
      </c>
      <c r="BA650" s="8">
        <f t="shared" si="405"/>
        <v>-177.67004293075533</v>
      </c>
      <c r="BB650" s="8">
        <f t="shared" si="406"/>
        <v>2.3299570692446707</v>
      </c>
      <c r="BD650" s="32">
        <f t="shared" si="407"/>
        <v>-16</v>
      </c>
      <c r="BE650" s="32">
        <f t="shared" si="408"/>
        <v>-178</v>
      </c>
      <c r="BF650" s="32">
        <f t="shared" si="409"/>
        <v>2</v>
      </c>
    </row>
    <row r="651" spans="22:58" x14ac:dyDescent="0.2">
      <c r="V651" s="27">
        <v>7.4700000000001001</v>
      </c>
      <c r="W651" s="32">
        <f t="shared" si="379"/>
        <v>295120922.66670662</v>
      </c>
      <c r="X651">
        <f t="shared" si="413"/>
        <v>4.8607609737258892</v>
      </c>
      <c r="Y651" s="28">
        <f t="shared" si="380"/>
        <v>-115.73387616473366</v>
      </c>
      <c r="Z651" s="28">
        <f t="shared" si="381"/>
        <v>-89.999906367024636</v>
      </c>
      <c r="AA651" s="28">
        <f t="shared" si="382"/>
        <v>78.564636193716765</v>
      </c>
      <c r="AB651" s="28">
        <f t="shared" si="383"/>
        <v>-89.993240869621573</v>
      </c>
      <c r="AC651" s="28">
        <f t="shared" si="384"/>
        <v>41.754766027396045</v>
      </c>
      <c r="AD651" s="28">
        <f t="shared" si="385"/>
        <v>89.531845541809076</v>
      </c>
      <c r="AE651" s="28">
        <f t="shared" si="386"/>
        <v>9.4462870301050401</v>
      </c>
      <c r="AF651" s="28">
        <f t="shared" si="387"/>
        <v>-90.461301694837147</v>
      </c>
      <c r="AG651" s="28">
        <f t="shared" si="410"/>
        <v>92.110410468749379</v>
      </c>
      <c r="AH651" s="28">
        <f t="shared" si="388"/>
        <v>-185.86026977990585</v>
      </c>
      <c r="AI651" s="28">
        <f t="shared" si="389"/>
        <v>-89.999999970818394</v>
      </c>
      <c r="AJ651" s="28">
        <f t="shared" si="390"/>
        <v>112.2475116846189</v>
      </c>
      <c r="AK651" s="28">
        <f t="shared" si="391"/>
        <v>89.999860122762016</v>
      </c>
      <c r="AL651" s="29">
        <f t="shared" si="392"/>
        <v>-67.43283059339285</v>
      </c>
      <c r="AM651" s="28">
        <f t="shared" si="393"/>
        <v>-89.975651000777646</v>
      </c>
      <c r="AN651" s="28">
        <f t="shared" si="394"/>
        <v>-48.935178219930421</v>
      </c>
      <c r="AO651" s="28">
        <f t="shared" si="395"/>
        <v>-89.975790848834023</v>
      </c>
      <c r="AP651">
        <f t="shared" si="411"/>
        <v>23.609121289162623</v>
      </c>
      <c r="AQ651">
        <f t="shared" si="412"/>
        <v>-23.521825181113627</v>
      </c>
      <c r="AR651" s="28">
        <f t="shared" si="396"/>
        <v>-39.401595081776385</v>
      </c>
      <c r="AS651" s="30">
        <f t="shared" si="397"/>
        <v>-180.43709254367116</v>
      </c>
      <c r="AT651" s="28">
        <f t="shared" si="398"/>
        <v>49.404454305268217</v>
      </c>
      <c r="AU651" s="28">
        <f t="shared" si="399"/>
        <v>89.805955763722764</v>
      </c>
      <c r="AV651" s="29">
        <f t="shared" si="400"/>
        <v>-25.893772828845577</v>
      </c>
      <c r="AW651" s="28">
        <f t="shared" si="401"/>
        <v>-87.091825343154284</v>
      </c>
      <c r="AX651" s="31">
        <f t="shared" si="402"/>
        <v>23.51068147642264</v>
      </c>
      <c r="AY651" s="28">
        <f t="shared" si="403"/>
        <v>2.7141304205684804</v>
      </c>
      <c r="AZ651" s="8">
        <f t="shared" si="404"/>
        <v>-15.890913605353745</v>
      </c>
      <c r="BA651" s="8">
        <f t="shared" si="405"/>
        <v>-177.72296212310266</v>
      </c>
      <c r="BB651" s="8">
        <f t="shared" si="406"/>
        <v>2.2770378768973387</v>
      </c>
      <c r="BD651" s="32">
        <f t="shared" si="407"/>
        <v>-16</v>
      </c>
      <c r="BE651" s="32">
        <f t="shared" si="408"/>
        <v>-178</v>
      </c>
      <c r="BF651" s="32">
        <f t="shared" si="409"/>
        <v>2</v>
      </c>
    </row>
    <row r="652" spans="22:58" x14ac:dyDescent="0.2">
      <c r="V652" s="27">
        <v>7.4800000000000999</v>
      </c>
      <c r="W652" s="32">
        <f t="shared" si="379"/>
        <v>301995172.04027122</v>
      </c>
      <c r="X652">
        <f t="shared" si="413"/>
        <v>4.8607609737258892</v>
      </c>
      <c r="Y652" s="28">
        <f t="shared" si="380"/>
        <v>-115.93387616473314</v>
      </c>
      <c r="Z652" s="28">
        <f t="shared" si="381"/>
        <v>-89.999908498371354</v>
      </c>
      <c r="AA652" s="28">
        <f t="shared" si="382"/>
        <v>78.764636190996541</v>
      </c>
      <c r="AB652" s="28">
        <f t="shared" si="383"/>
        <v>-89.993394726211534</v>
      </c>
      <c r="AC652" s="28">
        <f t="shared" si="384"/>
        <v>41.954752977939627</v>
      </c>
      <c r="AD652" s="28">
        <f t="shared" si="385"/>
        <v>89.542501580073136</v>
      </c>
      <c r="AE652" s="28">
        <f t="shared" si="386"/>
        <v>9.6462739779289208</v>
      </c>
      <c r="AF652" s="28">
        <f t="shared" si="387"/>
        <v>-90.450801644509752</v>
      </c>
      <c r="AG652" s="28">
        <f t="shared" si="410"/>
        <v>92.110410468749379</v>
      </c>
      <c r="AH652" s="28">
        <f t="shared" si="388"/>
        <v>-186.06026977990584</v>
      </c>
      <c r="AI652" s="28">
        <f t="shared" si="389"/>
        <v>-89.999999971482652</v>
      </c>
      <c r="AJ652" s="28">
        <f t="shared" si="390"/>
        <v>112.44751168461772</v>
      </c>
      <c r="AK652" s="28">
        <f t="shared" si="391"/>
        <v>89.999863306756666</v>
      </c>
      <c r="AL652" s="29">
        <f t="shared" si="392"/>
        <v>-67.632830558091982</v>
      </c>
      <c r="AM652" s="28">
        <f t="shared" si="393"/>
        <v>-89.976205251602423</v>
      </c>
      <c r="AN652" s="28">
        <f t="shared" si="394"/>
        <v>-49.135178184630718</v>
      </c>
      <c r="AO652" s="28">
        <f t="shared" si="395"/>
        <v>-89.976341916328408</v>
      </c>
      <c r="AP652">
        <f t="shared" si="411"/>
        <v>23.609121289162623</v>
      </c>
      <c r="AQ652">
        <f t="shared" si="412"/>
        <v>-23.521825181113627</v>
      </c>
      <c r="AR652" s="28">
        <f t="shared" si="396"/>
        <v>-39.401608098652801</v>
      </c>
      <c r="AS652" s="30">
        <f t="shared" si="397"/>
        <v>-180.42714356083815</v>
      </c>
      <c r="AT652" s="28">
        <f t="shared" si="398"/>
        <v>49.604452063333035</v>
      </c>
      <c r="AU652" s="28">
        <f t="shared" si="399"/>
        <v>89.810372717167795</v>
      </c>
      <c r="AV652" s="29">
        <f t="shared" si="400"/>
        <v>-26.093269657099391</v>
      </c>
      <c r="AW652" s="28">
        <f t="shared" si="401"/>
        <v>-87.157913684569081</v>
      </c>
      <c r="AX652" s="31">
        <f t="shared" si="402"/>
        <v>23.511182406233644</v>
      </c>
      <c r="AY652" s="28">
        <f t="shared" si="403"/>
        <v>2.6524590325987134</v>
      </c>
      <c r="AZ652" s="8">
        <f t="shared" si="404"/>
        <v>-15.890425692419157</v>
      </c>
      <c r="BA652" s="8">
        <f t="shared" si="405"/>
        <v>-177.77468452823945</v>
      </c>
      <c r="BB652" s="8">
        <f t="shared" si="406"/>
        <v>2.2253154717605526</v>
      </c>
      <c r="BD652" s="32">
        <f t="shared" si="407"/>
        <v>-16</v>
      </c>
      <c r="BE652" s="32">
        <f t="shared" si="408"/>
        <v>-178</v>
      </c>
      <c r="BF652" s="32">
        <f t="shared" si="409"/>
        <v>2</v>
      </c>
    </row>
    <row r="653" spans="22:58" x14ac:dyDescent="0.2">
      <c r="V653" s="27">
        <v>7.4900000000000997</v>
      </c>
      <c r="W653" s="32">
        <f t="shared" si="379"/>
        <v>309029543.25143027</v>
      </c>
      <c r="X653">
        <f t="shared" si="413"/>
        <v>4.8607609737258892</v>
      </c>
      <c r="Y653" s="28">
        <f t="shared" si="380"/>
        <v>-116.13387616473263</v>
      </c>
      <c r="Z653" s="28">
        <f t="shared" si="381"/>
        <v>-89.999910581202712</v>
      </c>
      <c r="AA653" s="28">
        <f t="shared" si="382"/>
        <v>78.964636188398742</v>
      </c>
      <c r="AB653" s="28">
        <f t="shared" si="383"/>
        <v>-89.993545080598025</v>
      </c>
      <c r="AC653" s="28">
        <f t="shared" si="384"/>
        <v>42.1547405157689</v>
      </c>
      <c r="AD653" s="28">
        <f t="shared" si="385"/>
        <v>89.552915087875817</v>
      </c>
      <c r="AE653" s="28">
        <f t="shared" si="386"/>
        <v>9.8462615131609041</v>
      </c>
      <c r="AF653" s="28">
        <f t="shared" si="387"/>
        <v>-90.44054057392492</v>
      </c>
      <c r="AG653" s="28">
        <f t="shared" si="410"/>
        <v>92.110410468749379</v>
      </c>
      <c r="AH653" s="28">
        <f t="shared" si="388"/>
        <v>-186.26026977990585</v>
      </c>
      <c r="AI653" s="28">
        <f t="shared" si="389"/>
        <v>-89.999999972131789</v>
      </c>
      <c r="AJ653" s="28">
        <f t="shared" si="390"/>
        <v>112.6475116846166</v>
      </c>
      <c r="AK653" s="28">
        <f t="shared" si="391"/>
        <v>89.999866418274763</v>
      </c>
      <c r="AL653" s="29">
        <f t="shared" si="392"/>
        <v>-67.832830524379929</v>
      </c>
      <c r="AM653" s="28">
        <f t="shared" si="393"/>
        <v>-89.976746886142436</v>
      </c>
      <c r="AN653" s="28">
        <f t="shared" si="394"/>
        <v>-49.335178150919802</v>
      </c>
      <c r="AO653" s="28">
        <f t="shared" si="395"/>
        <v>-89.976880439999462</v>
      </c>
      <c r="AP653">
        <f t="shared" si="411"/>
        <v>23.609121289162623</v>
      </c>
      <c r="AQ653">
        <f t="shared" si="412"/>
        <v>-23.521825181113627</v>
      </c>
      <c r="AR653" s="28">
        <f t="shared" si="396"/>
        <v>-39.401620529709902</v>
      </c>
      <c r="AS653" s="30">
        <f t="shared" si="397"/>
        <v>-180.41742101392438</v>
      </c>
      <c r="AT653" s="28">
        <f t="shared" si="398"/>
        <v>49.804449922300478</v>
      </c>
      <c r="AU653" s="28">
        <f t="shared" si="399"/>
        <v>89.814689130655424</v>
      </c>
      <c r="AV653" s="29">
        <f t="shared" si="400"/>
        <v>-26.292789077385574</v>
      </c>
      <c r="AW653" s="28">
        <f t="shared" si="401"/>
        <v>-87.222504986133742</v>
      </c>
      <c r="AX653" s="31">
        <f t="shared" si="402"/>
        <v>23.511660844914903</v>
      </c>
      <c r="AY653" s="28">
        <f t="shared" si="403"/>
        <v>2.5921841445216813</v>
      </c>
      <c r="AZ653" s="8">
        <f t="shared" si="404"/>
        <v>-15.889959684794999</v>
      </c>
      <c r="BA653" s="8">
        <f t="shared" si="405"/>
        <v>-177.82523686940272</v>
      </c>
      <c r="BB653" s="8">
        <f t="shared" si="406"/>
        <v>2.1747631305972845</v>
      </c>
      <c r="BD653" s="32">
        <f t="shared" si="407"/>
        <v>-16</v>
      </c>
      <c r="BE653" s="32">
        <f t="shared" si="408"/>
        <v>-178</v>
      </c>
      <c r="BF653" s="32">
        <f t="shared" si="409"/>
        <v>2</v>
      </c>
    </row>
    <row r="654" spans="22:58" x14ac:dyDescent="0.2">
      <c r="V654" s="27">
        <v>7.5000000000001004</v>
      </c>
      <c r="W654" s="32">
        <f t="shared" si="379"/>
        <v>316227766.01691192</v>
      </c>
      <c r="X654">
        <f t="shared" si="413"/>
        <v>4.8607609737258892</v>
      </c>
      <c r="Y654" s="28">
        <f t="shared" si="380"/>
        <v>-116.33387616473217</v>
      </c>
      <c r="Z654" s="28">
        <f t="shared" si="381"/>
        <v>-89.999912616623035</v>
      </c>
      <c r="AA654" s="28">
        <f t="shared" si="382"/>
        <v>79.1646361859179</v>
      </c>
      <c r="AB654" s="28">
        <f t="shared" si="383"/>
        <v>-89.993692012500915</v>
      </c>
      <c r="AC654" s="28">
        <f t="shared" si="384"/>
        <v>42.354728614454885</v>
      </c>
      <c r="AD654" s="28">
        <f t="shared" si="385"/>
        <v>89.563091583843317</v>
      </c>
      <c r="AE654" s="28">
        <f t="shared" si="386"/>
        <v>10.046249609366498</v>
      </c>
      <c r="AF654" s="28">
        <f t="shared" si="387"/>
        <v>-90.430513045280634</v>
      </c>
      <c r="AG654" s="28">
        <f t="shared" si="410"/>
        <v>92.110410468749379</v>
      </c>
      <c r="AH654" s="28">
        <f t="shared" si="388"/>
        <v>-186.46026977990587</v>
      </c>
      <c r="AI654" s="28">
        <f t="shared" si="389"/>
        <v>-89.999999972766147</v>
      </c>
      <c r="AJ654" s="28">
        <f t="shared" si="390"/>
        <v>112.84751168461557</v>
      </c>
      <c r="AK654" s="28">
        <f t="shared" si="391"/>
        <v>89.99986945896606</v>
      </c>
      <c r="AL654" s="29">
        <f t="shared" si="392"/>
        <v>-68.032830492185184</v>
      </c>
      <c r="AM654" s="28">
        <f t="shared" si="393"/>
        <v>-89.977276191579122</v>
      </c>
      <c r="AN654" s="28">
        <f t="shared" si="394"/>
        <v>-49.535178118726108</v>
      </c>
      <c r="AO654" s="28">
        <f t="shared" si="395"/>
        <v>-89.977406705379209</v>
      </c>
      <c r="AP654">
        <f t="shared" si="411"/>
        <v>23.609121289162623</v>
      </c>
      <c r="AQ654">
        <f t="shared" si="412"/>
        <v>-23.521825181113627</v>
      </c>
      <c r="AR654" s="28">
        <f t="shared" si="396"/>
        <v>-39.401632401310614</v>
      </c>
      <c r="AS654" s="30">
        <f t="shared" si="397"/>
        <v>-180.40791975065986</v>
      </c>
      <c r="AT654" s="28">
        <f t="shared" si="398"/>
        <v>50.004447877629296</v>
      </c>
      <c r="AU654" s="28">
        <f t="shared" si="399"/>
        <v>89.818907292609097</v>
      </c>
      <c r="AV654" s="29">
        <f t="shared" si="400"/>
        <v>-26.492330077673174</v>
      </c>
      <c r="AW654" s="28">
        <f t="shared" si="401"/>
        <v>-87.285632837938508</v>
      </c>
      <c r="AX654" s="31">
        <f t="shared" si="402"/>
        <v>23.512117799956123</v>
      </c>
      <c r="AY654" s="28">
        <f t="shared" si="403"/>
        <v>2.5332744546705896</v>
      </c>
      <c r="AZ654" s="8">
        <f t="shared" si="404"/>
        <v>-15.889514601354492</v>
      </c>
      <c r="BA654" s="8">
        <f t="shared" si="405"/>
        <v>-177.87464529598927</v>
      </c>
      <c r="BB654" s="8">
        <f t="shared" si="406"/>
        <v>2.1253547040107321</v>
      </c>
      <c r="BD654" s="32">
        <f t="shared" si="407"/>
        <v>-16</v>
      </c>
      <c r="BE654" s="32">
        <f t="shared" si="408"/>
        <v>-178</v>
      </c>
      <c r="BF654" s="32">
        <f t="shared" si="409"/>
        <v>2</v>
      </c>
    </row>
    <row r="655" spans="22:58" x14ac:dyDescent="0.2">
      <c r="V655" s="27">
        <v>7.5100000000001002</v>
      </c>
      <c r="W655" s="32">
        <f t="shared" si="379"/>
        <v>323593656.92970389</v>
      </c>
      <c r="X655">
        <f t="shared" si="413"/>
        <v>4.8607609737258892</v>
      </c>
      <c r="Y655" s="28">
        <f t="shared" si="380"/>
        <v>-116.53387616473174</v>
      </c>
      <c r="Z655" s="28">
        <f t="shared" si="381"/>
        <v>-89.999914605711538</v>
      </c>
      <c r="AA655" s="28">
        <f t="shared" si="382"/>
        <v>79.364636183548683</v>
      </c>
      <c r="AB655" s="28">
        <f t="shared" si="383"/>
        <v>-89.993835599825445</v>
      </c>
      <c r="AC655" s="28">
        <f t="shared" si="384"/>
        <v>42.554717248757782</v>
      </c>
      <c r="AD655" s="28">
        <f t="shared" si="385"/>
        <v>89.573036461118747</v>
      </c>
      <c r="AE655" s="28">
        <f t="shared" si="386"/>
        <v>10.246238241300617</v>
      </c>
      <c r="AF655" s="28">
        <f t="shared" si="387"/>
        <v>-90.420713744418222</v>
      </c>
      <c r="AG655" s="28">
        <f t="shared" si="410"/>
        <v>92.110410468749379</v>
      </c>
      <c r="AH655" s="28">
        <f t="shared" si="388"/>
        <v>-186.66026977990586</v>
      </c>
      <c r="AI655" s="28">
        <f t="shared" si="389"/>
        <v>-89.999999973386053</v>
      </c>
      <c r="AJ655" s="28">
        <f t="shared" si="390"/>
        <v>113.04751168461456</v>
      </c>
      <c r="AK655" s="28">
        <f t="shared" si="391"/>
        <v>89.999872430442778</v>
      </c>
      <c r="AL655" s="29">
        <f t="shared" si="392"/>
        <v>-68.23283046143942</v>
      </c>
      <c r="AM655" s="28">
        <f t="shared" si="393"/>
        <v>-89.977793448556852</v>
      </c>
      <c r="AN655" s="28">
        <f t="shared" si="394"/>
        <v>-49.735178087981339</v>
      </c>
      <c r="AO655" s="28">
        <f t="shared" si="395"/>
        <v>-89.977920991500127</v>
      </c>
      <c r="AP655">
        <f t="shared" si="411"/>
        <v>23.609121289162623</v>
      </c>
      <c r="AQ655">
        <f t="shared" si="412"/>
        <v>-23.521825181113627</v>
      </c>
      <c r="AR655" s="28">
        <f t="shared" si="396"/>
        <v>-39.401643738631726</v>
      </c>
      <c r="AS655" s="30">
        <f t="shared" si="397"/>
        <v>-180.39863473591834</v>
      </c>
      <c r="AT655" s="28">
        <f t="shared" si="398"/>
        <v>50.204445924982551</v>
      </c>
      <c r="AU655" s="28">
        <f t="shared" si="399"/>
        <v>89.82302943937114</v>
      </c>
      <c r="AV655" s="29">
        <f t="shared" si="400"/>
        <v>-26.691891691061038</v>
      </c>
      <c r="AW655" s="28">
        <f t="shared" si="401"/>
        <v>-87.347330097790774</v>
      </c>
      <c r="AX655" s="31">
        <f t="shared" si="402"/>
        <v>23.512554233921513</v>
      </c>
      <c r="AY655" s="28">
        <f t="shared" si="403"/>
        <v>2.4756993415803663</v>
      </c>
      <c r="AZ655" s="8">
        <f t="shared" si="404"/>
        <v>-15.889089504710213</v>
      </c>
      <c r="BA655" s="8">
        <f t="shared" si="405"/>
        <v>-177.92293539433797</v>
      </c>
      <c r="BB655" s="8">
        <f t="shared" si="406"/>
        <v>2.0770646056620308</v>
      </c>
      <c r="BD655" s="32">
        <f t="shared" si="407"/>
        <v>-16</v>
      </c>
      <c r="BE655" s="32">
        <f t="shared" si="408"/>
        <v>-178</v>
      </c>
      <c r="BF655" s="32">
        <f t="shared" si="409"/>
        <v>2</v>
      </c>
    </row>
    <row r="656" spans="22:58" x14ac:dyDescent="0.2">
      <c r="V656" s="27">
        <v>7.5200000000000999</v>
      </c>
      <c r="W656" s="32">
        <f t="shared" si="379"/>
        <v>331131121.48266727</v>
      </c>
      <c r="X656">
        <f t="shared" si="413"/>
        <v>4.8607609737258892</v>
      </c>
      <c r="Y656" s="28">
        <f t="shared" si="380"/>
        <v>-116.73387616473127</v>
      </c>
      <c r="Z656" s="28">
        <f t="shared" si="381"/>
        <v>-89.999916549522865</v>
      </c>
      <c r="AA656" s="28">
        <f t="shared" si="382"/>
        <v>79.564636181286062</v>
      </c>
      <c r="AB656" s="28">
        <f t="shared" si="383"/>
        <v>-89.993975918703512</v>
      </c>
      <c r="AC656" s="28">
        <f t="shared" si="384"/>
        <v>42.754706394573503</v>
      </c>
      <c r="AD656" s="28">
        <f t="shared" si="385"/>
        <v>89.582754990209438</v>
      </c>
      <c r="AE656" s="28">
        <f t="shared" si="386"/>
        <v>10.446227384854183</v>
      </c>
      <c r="AF656" s="28">
        <f t="shared" si="387"/>
        <v>-90.411137478016926</v>
      </c>
      <c r="AG656" s="28">
        <f t="shared" si="410"/>
        <v>92.110410468749379</v>
      </c>
      <c r="AH656" s="28">
        <f t="shared" si="388"/>
        <v>-186.86026977990582</v>
      </c>
      <c r="AI656" s="28">
        <f t="shared" si="389"/>
        <v>-89.999999973991862</v>
      </c>
      <c r="AJ656" s="28">
        <f t="shared" si="390"/>
        <v>113.24751168461356</v>
      </c>
      <c r="AK656" s="28">
        <f t="shared" si="391"/>
        <v>89.999875334280418</v>
      </c>
      <c r="AL656" s="29">
        <f t="shared" si="392"/>
        <v>-68.432830432077409</v>
      </c>
      <c r="AM656" s="28">
        <f t="shared" si="393"/>
        <v>-89.978298931331778</v>
      </c>
      <c r="AN656" s="28">
        <f t="shared" si="394"/>
        <v>-49.935178058620295</v>
      </c>
      <c r="AO656" s="28">
        <f t="shared" si="395"/>
        <v>-89.978423571043223</v>
      </c>
      <c r="AP656">
        <f t="shared" si="411"/>
        <v>23.609121289162623</v>
      </c>
      <c r="AQ656">
        <f t="shared" si="412"/>
        <v>-23.521825181113627</v>
      </c>
      <c r="AR656" s="28">
        <f t="shared" si="396"/>
        <v>-39.401654565717116</v>
      </c>
      <c r="AS656" s="30">
        <f t="shared" si="397"/>
        <v>-180.38956104906015</v>
      </c>
      <c r="AT656" s="28">
        <f t="shared" si="398"/>
        <v>50.404444060218538</v>
      </c>
      <c r="AU656" s="28">
        <f t="shared" si="399"/>
        <v>89.827057756387504</v>
      </c>
      <c r="AV656" s="29">
        <f t="shared" si="400"/>
        <v>-26.891472993783495</v>
      </c>
      <c r="AW656" s="28">
        <f t="shared" si="401"/>
        <v>-87.407628905744374</v>
      </c>
      <c r="AX656" s="31">
        <f t="shared" si="402"/>
        <v>23.512971066435043</v>
      </c>
      <c r="AY656" s="28">
        <f t="shared" si="403"/>
        <v>2.4194288506431292</v>
      </c>
      <c r="AZ656" s="8">
        <f t="shared" si="404"/>
        <v>-15.888683499282074</v>
      </c>
      <c r="BA656" s="8">
        <f t="shared" si="405"/>
        <v>-177.97013219841702</v>
      </c>
      <c r="BB656" s="8">
        <f t="shared" si="406"/>
        <v>2.0298678015829807</v>
      </c>
      <c r="BD656" s="32">
        <f t="shared" si="407"/>
        <v>-16</v>
      </c>
      <c r="BE656" s="32">
        <f t="shared" si="408"/>
        <v>-178</v>
      </c>
      <c r="BF656" s="32">
        <f t="shared" si="409"/>
        <v>2</v>
      </c>
    </row>
    <row r="657" spans="22:58" x14ac:dyDescent="0.2">
      <c r="V657" s="27">
        <v>7.5300000000000997</v>
      </c>
      <c r="W657" s="32">
        <f t="shared" si="379"/>
        <v>338844156.1392805</v>
      </c>
      <c r="X657">
        <f t="shared" si="413"/>
        <v>4.8607609737258892</v>
      </c>
      <c r="Y657" s="28">
        <f t="shared" si="380"/>
        <v>-116.93387616473086</v>
      </c>
      <c r="Z657" s="28">
        <f t="shared" si="381"/>
        <v>-89.99991844908763</v>
      </c>
      <c r="AA657" s="28">
        <f t="shared" si="382"/>
        <v>79.764636179125318</v>
      </c>
      <c r="AB657" s="28">
        <f t="shared" si="383"/>
        <v>-89.994113043534043</v>
      </c>
      <c r="AC657" s="28">
        <f t="shared" si="384"/>
        <v>42.954696028882694</v>
      </c>
      <c r="AD657" s="28">
        <f t="shared" si="385"/>
        <v>89.592252321770005</v>
      </c>
      <c r="AE657" s="28">
        <f t="shared" si="386"/>
        <v>10.646217017003039</v>
      </c>
      <c r="AF657" s="28">
        <f t="shared" si="387"/>
        <v>-90.401779170851668</v>
      </c>
      <c r="AG657" s="28">
        <f t="shared" si="410"/>
        <v>92.110410468749379</v>
      </c>
      <c r="AH657" s="28">
        <f t="shared" si="388"/>
        <v>-187.06026977990581</v>
      </c>
      <c r="AI657" s="28">
        <f t="shared" si="389"/>
        <v>-89.999999974583901</v>
      </c>
      <c r="AJ657" s="28">
        <f t="shared" si="390"/>
        <v>113.44751168461264</v>
      </c>
      <c r="AK657" s="28">
        <f t="shared" si="391"/>
        <v>89.99987817201864</v>
      </c>
      <c r="AL657" s="29">
        <f t="shared" si="392"/>
        <v>-68.632830404036937</v>
      </c>
      <c r="AM657" s="28">
        <f t="shared" si="393"/>
        <v>-89.978792907917253</v>
      </c>
      <c r="AN657" s="28">
        <f t="shared" si="394"/>
        <v>-50.135178030580732</v>
      </c>
      <c r="AO657" s="28">
        <f t="shared" si="395"/>
        <v>-89.978914710482513</v>
      </c>
      <c r="AP657">
        <f t="shared" si="411"/>
        <v>23.609121289162623</v>
      </c>
      <c r="AQ657">
        <f t="shared" si="412"/>
        <v>-23.521825181113627</v>
      </c>
      <c r="AR657" s="28">
        <f t="shared" si="396"/>
        <v>-39.401664905528698</v>
      </c>
      <c r="AS657" s="30">
        <f t="shared" si="397"/>
        <v>-180.3806938813342</v>
      </c>
      <c r="AT657" s="28">
        <f t="shared" si="398"/>
        <v>50.604442279382013</v>
      </c>
      <c r="AU657" s="28">
        <f t="shared" si="399"/>
        <v>89.830994379365833</v>
      </c>
      <c r="AV657" s="29">
        <f t="shared" si="400"/>
        <v>-27.09107310330241</v>
      </c>
      <c r="AW657" s="28">
        <f t="shared" si="401"/>
        <v>-87.466560698439011</v>
      </c>
      <c r="AX657" s="31">
        <f t="shared" si="402"/>
        <v>23.513369176079603</v>
      </c>
      <c r="AY657" s="28">
        <f t="shared" si="403"/>
        <v>2.3644336809268225</v>
      </c>
      <c r="AZ657" s="8">
        <f t="shared" si="404"/>
        <v>-15.888295729449094</v>
      </c>
      <c r="BA657" s="8">
        <f t="shared" si="405"/>
        <v>-178.01626020040737</v>
      </c>
      <c r="BB657" s="8">
        <f t="shared" si="406"/>
        <v>1.9837397995926267</v>
      </c>
      <c r="BD657" s="32">
        <f t="shared" si="407"/>
        <v>-16</v>
      </c>
      <c r="BE657" s="32">
        <f t="shared" si="408"/>
        <v>-178</v>
      </c>
      <c r="BF657" s="32">
        <f t="shared" si="409"/>
        <v>2</v>
      </c>
    </row>
    <row r="658" spans="22:58" x14ac:dyDescent="0.2">
      <c r="V658" s="27">
        <v>7.5400000000001004</v>
      </c>
      <c r="W658" s="32">
        <f t="shared" si="379"/>
        <v>346736850.45261264</v>
      </c>
      <c r="X658">
        <f t="shared" si="413"/>
        <v>4.8607609737258892</v>
      </c>
      <c r="Y658" s="28">
        <f t="shared" si="380"/>
        <v>-117.13387616473048</v>
      </c>
      <c r="Z658" s="28">
        <f t="shared" si="381"/>
        <v>-89.999920305413028</v>
      </c>
      <c r="AA658" s="28">
        <f t="shared" si="382"/>
        <v>79.964636177061848</v>
      </c>
      <c r="AB658" s="28">
        <f t="shared" si="383"/>
        <v>-89.994247047022398</v>
      </c>
      <c r="AC658" s="28">
        <f t="shared" si="384"/>
        <v>43.154686129701773</v>
      </c>
      <c r="AD658" s="28">
        <f t="shared" si="385"/>
        <v>89.601533489322492</v>
      </c>
      <c r="AE658" s="28">
        <f t="shared" si="386"/>
        <v>10.846207115759029</v>
      </c>
      <c r="AF658" s="28">
        <f t="shared" si="387"/>
        <v>-90.392633863112934</v>
      </c>
      <c r="AG658" s="28">
        <f t="shared" si="410"/>
        <v>92.110410468749379</v>
      </c>
      <c r="AH658" s="28">
        <f t="shared" si="388"/>
        <v>-187.26026977990585</v>
      </c>
      <c r="AI658" s="28">
        <f t="shared" si="389"/>
        <v>-89.999999975162424</v>
      </c>
      <c r="AJ658" s="28">
        <f t="shared" si="390"/>
        <v>113.64751168461177</v>
      </c>
      <c r="AK658" s="28">
        <f t="shared" si="391"/>
        <v>89.999880945162076</v>
      </c>
      <c r="AL658" s="29">
        <f t="shared" si="392"/>
        <v>-68.832830377258517</v>
      </c>
      <c r="AM658" s="28">
        <f t="shared" si="393"/>
        <v>-89.979275640225907</v>
      </c>
      <c r="AN658" s="28">
        <f t="shared" si="394"/>
        <v>-50.335178003803222</v>
      </c>
      <c r="AO658" s="28">
        <f t="shared" si="395"/>
        <v>-89.979394670226256</v>
      </c>
      <c r="AP658">
        <f t="shared" si="411"/>
        <v>23.609121289162623</v>
      </c>
      <c r="AQ658">
        <f t="shared" si="412"/>
        <v>-23.521825181113627</v>
      </c>
      <c r="AR658" s="28">
        <f t="shared" si="396"/>
        <v>-39.401674779995197</v>
      </c>
      <c r="AS658" s="30">
        <f t="shared" si="397"/>
        <v>-180.37202853333918</v>
      </c>
      <c r="AT658" s="28">
        <f t="shared" si="398"/>
        <v>50.80444057869569</v>
      </c>
      <c r="AU658" s="28">
        <f t="shared" si="399"/>
        <v>89.834841395406968</v>
      </c>
      <c r="AV658" s="29">
        <f t="shared" si="400"/>
        <v>-27.290691176482067</v>
      </c>
      <c r="AW658" s="28">
        <f t="shared" si="401"/>
        <v>-87.524156223244944</v>
      </c>
      <c r="AX658" s="31">
        <f t="shared" si="402"/>
        <v>23.513749402213623</v>
      </c>
      <c r="AY658" s="28">
        <f t="shared" si="403"/>
        <v>2.3106851721620245</v>
      </c>
      <c r="AZ658" s="8">
        <f t="shared" si="404"/>
        <v>-15.887925377781574</v>
      </c>
      <c r="BA658" s="8">
        <f t="shared" si="405"/>
        <v>-178.06134336117714</v>
      </c>
      <c r="BB658" s="8">
        <f t="shared" si="406"/>
        <v>1.938656638822863</v>
      </c>
      <c r="BD658" s="32">
        <f t="shared" si="407"/>
        <v>-16</v>
      </c>
      <c r="BE658" s="32">
        <f t="shared" si="408"/>
        <v>-178</v>
      </c>
      <c r="BF658" s="32">
        <f t="shared" si="409"/>
        <v>2</v>
      </c>
    </row>
    <row r="659" spans="22:58" x14ac:dyDescent="0.2">
      <c r="V659" s="27">
        <v>7.5500000000001002</v>
      </c>
      <c r="W659" s="32">
        <f t="shared" si="379"/>
        <v>354813389.23365825</v>
      </c>
      <c r="X659">
        <f t="shared" si="413"/>
        <v>4.8607609737258892</v>
      </c>
      <c r="Y659" s="28">
        <f t="shared" si="380"/>
        <v>-117.3338761647301</v>
      </c>
      <c r="Z659" s="28">
        <f t="shared" si="381"/>
        <v>-89.999922119483315</v>
      </c>
      <c r="AA659" s="28">
        <f t="shared" si="382"/>
        <v>80.164636175091204</v>
      </c>
      <c r="AB659" s="28">
        <f t="shared" si="383"/>
        <v>-89.994378000219029</v>
      </c>
      <c r="AC659" s="28">
        <f t="shared" si="384"/>
        <v>43.354676676036277</v>
      </c>
      <c r="AD659" s="28">
        <f t="shared" si="385"/>
        <v>89.610603411915406</v>
      </c>
      <c r="AE659" s="28">
        <f t="shared" si="386"/>
        <v>11.046197660123269</v>
      </c>
      <c r="AF659" s="28">
        <f t="shared" si="387"/>
        <v>-90.383696707786953</v>
      </c>
      <c r="AG659" s="28">
        <f t="shared" si="410"/>
        <v>92.110410468749379</v>
      </c>
      <c r="AH659" s="28">
        <f t="shared" si="388"/>
        <v>-187.46026977990584</v>
      </c>
      <c r="AI659" s="28">
        <f t="shared" si="389"/>
        <v>-89.999999975727803</v>
      </c>
      <c r="AJ659" s="28">
        <f t="shared" si="390"/>
        <v>113.84751168461094</v>
      </c>
      <c r="AK659" s="28">
        <f t="shared" si="391"/>
        <v>89.999883655181037</v>
      </c>
      <c r="AL659" s="29">
        <f t="shared" si="392"/>
        <v>-69.032830351685305</v>
      </c>
      <c r="AM659" s="28">
        <f t="shared" si="393"/>
        <v>-89.979747384208522</v>
      </c>
      <c r="AN659" s="28">
        <f t="shared" si="394"/>
        <v>-50.535177978230834</v>
      </c>
      <c r="AO659" s="28">
        <f t="shared" si="395"/>
        <v>-89.979863704755289</v>
      </c>
      <c r="AP659">
        <f t="shared" si="411"/>
        <v>23.609121289162623</v>
      </c>
      <c r="AQ659">
        <f t="shared" si="412"/>
        <v>-23.521825181113627</v>
      </c>
      <c r="AR659" s="28">
        <f t="shared" si="396"/>
        <v>-39.401684210058569</v>
      </c>
      <c r="AS659" s="30">
        <f t="shared" si="397"/>
        <v>-180.36356041254226</v>
      </c>
      <c r="AT659" s="28">
        <f t="shared" si="398"/>
        <v>51.004438954552199</v>
      </c>
      <c r="AU659" s="28">
        <f t="shared" si="399"/>
        <v>89.838600844110914</v>
      </c>
      <c r="AV659" s="29">
        <f t="shared" si="400"/>
        <v>-27.490326407843661</v>
      </c>
      <c r="AW659" s="28">
        <f t="shared" si="401"/>
        <v>-87.580445552208857</v>
      </c>
      <c r="AX659" s="31">
        <f t="shared" si="402"/>
        <v>23.514112546708539</v>
      </c>
      <c r="AY659" s="28">
        <f t="shared" si="403"/>
        <v>2.2581552919020567</v>
      </c>
      <c r="AZ659" s="8">
        <f t="shared" si="404"/>
        <v>-15.88757166335003</v>
      </c>
      <c r="BA659" s="8">
        <f t="shared" si="405"/>
        <v>-178.1054051206402</v>
      </c>
      <c r="BB659" s="8">
        <f t="shared" si="406"/>
        <v>1.8945948793598006</v>
      </c>
      <c r="BD659" s="32">
        <f t="shared" si="407"/>
        <v>-16</v>
      </c>
      <c r="BE659" s="32">
        <f t="shared" si="408"/>
        <v>-178</v>
      </c>
      <c r="BF659" s="32">
        <f t="shared" si="409"/>
        <v>2</v>
      </c>
    </row>
    <row r="660" spans="22:58" x14ac:dyDescent="0.2">
      <c r="V660" s="27">
        <v>7.5600000000001</v>
      </c>
      <c r="W660" s="32">
        <f t="shared" si="379"/>
        <v>363078054.77018601</v>
      </c>
      <c r="X660">
        <f t="shared" si="413"/>
        <v>4.8607609737258892</v>
      </c>
      <c r="Y660" s="28">
        <f t="shared" si="380"/>
        <v>-117.53387616472975</v>
      </c>
      <c r="Z660" s="28">
        <f t="shared" si="381"/>
        <v>-89.999923892260298</v>
      </c>
      <c r="AA660" s="28">
        <f t="shared" si="382"/>
        <v>80.364636173209277</v>
      </c>
      <c r="AB660" s="28">
        <f t="shared" si="383"/>
        <v>-89.994505972557036</v>
      </c>
      <c r="AC660" s="28">
        <f t="shared" si="384"/>
        <v>43.554667647836609</v>
      </c>
      <c r="AD660" s="28">
        <f t="shared" si="385"/>
        <v>89.619466896722457</v>
      </c>
      <c r="AE660" s="28">
        <f t="shared" si="386"/>
        <v>11.246188630042028</v>
      </c>
      <c r="AF660" s="28">
        <f t="shared" si="387"/>
        <v>-90.374962968094877</v>
      </c>
      <c r="AG660" s="28">
        <f t="shared" si="410"/>
        <v>92.110410468749379</v>
      </c>
      <c r="AH660" s="28">
        <f t="shared" si="388"/>
        <v>-187.66026977990583</v>
      </c>
      <c r="AI660" s="28">
        <f t="shared" si="389"/>
        <v>-89.999999976280307</v>
      </c>
      <c r="AJ660" s="28">
        <f t="shared" si="390"/>
        <v>114.04751168461013</v>
      </c>
      <c r="AK660" s="28">
        <f t="shared" si="391"/>
        <v>89.99988630351244</v>
      </c>
      <c r="AL660" s="29">
        <f t="shared" si="392"/>
        <v>-69.232830327263073</v>
      </c>
      <c r="AM660" s="28">
        <f t="shared" si="393"/>
        <v>-89.980208389989755</v>
      </c>
      <c r="AN660" s="28">
        <f t="shared" si="394"/>
        <v>-50.735177953809398</v>
      </c>
      <c r="AO660" s="28">
        <f t="shared" si="395"/>
        <v>-89.980322062757622</v>
      </c>
      <c r="AP660">
        <f t="shared" si="411"/>
        <v>23.609121289162623</v>
      </c>
      <c r="AQ660">
        <f t="shared" si="412"/>
        <v>-23.521825181113627</v>
      </c>
      <c r="AR660" s="28">
        <f t="shared" si="396"/>
        <v>-39.401693215718375</v>
      </c>
      <c r="AS660" s="30">
        <f t="shared" si="397"/>
        <v>-180.35528503085249</v>
      </c>
      <c r="AT660" s="28">
        <f t="shared" si="398"/>
        <v>51.204437403506645</v>
      </c>
      <c r="AU660" s="28">
        <f t="shared" si="399"/>
        <v>89.842274718657563</v>
      </c>
      <c r="AV660" s="29">
        <f t="shared" si="400"/>
        <v>-27.689978027896061</v>
      </c>
      <c r="AW660" s="28">
        <f t="shared" si="401"/>
        <v>-87.635458095797205</v>
      </c>
      <c r="AX660" s="31">
        <f t="shared" si="402"/>
        <v>23.514459375610585</v>
      </c>
      <c r="AY660" s="28">
        <f t="shared" si="403"/>
        <v>2.2068166228603587</v>
      </c>
      <c r="AZ660" s="8">
        <f t="shared" si="404"/>
        <v>-15.88723384010779</v>
      </c>
      <c r="BA660" s="8">
        <f t="shared" si="405"/>
        <v>-178.14846840799214</v>
      </c>
      <c r="BB660" s="8">
        <f t="shared" si="406"/>
        <v>1.8515315920078592</v>
      </c>
      <c r="BD660" s="32">
        <f t="shared" si="407"/>
        <v>-16</v>
      </c>
      <c r="BE660" s="32">
        <f t="shared" si="408"/>
        <v>-178</v>
      </c>
      <c r="BF660" s="32">
        <f t="shared" si="409"/>
        <v>2</v>
      </c>
    </row>
    <row r="661" spans="22:58" x14ac:dyDescent="0.2">
      <c r="V661" s="27">
        <v>7.5700000000000998</v>
      </c>
      <c r="W661" s="32">
        <f t="shared" si="379"/>
        <v>371535229.09725785</v>
      </c>
      <c r="X661">
        <f t="shared" si="413"/>
        <v>4.8607609737258892</v>
      </c>
      <c r="Y661" s="28">
        <f t="shared" si="380"/>
        <v>-117.73387616472937</v>
      </c>
      <c r="Z661" s="28">
        <f t="shared" si="381"/>
        <v>-89.999925624683968</v>
      </c>
      <c r="AA661" s="28">
        <f t="shared" si="382"/>
        <v>80.564636171412019</v>
      </c>
      <c r="AB661" s="28">
        <f t="shared" si="383"/>
        <v>-89.994631031889043</v>
      </c>
      <c r="AC661" s="28">
        <f t="shared" si="384"/>
        <v>43.754659025955306</v>
      </c>
      <c r="AD661" s="28">
        <f t="shared" si="385"/>
        <v>89.62812864158272</v>
      </c>
      <c r="AE661" s="28">
        <f t="shared" si="386"/>
        <v>11.446180006363846</v>
      </c>
      <c r="AF661" s="28">
        <f t="shared" si="387"/>
        <v>-90.366428014990305</v>
      </c>
      <c r="AG661" s="28">
        <f t="shared" si="410"/>
        <v>92.110410468749379</v>
      </c>
      <c r="AH661" s="28">
        <f t="shared" si="388"/>
        <v>-187.86026977990585</v>
      </c>
      <c r="AI661" s="28">
        <f t="shared" si="389"/>
        <v>-89.999999976820234</v>
      </c>
      <c r="AJ661" s="28">
        <f t="shared" si="390"/>
        <v>114.24751168460932</v>
      </c>
      <c r="AK661" s="28">
        <f t="shared" si="391"/>
        <v>89.999888891560474</v>
      </c>
      <c r="AL661" s="29">
        <f t="shared" si="392"/>
        <v>-69.432830303939994</v>
      </c>
      <c r="AM661" s="28">
        <f t="shared" si="393"/>
        <v>-89.980658902000727</v>
      </c>
      <c r="AN661" s="28">
        <f t="shared" si="394"/>
        <v>-50.935177930487143</v>
      </c>
      <c r="AO661" s="28">
        <f t="shared" si="395"/>
        <v>-89.980769987260487</v>
      </c>
      <c r="AP661">
        <f t="shared" si="411"/>
        <v>23.609121289162623</v>
      </c>
      <c r="AQ661">
        <f t="shared" si="412"/>
        <v>-23.521825181113627</v>
      </c>
      <c r="AR661" s="28">
        <f t="shared" si="396"/>
        <v>-39.401701816074301</v>
      </c>
      <c r="AS661" s="30">
        <f t="shared" si="397"/>
        <v>-180.34719800225079</v>
      </c>
      <c r="AT661" s="28">
        <f t="shared" si="398"/>
        <v>51.404435922269087</v>
      </c>
      <c r="AU661" s="28">
        <f t="shared" si="399"/>
        <v>89.845864966862948</v>
      </c>
      <c r="AV661" s="29">
        <f t="shared" si="400"/>
        <v>-27.889645301539147</v>
      </c>
      <c r="AW661" s="28">
        <f t="shared" si="401"/>
        <v>-87.689222616434279</v>
      </c>
      <c r="AX661" s="31">
        <f t="shared" si="402"/>
        <v>23.51479062072994</v>
      </c>
      <c r="AY661" s="28">
        <f t="shared" si="403"/>
        <v>2.1566423504286689</v>
      </c>
      <c r="AZ661" s="8">
        <f t="shared" si="404"/>
        <v>-15.886911195344361</v>
      </c>
      <c r="BA661" s="8">
        <f t="shared" si="405"/>
        <v>-178.19055565182214</v>
      </c>
      <c r="BB661" s="8">
        <f t="shared" si="406"/>
        <v>1.8094443481778626</v>
      </c>
      <c r="BD661" s="32">
        <f t="shared" si="407"/>
        <v>-16</v>
      </c>
      <c r="BE661" s="32">
        <f t="shared" si="408"/>
        <v>-178</v>
      </c>
      <c r="BF661" s="32">
        <f t="shared" si="409"/>
        <v>2</v>
      </c>
    </row>
    <row r="662" spans="22:58" x14ac:dyDescent="0.2">
      <c r="V662" s="27">
        <v>7.5800000000001004</v>
      </c>
      <c r="W662" s="32">
        <f t="shared" si="379"/>
        <v>380189396.32064986</v>
      </c>
      <c r="X662">
        <f t="shared" si="413"/>
        <v>4.8607609737258892</v>
      </c>
      <c r="Y662" s="28">
        <f t="shared" si="380"/>
        <v>-117.93387616472907</v>
      </c>
      <c r="Z662" s="28">
        <f t="shared" si="381"/>
        <v>-89.999927317672856</v>
      </c>
      <c r="AA662" s="28">
        <f t="shared" si="382"/>
        <v>80.764636169695692</v>
      </c>
      <c r="AB662" s="28">
        <f t="shared" si="383"/>
        <v>-89.994753244523153</v>
      </c>
      <c r="AC662" s="28">
        <f t="shared" si="384"/>
        <v>43.954650792106676</v>
      </c>
      <c r="AD662" s="28">
        <f t="shared" si="385"/>
        <v>89.636593237483424</v>
      </c>
      <c r="AE662" s="28">
        <f t="shared" si="386"/>
        <v>11.646171770799185</v>
      </c>
      <c r="AF662" s="28">
        <f t="shared" si="387"/>
        <v>-90.358087324712585</v>
      </c>
      <c r="AG662" s="28">
        <f t="shared" si="410"/>
        <v>92.110410468749379</v>
      </c>
      <c r="AH662" s="28">
        <f t="shared" si="388"/>
        <v>-188.06026977990587</v>
      </c>
      <c r="AI662" s="28">
        <f t="shared" si="389"/>
        <v>-89.999999977347869</v>
      </c>
      <c r="AJ662" s="28">
        <f t="shared" si="390"/>
        <v>114.44751168460861</v>
      </c>
      <c r="AK662" s="28">
        <f t="shared" si="391"/>
        <v>89.999891420697324</v>
      </c>
      <c r="AL662" s="29">
        <f t="shared" si="392"/>
        <v>-69.632830281666685</v>
      </c>
      <c r="AM662" s="28">
        <f t="shared" si="393"/>
        <v>-89.981099159108638</v>
      </c>
      <c r="AN662" s="28">
        <f t="shared" si="394"/>
        <v>-51.135177908214558</v>
      </c>
      <c r="AO662" s="28">
        <f t="shared" si="395"/>
        <v>-89.981207715759183</v>
      </c>
      <c r="AP662">
        <f t="shared" si="411"/>
        <v>23.609121289162623</v>
      </c>
      <c r="AQ662">
        <f t="shared" si="412"/>
        <v>-23.521825181113627</v>
      </c>
      <c r="AR662" s="28">
        <f t="shared" si="396"/>
        <v>-39.401710029366377</v>
      </c>
      <c r="AS662" s="30">
        <f t="shared" si="397"/>
        <v>-180.33929504047177</v>
      </c>
      <c r="AT662" s="28">
        <f t="shared" si="398"/>
        <v>51.604434507697796</v>
      </c>
      <c r="AU662" s="28">
        <f t="shared" si="399"/>
        <v>89.849373492211328</v>
      </c>
      <c r="AV662" s="29">
        <f t="shared" si="400"/>
        <v>-28.089327526537339</v>
      </c>
      <c r="AW662" s="28">
        <f t="shared" si="401"/>
        <v>-87.741767241832633</v>
      </c>
      <c r="AX662" s="31">
        <f t="shared" si="402"/>
        <v>23.515106981160457</v>
      </c>
      <c r="AY662" s="28">
        <f t="shared" si="403"/>
        <v>2.1076062503786943</v>
      </c>
      <c r="AZ662" s="8">
        <f t="shared" si="404"/>
        <v>-15.88660304820592</v>
      </c>
      <c r="BA662" s="8">
        <f t="shared" si="405"/>
        <v>-178.23168879009307</v>
      </c>
      <c r="BB662" s="8">
        <f t="shared" si="406"/>
        <v>1.7683112099069263</v>
      </c>
      <c r="BD662" s="32">
        <f t="shared" si="407"/>
        <v>-16</v>
      </c>
      <c r="BE662" s="32">
        <f t="shared" si="408"/>
        <v>-178</v>
      </c>
      <c r="BF662" s="32">
        <f t="shared" si="409"/>
        <v>2</v>
      </c>
    </row>
    <row r="663" spans="22:58" x14ac:dyDescent="0.2">
      <c r="V663" s="27">
        <v>7.5900000000001002</v>
      </c>
      <c r="W663" s="32">
        <f t="shared" si="379"/>
        <v>389045144.99437124</v>
      </c>
      <c r="X663">
        <f t="shared" si="413"/>
        <v>4.8607609737258892</v>
      </c>
      <c r="Y663" s="28">
        <f t="shared" si="380"/>
        <v>-118.13387616472875</v>
      </c>
      <c r="Z663" s="28">
        <f t="shared" si="381"/>
        <v>-89.999928972124593</v>
      </c>
      <c r="AA663" s="28">
        <f t="shared" si="382"/>
        <v>80.964636168056586</v>
      </c>
      <c r="AB663" s="28">
        <f t="shared" si="383"/>
        <v>-89.994872675258136</v>
      </c>
      <c r="AC663" s="28">
        <f t="shared" si="384"/>
        <v>44.154642928827677</v>
      </c>
      <c r="AD663" s="28">
        <f t="shared" si="385"/>
        <v>89.644865170986535</v>
      </c>
      <c r="AE663" s="28">
        <f t="shared" si="386"/>
        <v>11.846163905881404</v>
      </c>
      <c r="AF663" s="28">
        <f t="shared" si="387"/>
        <v>-90.349936476396195</v>
      </c>
      <c r="AG663" s="28">
        <f t="shared" si="410"/>
        <v>92.110410468749379</v>
      </c>
      <c r="AH663" s="28">
        <f t="shared" si="388"/>
        <v>-188.26026977990585</v>
      </c>
      <c r="AI663" s="28">
        <f t="shared" si="389"/>
        <v>-89.999999977863496</v>
      </c>
      <c r="AJ663" s="28">
        <f t="shared" si="390"/>
        <v>114.64751168460792</v>
      </c>
      <c r="AK663" s="28">
        <f t="shared" si="391"/>
        <v>89.999893892263998</v>
      </c>
      <c r="AL663" s="29">
        <f t="shared" si="392"/>
        <v>-69.832830260395809</v>
      </c>
      <c r="AM663" s="28">
        <f t="shared" si="393"/>
        <v>-89.981529394743447</v>
      </c>
      <c r="AN663" s="28">
        <f t="shared" si="394"/>
        <v>-51.335177886944365</v>
      </c>
      <c r="AO663" s="28">
        <f t="shared" si="395"/>
        <v>-89.981635480342945</v>
      </c>
      <c r="AP663">
        <f t="shared" si="411"/>
        <v>23.609121289162623</v>
      </c>
      <c r="AQ663">
        <f t="shared" si="412"/>
        <v>-23.521825181113627</v>
      </c>
      <c r="AR663" s="28">
        <f t="shared" si="396"/>
        <v>-39.401717873013965</v>
      </c>
      <c r="AS663" s="30">
        <f t="shared" si="397"/>
        <v>-180.33157195673914</v>
      </c>
      <c r="AT663" s="28">
        <f t="shared" si="398"/>
        <v>51.804433156792236</v>
      </c>
      <c r="AU663" s="28">
        <f t="shared" si="399"/>
        <v>89.85280215486398</v>
      </c>
      <c r="AV663" s="29">
        <f t="shared" si="400"/>
        <v>-28.289024032059498</v>
      </c>
      <c r="AW663" s="28">
        <f t="shared" si="401"/>
        <v>-87.793119478113837</v>
      </c>
      <c r="AX663" s="31">
        <f t="shared" si="402"/>
        <v>23.515409124732738</v>
      </c>
      <c r="AY663" s="28">
        <f t="shared" si="403"/>
        <v>2.0596826767501426</v>
      </c>
      <c r="AZ663" s="8">
        <f t="shared" si="404"/>
        <v>-15.886308748281227</v>
      </c>
      <c r="BA663" s="8">
        <f t="shared" si="405"/>
        <v>-178.27188927998901</v>
      </c>
      <c r="BB663" s="8">
        <f t="shared" si="406"/>
        <v>1.7281107200109886</v>
      </c>
      <c r="BD663" s="32">
        <f t="shared" si="407"/>
        <v>-16</v>
      </c>
      <c r="BE663" s="32">
        <f t="shared" si="408"/>
        <v>-178</v>
      </c>
      <c r="BF663" s="32">
        <f t="shared" si="409"/>
        <v>2</v>
      </c>
    </row>
    <row r="664" spans="22:58" x14ac:dyDescent="0.2">
      <c r="V664" s="27">
        <v>7.6000000000001</v>
      </c>
      <c r="W664" s="32">
        <f t="shared" si="379"/>
        <v>398107170.55359</v>
      </c>
      <c r="X664">
        <f t="shared" si="413"/>
        <v>4.8607609737258892</v>
      </c>
      <c r="Y664" s="28">
        <f t="shared" si="380"/>
        <v>-118.33387616472845</v>
      </c>
      <c r="Z664" s="28">
        <f t="shared" si="381"/>
        <v>-89.999930588916428</v>
      </c>
      <c r="AA664" s="28">
        <f t="shared" si="382"/>
        <v>81.164636166491277</v>
      </c>
      <c r="AB664" s="28">
        <f t="shared" si="383"/>
        <v>-89.994989387417718</v>
      </c>
      <c r="AC664" s="28">
        <f t="shared" si="384"/>
        <v>44.354635419441237</v>
      </c>
      <c r="AD664" s="28">
        <f t="shared" si="385"/>
        <v>89.652948826600593</v>
      </c>
      <c r="AE664" s="28">
        <f t="shared" si="386"/>
        <v>12.046156394929952</v>
      </c>
      <c r="AF664" s="28">
        <f t="shared" si="387"/>
        <v>-90.341971149733538</v>
      </c>
      <c r="AG664" s="28">
        <f t="shared" si="410"/>
        <v>92.110410468749379</v>
      </c>
      <c r="AH664" s="28">
        <f t="shared" si="388"/>
        <v>-188.46026977990587</v>
      </c>
      <c r="AI664" s="28">
        <f t="shared" si="389"/>
        <v>-89.999999978367384</v>
      </c>
      <c r="AJ664" s="28">
        <f t="shared" si="390"/>
        <v>114.84751168460726</v>
      </c>
      <c r="AK664" s="28">
        <f t="shared" si="391"/>
        <v>89.99989630757095</v>
      </c>
      <c r="AL664" s="29">
        <f t="shared" si="392"/>
        <v>-70.032830240082276</v>
      </c>
      <c r="AM664" s="28">
        <f t="shared" si="393"/>
        <v>-89.981949837021574</v>
      </c>
      <c r="AN664" s="28">
        <f t="shared" si="394"/>
        <v>-51.535177866631514</v>
      </c>
      <c r="AO664" s="28">
        <f t="shared" si="395"/>
        <v>-89.982053507818009</v>
      </c>
      <c r="AP664">
        <f t="shared" si="411"/>
        <v>23.609121289162623</v>
      </c>
      <c r="AQ664">
        <f t="shared" si="412"/>
        <v>-23.521825181113627</v>
      </c>
      <c r="AR664" s="28">
        <f t="shared" si="396"/>
        <v>-39.401725363652567</v>
      </c>
      <c r="AS664" s="30">
        <f t="shared" si="397"/>
        <v>-180.32402465755155</v>
      </c>
      <c r="AT664" s="28">
        <f t="shared" si="398"/>
        <v>52.004431866687057</v>
      </c>
      <c r="AU664" s="28">
        <f t="shared" si="399"/>
        <v>89.856152772644933</v>
      </c>
      <c r="AV664" s="29">
        <f t="shared" si="400"/>
        <v>-28.488734177283416</v>
      </c>
      <c r="AW664" s="28">
        <f t="shared" si="401"/>
        <v>-87.843306222718255</v>
      </c>
      <c r="AX664" s="31">
        <f t="shared" si="402"/>
        <v>23.515697689403641</v>
      </c>
      <c r="AY664" s="28">
        <f t="shared" si="403"/>
        <v>2.0128465499266781</v>
      </c>
      <c r="AZ664" s="8">
        <f t="shared" si="404"/>
        <v>-15.886027674248925</v>
      </c>
      <c r="BA664" s="8">
        <f t="shared" si="405"/>
        <v>-178.31117810762487</v>
      </c>
      <c r="BB664" s="8">
        <f t="shared" si="406"/>
        <v>1.688821892375131</v>
      </c>
      <c r="BD664" s="32">
        <f t="shared" si="407"/>
        <v>-16</v>
      </c>
      <c r="BE664" s="32">
        <f t="shared" si="408"/>
        <v>-178</v>
      </c>
      <c r="BF664" s="32">
        <f t="shared" si="409"/>
        <v>2</v>
      </c>
    </row>
    <row r="665" spans="22:58" x14ac:dyDescent="0.2">
      <c r="V665" s="27">
        <v>7.6100000000000998</v>
      </c>
      <c r="W665" s="32">
        <f t="shared" si="379"/>
        <v>407380277.80420756</v>
      </c>
      <c r="X665">
        <f t="shared" si="413"/>
        <v>4.8607609737258892</v>
      </c>
      <c r="Y665" s="28">
        <f t="shared" si="380"/>
        <v>-118.53387616472816</v>
      </c>
      <c r="Z665" s="28">
        <f t="shared" si="381"/>
        <v>-89.999932168905588</v>
      </c>
      <c r="AA665" s="28">
        <f t="shared" si="382"/>
        <v>81.364636164996398</v>
      </c>
      <c r="AB665" s="28">
        <f t="shared" si="383"/>
        <v>-89.995103442884243</v>
      </c>
      <c r="AC665" s="28">
        <f t="shared" si="384"/>
        <v>44.554628248020748</v>
      </c>
      <c r="AD665" s="28">
        <f t="shared" si="385"/>
        <v>89.660848489098768</v>
      </c>
      <c r="AE665" s="28">
        <f t="shared" si="386"/>
        <v>12.246149222014878</v>
      </c>
      <c r="AF665" s="28">
        <f t="shared" si="387"/>
        <v>-90.334187122691063</v>
      </c>
      <c r="AG665" s="28">
        <f t="shared" si="410"/>
        <v>92.110410468749379</v>
      </c>
      <c r="AH665" s="28">
        <f t="shared" si="388"/>
        <v>-188.66026977990586</v>
      </c>
      <c r="AI665" s="28">
        <f t="shared" si="389"/>
        <v>-89.999999978859805</v>
      </c>
      <c r="AJ665" s="28">
        <f t="shared" si="390"/>
        <v>115.0475116846066</v>
      </c>
      <c r="AK665" s="28">
        <f t="shared" si="391"/>
        <v>89.999898667898805</v>
      </c>
      <c r="AL665" s="29">
        <f t="shared" si="392"/>
        <v>-70.232830220682999</v>
      </c>
      <c r="AM665" s="28">
        <f t="shared" si="393"/>
        <v>-89.982360708866892</v>
      </c>
      <c r="AN665" s="28">
        <f t="shared" si="394"/>
        <v>-51.735177847232876</v>
      </c>
      <c r="AO665" s="28">
        <f t="shared" si="395"/>
        <v>-89.982462019827892</v>
      </c>
      <c r="AP665">
        <f t="shared" si="411"/>
        <v>23.609121289162623</v>
      </c>
      <c r="AQ665">
        <f t="shared" si="412"/>
        <v>-23.521825181113627</v>
      </c>
      <c r="AR665" s="28">
        <f t="shared" si="396"/>
        <v>-39.401732517169002</v>
      </c>
      <c r="AS665" s="30">
        <f t="shared" si="397"/>
        <v>-180.31664914251894</v>
      </c>
      <c r="AT665" s="28">
        <f t="shared" si="398"/>
        <v>52.204430634645803</v>
      </c>
      <c r="AU665" s="28">
        <f t="shared" si="399"/>
        <v>89.859427122004377</v>
      </c>
      <c r="AV665" s="29">
        <f t="shared" si="400"/>
        <v>-28.688457350061142</v>
      </c>
      <c r="AW665" s="28">
        <f t="shared" si="401"/>
        <v>-87.892353777103096</v>
      </c>
      <c r="AX665" s="31">
        <f t="shared" si="402"/>
        <v>23.515973284584661</v>
      </c>
      <c r="AY665" s="28">
        <f t="shared" si="403"/>
        <v>1.9670733449012801</v>
      </c>
      <c r="AZ665" s="8">
        <f t="shared" si="404"/>
        <v>-15.885759232584341</v>
      </c>
      <c r="BA665" s="8">
        <f t="shared" si="405"/>
        <v>-178.34957579761766</v>
      </c>
      <c r="BB665" s="8">
        <f t="shared" si="406"/>
        <v>1.6504242023823394</v>
      </c>
      <c r="BD665" s="32">
        <f t="shared" si="407"/>
        <v>-16</v>
      </c>
      <c r="BE665" s="32">
        <f t="shared" si="408"/>
        <v>-178</v>
      </c>
      <c r="BF665" s="32">
        <f t="shared" si="409"/>
        <v>2</v>
      </c>
    </row>
    <row r="666" spans="22:58" x14ac:dyDescent="0.2">
      <c r="V666" s="27">
        <v>7.6200000000000996</v>
      </c>
      <c r="W666" s="32">
        <f t="shared" si="379"/>
        <v>416869383.47043097</v>
      </c>
      <c r="X666">
        <f t="shared" si="413"/>
        <v>4.8607609737258892</v>
      </c>
      <c r="Y666" s="28">
        <f t="shared" si="380"/>
        <v>-118.73387616472785</v>
      </c>
      <c r="Z666" s="28">
        <f t="shared" si="381"/>
        <v>-89.999933712929803</v>
      </c>
      <c r="AA666" s="28">
        <f t="shared" si="382"/>
        <v>81.564636163568764</v>
      </c>
      <c r="AB666" s="28">
        <f t="shared" si="383"/>
        <v>-89.995214902131423</v>
      </c>
      <c r="AC666" s="28">
        <f t="shared" si="384"/>
        <v>44.754621399356253</v>
      </c>
      <c r="AD666" s="28">
        <f t="shared" si="385"/>
        <v>89.668568345784649</v>
      </c>
      <c r="AE666" s="28">
        <f t="shared" si="386"/>
        <v>12.446142371923059</v>
      </c>
      <c r="AF666" s="28">
        <f t="shared" si="387"/>
        <v>-90.326580269276576</v>
      </c>
      <c r="AG666" s="28">
        <f t="shared" si="410"/>
        <v>92.110410468749379</v>
      </c>
      <c r="AH666" s="28">
        <f t="shared" si="388"/>
        <v>-188.86026977990582</v>
      </c>
      <c r="AI666" s="28">
        <f t="shared" si="389"/>
        <v>-89.999999979341013</v>
      </c>
      <c r="AJ666" s="28">
        <f t="shared" si="390"/>
        <v>115.24751168460597</v>
      </c>
      <c r="AK666" s="28">
        <f t="shared" si="391"/>
        <v>89.999900974499027</v>
      </c>
      <c r="AL666" s="29">
        <f t="shared" si="392"/>
        <v>-70.432830202156822</v>
      </c>
      <c r="AM666" s="28">
        <f t="shared" si="393"/>
        <v>-89.982762228128948</v>
      </c>
      <c r="AN666" s="28">
        <f t="shared" si="394"/>
        <v>-51.935177828707296</v>
      </c>
      <c r="AO666" s="28">
        <f t="shared" si="395"/>
        <v>-89.982861232970933</v>
      </c>
      <c r="AP666">
        <f t="shared" si="411"/>
        <v>23.609121289162623</v>
      </c>
      <c r="AQ666">
        <f t="shared" si="412"/>
        <v>-23.521825181113627</v>
      </c>
      <c r="AR666" s="28">
        <f t="shared" si="396"/>
        <v>-39.401739348735241</v>
      </c>
      <c r="AS666" s="30">
        <f t="shared" si="397"/>
        <v>-180.30944150224752</v>
      </c>
      <c r="AT666" s="28">
        <f t="shared" si="398"/>
        <v>52.404429458055191</v>
      </c>
      <c r="AU666" s="28">
        <f t="shared" si="399"/>
        <v>89.862626938960076</v>
      </c>
      <c r="AV666" s="29">
        <f t="shared" si="400"/>
        <v>-28.888192965643135</v>
      </c>
      <c r="AW666" s="28">
        <f t="shared" si="401"/>
        <v>-87.940287859227737</v>
      </c>
      <c r="AX666" s="31">
        <f t="shared" si="402"/>
        <v>23.516236492412055</v>
      </c>
      <c r="AY666" s="28">
        <f t="shared" si="403"/>
        <v>1.922339079732339</v>
      </c>
      <c r="AZ666" s="8">
        <f t="shared" si="404"/>
        <v>-15.885502856323185</v>
      </c>
      <c r="BA666" s="8">
        <f t="shared" si="405"/>
        <v>-178.38710242251517</v>
      </c>
      <c r="BB666" s="8">
        <f t="shared" si="406"/>
        <v>1.61289757748483</v>
      </c>
      <c r="BD666" s="32">
        <f t="shared" si="407"/>
        <v>-16</v>
      </c>
      <c r="BE666" s="32">
        <f t="shared" si="408"/>
        <v>-178</v>
      </c>
      <c r="BF666" s="32">
        <f t="shared" si="409"/>
        <v>2</v>
      </c>
    </row>
    <row r="667" spans="22:58" x14ac:dyDescent="0.2">
      <c r="V667" s="27">
        <v>7.6300000000001003</v>
      </c>
      <c r="W667" s="32">
        <f t="shared" si="379"/>
        <v>426579518.80169189</v>
      </c>
      <c r="X667">
        <f t="shared" si="413"/>
        <v>4.8607609737258892</v>
      </c>
      <c r="Y667" s="28">
        <f t="shared" si="380"/>
        <v>-118.93387616472764</v>
      </c>
      <c r="Z667" s="28">
        <f t="shared" si="381"/>
        <v>-89.999935221807746</v>
      </c>
      <c r="AA667" s="28">
        <f t="shared" si="382"/>
        <v>81.764636162205448</v>
      </c>
      <c r="AB667" s="28">
        <f t="shared" si="383"/>
        <v>-89.995323824256431</v>
      </c>
      <c r="AC667" s="28">
        <f t="shared" si="384"/>
        <v>44.954614858922419</v>
      </c>
      <c r="AD667" s="28">
        <f t="shared" si="385"/>
        <v>89.676112488706622</v>
      </c>
      <c r="AE667" s="28">
        <f t="shared" si="386"/>
        <v>12.64613583012612</v>
      </c>
      <c r="AF667" s="28">
        <f t="shared" si="387"/>
        <v>-90.319146557357556</v>
      </c>
      <c r="AG667" s="28">
        <f t="shared" si="410"/>
        <v>92.110410468749379</v>
      </c>
      <c r="AH667" s="28">
        <f t="shared" si="388"/>
        <v>-189.06026977990587</v>
      </c>
      <c r="AI667" s="28">
        <f t="shared" si="389"/>
        <v>-89.999999979811264</v>
      </c>
      <c r="AJ667" s="28">
        <f t="shared" si="390"/>
        <v>115.44751168460542</v>
      </c>
      <c r="AK667" s="28">
        <f t="shared" si="391"/>
        <v>89.999903228594633</v>
      </c>
      <c r="AL667" s="29">
        <f t="shared" si="392"/>
        <v>-70.63283018446451</v>
      </c>
      <c r="AM667" s="28">
        <f t="shared" si="393"/>
        <v>-89.983154607698381</v>
      </c>
      <c r="AN667" s="28">
        <f t="shared" si="394"/>
        <v>-52.135177811015581</v>
      </c>
      <c r="AO667" s="28">
        <f t="shared" si="395"/>
        <v>-89.983251358915012</v>
      </c>
      <c r="AP667">
        <f t="shared" si="411"/>
        <v>23.609121289162623</v>
      </c>
      <c r="AQ667">
        <f t="shared" si="412"/>
        <v>-23.521825181113627</v>
      </c>
      <c r="AR667" s="28">
        <f t="shared" si="396"/>
        <v>-39.401745872840465</v>
      </c>
      <c r="AS667" s="30">
        <f t="shared" si="397"/>
        <v>-180.30239791627258</v>
      </c>
      <c r="AT667" s="28">
        <f t="shared" si="398"/>
        <v>52.604428334419644</v>
      </c>
      <c r="AU667" s="28">
        <f t="shared" si="399"/>
        <v>89.865753920017468</v>
      </c>
      <c r="AV667" s="29">
        <f t="shared" si="400"/>
        <v>-29.087940465458665</v>
      </c>
      <c r="AW667" s="28">
        <f t="shared" si="401"/>
        <v>-87.987133615826593</v>
      </c>
      <c r="AX667" s="31">
        <f t="shared" si="402"/>
        <v>23.516487868960979</v>
      </c>
      <c r="AY667" s="28">
        <f t="shared" si="403"/>
        <v>1.8786203041908749</v>
      </c>
      <c r="AZ667" s="8">
        <f t="shared" si="404"/>
        <v>-15.885258003879485</v>
      </c>
      <c r="BA667" s="8">
        <f t="shared" si="405"/>
        <v>-178.42377761208172</v>
      </c>
      <c r="BB667" s="8">
        <f t="shared" si="406"/>
        <v>1.5762223879182784</v>
      </c>
      <c r="BD667" s="32">
        <f t="shared" si="407"/>
        <v>-16</v>
      </c>
      <c r="BE667" s="32">
        <f t="shared" si="408"/>
        <v>-178</v>
      </c>
      <c r="BF667" s="32">
        <f t="shared" si="409"/>
        <v>2</v>
      </c>
    </row>
    <row r="668" spans="22:58" x14ac:dyDescent="0.2">
      <c r="V668" s="27">
        <v>7.6400000000001</v>
      </c>
      <c r="W668" s="32">
        <f t="shared" si="379"/>
        <v>436515832.24026746</v>
      </c>
      <c r="X668">
        <f t="shared" si="413"/>
        <v>4.8607609737258892</v>
      </c>
      <c r="Y668" s="28">
        <f t="shared" si="380"/>
        <v>-119.13387616472738</v>
      </c>
      <c r="Z668" s="28">
        <f t="shared" si="381"/>
        <v>-89.999936696339418</v>
      </c>
      <c r="AA668" s="28">
        <f t="shared" si="382"/>
        <v>81.964636160903481</v>
      </c>
      <c r="AB668" s="28">
        <f t="shared" si="383"/>
        <v>-89.995430267011187</v>
      </c>
      <c r="AC668" s="28">
        <f t="shared" si="384"/>
        <v>45.154608612847376</v>
      </c>
      <c r="AD668" s="28">
        <f t="shared" si="385"/>
        <v>89.683484916822181</v>
      </c>
      <c r="AE668" s="28">
        <f t="shared" si="386"/>
        <v>12.846129582749363</v>
      </c>
      <c r="AF668" s="28">
        <f t="shared" si="387"/>
        <v>-90.31188204652841</v>
      </c>
      <c r="AG668" s="28">
        <f t="shared" si="410"/>
        <v>92.110410468749379</v>
      </c>
      <c r="AH668" s="28">
        <f t="shared" si="388"/>
        <v>-189.26026977990585</v>
      </c>
      <c r="AI668" s="28">
        <f t="shared" si="389"/>
        <v>-89.999999980270815</v>
      </c>
      <c r="AJ668" s="28">
        <f t="shared" si="390"/>
        <v>115.64751168460486</v>
      </c>
      <c r="AK668" s="28">
        <f t="shared" si="391"/>
        <v>89.999905431380753</v>
      </c>
      <c r="AL668" s="29">
        <f t="shared" si="392"/>
        <v>-70.832830167568446</v>
      </c>
      <c r="AM668" s="28">
        <f t="shared" si="393"/>
        <v>-89.983538055619903</v>
      </c>
      <c r="AN668" s="28">
        <f t="shared" si="394"/>
        <v>-52.335177794120057</v>
      </c>
      <c r="AO668" s="28">
        <f t="shared" si="395"/>
        <v>-89.983632604509964</v>
      </c>
      <c r="AP668">
        <f t="shared" si="411"/>
        <v>23.609121289162623</v>
      </c>
      <c r="AQ668">
        <f t="shared" si="412"/>
        <v>-23.521825181113627</v>
      </c>
      <c r="AR668" s="28">
        <f t="shared" si="396"/>
        <v>-39.401752103321698</v>
      </c>
      <c r="AS668" s="30">
        <f t="shared" si="397"/>
        <v>-180.29551465103839</v>
      </c>
      <c r="AT668" s="28">
        <f t="shared" si="398"/>
        <v>52.804427261355727</v>
      </c>
      <c r="AU668" s="28">
        <f t="shared" si="399"/>
        <v>89.868809723068736</v>
      </c>
      <c r="AV668" s="29">
        <f t="shared" si="400"/>
        <v>-29.28769931594951</v>
      </c>
      <c r="AW668" s="28">
        <f t="shared" si="401"/>
        <v>-88.032915634469191</v>
      </c>
      <c r="AX668" s="31">
        <f t="shared" si="402"/>
        <v>23.516727945406217</v>
      </c>
      <c r="AY668" s="28">
        <f t="shared" si="403"/>
        <v>1.8358940885995452</v>
      </c>
      <c r="AZ668" s="8">
        <f t="shared" si="404"/>
        <v>-15.885024157915481</v>
      </c>
      <c r="BA668" s="8">
        <f t="shared" si="405"/>
        <v>-178.45962056243883</v>
      </c>
      <c r="BB668" s="8">
        <f t="shared" si="406"/>
        <v>1.540379437561171</v>
      </c>
      <c r="BD668" s="32">
        <f t="shared" si="407"/>
        <v>-16</v>
      </c>
      <c r="BE668" s="32">
        <f t="shared" si="408"/>
        <v>-178</v>
      </c>
      <c r="BF668" s="32">
        <f t="shared" si="409"/>
        <v>2</v>
      </c>
    </row>
    <row r="669" spans="22:58" x14ac:dyDescent="0.2">
      <c r="V669" s="27">
        <v>7.6500000000000998</v>
      </c>
      <c r="W669" s="32">
        <f t="shared" si="379"/>
        <v>446683592.15106696</v>
      </c>
      <c r="X669">
        <f t="shared" si="413"/>
        <v>4.8607609737258892</v>
      </c>
      <c r="Y669" s="28">
        <f t="shared" si="380"/>
        <v>-119.33387616472713</v>
      </c>
      <c r="Z669" s="28">
        <f t="shared" si="381"/>
        <v>-89.999938137306657</v>
      </c>
      <c r="AA669" s="28">
        <f t="shared" si="382"/>
        <v>82.164636159660091</v>
      </c>
      <c r="AB669" s="28">
        <f t="shared" si="383"/>
        <v>-89.995534286833077</v>
      </c>
      <c r="AC669" s="28">
        <f t="shared" si="384"/>
        <v>45.354602647883631</v>
      </c>
      <c r="AD669" s="28">
        <f t="shared" si="385"/>
        <v>89.690689538113219</v>
      </c>
      <c r="AE669" s="28">
        <f t="shared" si="386"/>
        <v>13.046123616542481</v>
      </c>
      <c r="AF669" s="28">
        <f t="shared" si="387"/>
        <v>-90.304782886026516</v>
      </c>
      <c r="AG669" s="28">
        <f t="shared" si="410"/>
        <v>92.110410468749379</v>
      </c>
      <c r="AH669" s="28">
        <f t="shared" si="388"/>
        <v>-189.46026977990584</v>
      </c>
      <c r="AI669" s="28">
        <f t="shared" si="389"/>
        <v>-89.999999980719906</v>
      </c>
      <c r="AJ669" s="28">
        <f t="shared" si="390"/>
        <v>115.84751168460431</v>
      </c>
      <c r="AK669" s="28">
        <f t="shared" si="391"/>
        <v>89.999907584025337</v>
      </c>
      <c r="AL669" s="29">
        <f t="shared" si="392"/>
        <v>-71.032830151432847</v>
      </c>
      <c r="AM669" s="28">
        <f t="shared" si="393"/>
        <v>-89.983912775202541</v>
      </c>
      <c r="AN669" s="28">
        <f t="shared" si="394"/>
        <v>-52.535177777984998</v>
      </c>
      <c r="AO669" s="28">
        <f t="shared" si="395"/>
        <v>-89.98400517189711</v>
      </c>
      <c r="AP669">
        <f t="shared" si="411"/>
        <v>23.609121289162623</v>
      </c>
      <c r="AQ669">
        <f t="shared" si="412"/>
        <v>-23.521825181113627</v>
      </c>
      <c r="AR669" s="28">
        <f t="shared" si="396"/>
        <v>-39.401758053393522</v>
      </c>
      <c r="AS669" s="30">
        <f t="shared" si="397"/>
        <v>-180.28878805792363</v>
      </c>
      <c r="AT669" s="28">
        <f t="shared" si="398"/>
        <v>53.004426236587392</v>
      </c>
      <c r="AU669" s="28">
        <f t="shared" si="399"/>
        <v>89.871795968271527</v>
      </c>
      <c r="AV669" s="29">
        <f t="shared" si="400"/>
        <v>-29.487469007455655</v>
      </c>
      <c r="AW669" s="28">
        <f t="shared" si="401"/>
        <v>-88.077657955408469</v>
      </c>
      <c r="AX669" s="31">
        <f t="shared" si="402"/>
        <v>23.516957229131737</v>
      </c>
      <c r="AY669" s="28">
        <f t="shared" si="403"/>
        <v>1.7941380128630584</v>
      </c>
      <c r="AZ669" s="8">
        <f t="shared" si="404"/>
        <v>-15.884800824261784</v>
      </c>
      <c r="BA669" s="8">
        <f t="shared" si="405"/>
        <v>-178.49465004506055</v>
      </c>
      <c r="BB669" s="8">
        <f t="shared" si="406"/>
        <v>1.5053499549394473</v>
      </c>
      <c r="BD669" s="32">
        <f t="shared" si="407"/>
        <v>-16</v>
      </c>
      <c r="BE669" s="32">
        <f t="shared" si="408"/>
        <v>-178</v>
      </c>
      <c r="BF669" s="32">
        <f t="shared" si="409"/>
        <v>2</v>
      </c>
    </row>
    <row r="670" spans="22:58" x14ac:dyDescent="0.2">
      <c r="V670" s="27">
        <v>7.6600000000000996</v>
      </c>
      <c r="W670" s="32">
        <f t="shared" si="379"/>
        <v>457088189.61498129</v>
      </c>
      <c r="X670">
        <f t="shared" si="413"/>
        <v>4.8607609737258892</v>
      </c>
      <c r="Y670" s="28">
        <f t="shared" si="380"/>
        <v>-119.53387616472691</v>
      </c>
      <c r="Z670" s="28">
        <f t="shared" si="381"/>
        <v>-89.999939545473467</v>
      </c>
      <c r="AA670" s="28">
        <f t="shared" si="382"/>
        <v>82.364636158472678</v>
      </c>
      <c r="AB670" s="28">
        <f t="shared" si="383"/>
        <v>-89.99563593887477</v>
      </c>
      <c r="AC670" s="28">
        <f t="shared" si="384"/>
        <v>45.554596951379828</v>
      </c>
      <c r="AD670" s="28">
        <f t="shared" si="385"/>
        <v>89.697730171653461</v>
      </c>
      <c r="AE670" s="28">
        <f t="shared" si="386"/>
        <v>13.246117918851489</v>
      </c>
      <c r="AF670" s="28">
        <f t="shared" si="387"/>
        <v>-90.29784531269479</v>
      </c>
      <c r="AG670" s="28">
        <f t="shared" si="410"/>
        <v>92.110410468749379</v>
      </c>
      <c r="AH670" s="28">
        <f t="shared" si="388"/>
        <v>-189.66026977990583</v>
      </c>
      <c r="AI670" s="28">
        <f t="shared" si="389"/>
        <v>-89.99999998115878</v>
      </c>
      <c r="AJ670" s="28">
        <f t="shared" si="390"/>
        <v>116.0475116846038</v>
      </c>
      <c r="AK670" s="28">
        <f t="shared" si="391"/>
        <v>89.999909687669742</v>
      </c>
      <c r="AL670" s="29">
        <f t="shared" si="392"/>
        <v>-71.232830136023452</v>
      </c>
      <c r="AM670" s="28">
        <f t="shared" si="393"/>
        <v>-89.984278965127459</v>
      </c>
      <c r="AN670" s="28">
        <f t="shared" si="394"/>
        <v>-52.7351777625761</v>
      </c>
      <c r="AO670" s="28">
        <f t="shared" si="395"/>
        <v>-89.984369258616496</v>
      </c>
      <c r="AP670">
        <f t="shared" si="411"/>
        <v>23.609121289162623</v>
      </c>
      <c r="AQ670">
        <f t="shared" si="412"/>
        <v>-23.521825181113627</v>
      </c>
      <c r="AR670" s="28">
        <f t="shared" si="396"/>
        <v>-39.401763735675615</v>
      </c>
      <c r="AS670" s="30">
        <f t="shared" si="397"/>
        <v>-180.28221457131127</v>
      </c>
      <c r="AT670" s="28">
        <f t="shared" si="398"/>
        <v>53.204425257941004</v>
      </c>
      <c r="AU670" s="28">
        <f t="shared" si="399"/>
        <v>89.874714238907615</v>
      </c>
      <c r="AV670" s="29">
        <f t="shared" si="400"/>
        <v>-29.687249053149742</v>
      </c>
      <c r="AW670" s="28">
        <f t="shared" si="401"/>
        <v>-88.121384083217379</v>
      </c>
      <c r="AX670" s="31">
        <f t="shared" si="402"/>
        <v>23.517176204791262</v>
      </c>
      <c r="AY670" s="28">
        <f t="shared" si="403"/>
        <v>1.7533301556902359</v>
      </c>
      <c r="AZ670" s="8">
        <f t="shared" si="404"/>
        <v>-15.884587530884353</v>
      </c>
      <c r="BA670" s="8">
        <f t="shared" si="405"/>
        <v>-178.52888441562104</v>
      </c>
      <c r="BB670" s="8">
        <f t="shared" si="406"/>
        <v>1.4711155843789641</v>
      </c>
      <c r="BD670" s="32">
        <f t="shared" si="407"/>
        <v>-16</v>
      </c>
      <c r="BE670" s="32">
        <f t="shared" si="408"/>
        <v>-179</v>
      </c>
      <c r="BF670" s="32">
        <f t="shared" si="409"/>
        <v>1</v>
      </c>
    </row>
    <row r="671" spans="22:58" x14ac:dyDescent="0.2">
      <c r="V671" s="27">
        <v>7.6700000000001003</v>
      </c>
      <c r="W671" s="32">
        <f t="shared" si="379"/>
        <v>467735141.28730685</v>
      </c>
      <c r="X671">
        <f t="shared" si="413"/>
        <v>4.8607609737258892</v>
      </c>
      <c r="Y671" s="28">
        <f t="shared" si="380"/>
        <v>-119.73387616472669</v>
      </c>
      <c r="Z671" s="28">
        <f t="shared" si="381"/>
        <v>-89.999940921586514</v>
      </c>
      <c r="AA671" s="28">
        <f t="shared" si="382"/>
        <v>82.564636157338697</v>
      </c>
      <c r="AB671" s="28">
        <f t="shared" si="383"/>
        <v>-89.995735277033532</v>
      </c>
      <c r="AC671" s="28">
        <f t="shared" si="384"/>
        <v>45.754591511253949</v>
      </c>
      <c r="AD671" s="28">
        <f t="shared" si="385"/>
        <v>89.70461054962901</v>
      </c>
      <c r="AE671" s="28">
        <f t="shared" si="386"/>
        <v>13.446112477591839</v>
      </c>
      <c r="AF671" s="28">
        <f t="shared" si="387"/>
        <v>-90.291065648991051</v>
      </c>
      <c r="AG671" s="28">
        <f t="shared" si="410"/>
        <v>92.110410468749379</v>
      </c>
      <c r="AH671" s="28">
        <f t="shared" si="388"/>
        <v>-189.86026977990582</v>
      </c>
      <c r="AI671" s="28">
        <f t="shared" si="389"/>
        <v>-89.999999981587649</v>
      </c>
      <c r="AJ671" s="28">
        <f t="shared" si="390"/>
        <v>116.24751168460332</v>
      </c>
      <c r="AK671" s="28">
        <f t="shared" si="391"/>
        <v>89.999911743429365</v>
      </c>
      <c r="AL671" s="29">
        <f t="shared" si="392"/>
        <v>-71.432830121307603</v>
      </c>
      <c r="AM671" s="28">
        <f t="shared" si="393"/>
        <v>-89.984636819553259</v>
      </c>
      <c r="AN671" s="28">
        <f t="shared" si="394"/>
        <v>-52.93517774786072</v>
      </c>
      <c r="AO671" s="28">
        <f t="shared" si="395"/>
        <v>-89.984725057711543</v>
      </c>
      <c r="AP671">
        <f t="shared" si="411"/>
        <v>23.609121289162623</v>
      </c>
      <c r="AQ671">
        <f t="shared" si="412"/>
        <v>-23.521825181113627</v>
      </c>
      <c r="AR671" s="28">
        <f t="shared" si="396"/>
        <v>-39.401769162219885</v>
      </c>
      <c r="AS671" s="30">
        <f t="shared" si="397"/>
        <v>-180.27579070670259</v>
      </c>
      <c r="AT671" s="28">
        <f t="shared" si="398"/>
        <v>53.404424323340756</v>
      </c>
      <c r="AU671" s="28">
        <f t="shared" si="399"/>
        <v>89.87756608222216</v>
      </c>
      <c r="AV671" s="29">
        <f t="shared" si="400"/>
        <v>-29.887038988018713</v>
      </c>
      <c r="AW671" s="28">
        <f t="shared" si="401"/>
        <v>-88.164116998215178</v>
      </c>
      <c r="AX671" s="31">
        <f t="shared" si="402"/>
        <v>23.517385335322043</v>
      </c>
      <c r="AY671" s="28">
        <f t="shared" si="403"/>
        <v>1.7134490840069816</v>
      </c>
      <c r="AZ671" s="8">
        <f t="shared" si="404"/>
        <v>-15.884383826897842</v>
      </c>
      <c r="BA671" s="8">
        <f t="shared" si="405"/>
        <v>-178.56234162269561</v>
      </c>
      <c r="BB671" s="8">
        <f t="shared" si="406"/>
        <v>1.4376583773043876</v>
      </c>
      <c r="BD671" s="32">
        <f t="shared" si="407"/>
        <v>-16</v>
      </c>
      <c r="BE671" s="32">
        <f t="shared" si="408"/>
        <v>-179</v>
      </c>
      <c r="BF671" s="32">
        <f t="shared" si="409"/>
        <v>1</v>
      </c>
    </row>
    <row r="672" spans="22:58" x14ac:dyDescent="0.2">
      <c r="V672" s="27">
        <v>7.6800000000001001</v>
      </c>
      <c r="W672" s="32">
        <f t="shared" si="379"/>
        <v>478630092.3227495</v>
      </c>
      <c r="X672">
        <f t="shared" si="413"/>
        <v>4.8607609737258892</v>
      </c>
      <c r="Y672" s="28">
        <f t="shared" si="380"/>
        <v>-119.93387616472647</v>
      </c>
      <c r="Z672" s="28">
        <f t="shared" si="381"/>
        <v>-89.999942266375371</v>
      </c>
      <c r="AA672" s="28">
        <f t="shared" si="382"/>
        <v>82.764636156255747</v>
      </c>
      <c r="AB672" s="28">
        <f t="shared" si="383"/>
        <v>-89.99583235397975</v>
      </c>
      <c r="AC672" s="28">
        <f t="shared" si="384"/>
        <v>45.954586315967717</v>
      </c>
      <c r="AD672" s="28">
        <f t="shared" si="385"/>
        <v>89.711334319313124</v>
      </c>
      <c r="AE672" s="28">
        <f t="shared" si="386"/>
        <v>13.646107281222882</v>
      </c>
      <c r="AF672" s="28">
        <f t="shared" si="387"/>
        <v>-90.284440301041997</v>
      </c>
      <c r="AG672" s="28">
        <f t="shared" si="410"/>
        <v>92.110410468749379</v>
      </c>
      <c r="AH672" s="28">
        <f t="shared" si="388"/>
        <v>-190.06026977990587</v>
      </c>
      <c r="AI672" s="28">
        <f t="shared" si="389"/>
        <v>-89.99999998200677</v>
      </c>
      <c r="AJ672" s="28">
        <f t="shared" si="390"/>
        <v>116.44751168460286</v>
      </c>
      <c r="AK672" s="28">
        <f t="shared" si="391"/>
        <v>89.999913752394178</v>
      </c>
      <c r="AL672" s="29">
        <f t="shared" si="392"/>
        <v>-71.632830107254065</v>
      </c>
      <c r="AM672" s="28">
        <f t="shared" si="393"/>
        <v>-89.984986528218982</v>
      </c>
      <c r="AN672" s="28">
        <f t="shared" si="394"/>
        <v>-53.135177733807694</v>
      </c>
      <c r="AO672" s="28">
        <f t="shared" si="395"/>
        <v>-89.985072757831574</v>
      </c>
      <c r="AP672">
        <f t="shared" si="411"/>
        <v>23.609121289162623</v>
      </c>
      <c r="AQ672">
        <f t="shared" si="412"/>
        <v>-23.521825181113627</v>
      </c>
      <c r="AR672" s="28">
        <f t="shared" si="396"/>
        <v>-39.401774344535816</v>
      </c>
      <c r="AS672" s="30">
        <f t="shared" si="397"/>
        <v>-180.26951305887357</v>
      </c>
      <c r="AT672" s="28">
        <f t="shared" si="398"/>
        <v>53.60442343080426</v>
      </c>
      <c r="AU672" s="28">
        <f t="shared" si="399"/>
        <v>89.880353010243667</v>
      </c>
      <c r="AV672" s="29">
        <f t="shared" si="400"/>
        <v>-30.086838367890522</v>
      </c>
      <c r="AW672" s="28">
        <f t="shared" si="401"/>
        <v>-88.2058791676846</v>
      </c>
      <c r="AX672" s="31">
        <f t="shared" si="402"/>
        <v>23.517585062913739</v>
      </c>
      <c r="AY672" s="28">
        <f t="shared" si="403"/>
        <v>1.6744738425590668</v>
      </c>
      <c r="AZ672" s="8">
        <f t="shared" si="404"/>
        <v>-15.884189281622078</v>
      </c>
      <c r="BA672" s="8">
        <f t="shared" si="405"/>
        <v>-178.59503921631449</v>
      </c>
      <c r="BB672" s="8">
        <f t="shared" si="406"/>
        <v>1.4049607836855103</v>
      </c>
      <c r="BD672" s="32">
        <f t="shared" si="407"/>
        <v>-16</v>
      </c>
      <c r="BE672" s="32">
        <f t="shared" si="408"/>
        <v>-179</v>
      </c>
      <c r="BF672" s="32">
        <f t="shared" si="409"/>
        <v>1</v>
      </c>
    </row>
    <row r="673" spans="22:58" x14ac:dyDescent="0.2">
      <c r="V673" s="27">
        <v>7.6900000000000999</v>
      </c>
      <c r="W673" s="32">
        <f t="shared" si="379"/>
        <v>489778819.36855984</v>
      </c>
      <c r="X673">
        <f t="shared" si="413"/>
        <v>4.8607609737258892</v>
      </c>
      <c r="Y673" s="28">
        <f t="shared" si="380"/>
        <v>-120.13387616472627</v>
      </c>
      <c r="Z673" s="28">
        <f t="shared" si="381"/>
        <v>-89.999943580553122</v>
      </c>
      <c r="AA673" s="28">
        <f t="shared" si="382"/>
        <v>82.964636155221555</v>
      </c>
      <c r="AB673" s="28">
        <f t="shared" si="383"/>
        <v>-89.995927221184928</v>
      </c>
      <c r="AC673" s="28">
        <f t="shared" si="384"/>
        <v>46.154581354502078</v>
      </c>
      <c r="AD673" s="28">
        <f t="shared" si="385"/>
        <v>89.717905044996286</v>
      </c>
      <c r="AE673" s="28">
        <f t="shared" si="386"/>
        <v>13.846102318723247</v>
      </c>
      <c r="AF673" s="28">
        <f t="shared" si="387"/>
        <v>-90.277965756741764</v>
      </c>
      <c r="AG673" s="28">
        <f t="shared" si="410"/>
        <v>92.110410468749379</v>
      </c>
      <c r="AH673" s="28">
        <f t="shared" si="388"/>
        <v>-190.26026977990585</v>
      </c>
      <c r="AI673" s="28">
        <f t="shared" si="389"/>
        <v>-89.999999982416355</v>
      </c>
      <c r="AJ673" s="28">
        <f t="shared" si="390"/>
        <v>116.64751168460242</v>
      </c>
      <c r="AK673" s="28">
        <f t="shared" si="391"/>
        <v>89.999915715629371</v>
      </c>
      <c r="AL673" s="29">
        <f t="shared" si="392"/>
        <v>-71.832830093833053</v>
      </c>
      <c r="AM673" s="28">
        <f t="shared" si="393"/>
        <v>-89.985328276544706</v>
      </c>
      <c r="AN673" s="28">
        <f t="shared" si="394"/>
        <v>-53.335177720387108</v>
      </c>
      <c r="AO673" s="28">
        <f t="shared" si="395"/>
        <v>-89.985412543331691</v>
      </c>
      <c r="AP673">
        <f t="shared" si="411"/>
        <v>23.609121289162623</v>
      </c>
      <c r="AQ673">
        <f t="shared" si="412"/>
        <v>-23.521825181113627</v>
      </c>
      <c r="AR673" s="28">
        <f t="shared" si="396"/>
        <v>-39.401779293614865</v>
      </c>
      <c r="AS673" s="30">
        <f t="shared" si="397"/>
        <v>-180.26337830007344</v>
      </c>
      <c r="AT673" s="28">
        <f t="shared" si="398"/>
        <v>53.804422578438356</v>
      </c>
      <c r="AU673" s="28">
        <f t="shared" si="399"/>
        <v>89.883076500585489</v>
      </c>
      <c r="AV673" s="29">
        <f t="shared" si="400"/>
        <v>-30.286646768503843</v>
      </c>
      <c r="AW673" s="28">
        <f t="shared" si="401"/>
        <v>-88.24669255688103</v>
      </c>
      <c r="AX673" s="31">
        <f t="shared" si="402"/>
        <v>23.517775809934513</v>
      </c>
      <c r="AY673" s="28">
        <f t="shared" si="403"/>
        <v>1.6363839437044589</v>
      </c>
      <c r="AZ673" s="8">
        <f t="shared" si="404"/>
        <v>-15.884003483680353</v>
      </c>
      <c r="BA673" s="8">
        <f t="shared" si="405"/>
        <v>-178.62699435636898</v>
      </c>
      <c r="BB673" s="8">
        <f t="shared" si="406"/>
        <v>1.3730056436310178</v>
      </c>
      <c r="BD673" s="32">
        <f t="shared" si="407"/>
        <v>-16</v>
      </c>
      <c r="BE673" s="32">
        <f t="shared" si="408"/>
        <v>-179</v>
      </c>
      <c r="BF673" s="32">
        <f t="shared" si="409"/>
        <v>1</v>
      </c>
    </row>
    <row r="674" spans="22:58" x14ac:dyDescent="0.2">
      <c r="V674" s="27">
        <v>7.7000000000000997</v>
      </c>
      <c r="W674" s="32">
        <f t="shared" si="379"/>
        <v>501187233.62738854</v>
      </c>
      <c r="X674">
        <f t="shared" si="413"/>
        <v>4.8607609737258892</v>
      </c>
      <c r="Y674" s="28">
        <f t="shared" si="380"/>
        <v>-120.33387616472609</v>
      </c>
      <c r="Z674" s="28">
        <f t="shared" si="381"/>
        <v>-89.999944864816527</v>
      </c>
      <c r="AA674" s="28">
        <f t="shared" si="382"/>
        <v>83.164636154233889</v>
      </c>
      <c r="AB674" s="28">
        <f t="shared" si="383"/>
        <v>-89.996019928948883</v>
      </c>
      <c r="AC674" s="28">
        <f t="shared" si="384"/>
        <v>46.354576616333887</v>
      </c>
      <c r="AD674" s="28">
        <f t="shared" si="385"/>
        <v>89.72432620987253</v>
      </c>
      <c r="AE674" s="28">
        <f t="shared" si="386"/>
        <v>14.046097579567572</v>
      </c>
      <c r="AF674" s="28">
        <f t="shared" si="387"/>
        <v>-90.27163858389288</v>
      </c>
      <c r="AG674" s="28">
        <f t="shared" si="410"/>
        <v>92.110410468749379</v>
      </c>
      <c r="AH674" s="28">
        <f t="shared" si="388"/>
        <v>-190.46026977990584</v>
      </c>
      <c r="AI674" s="28">
        <f t="shared" si="389"/>
        <v>-89.999999982816604</v>
      </c>
      <c r="AJ674" s="28">
        <f t="shared" si="390"/>
        <v>116.84751168460198</v>
      </c>
      <c r="AK674" s="28">
        <f t="shared" si="391"/>
        <v>89.999917634175873</v>
      </c>
      <c r="AL674" s="29">
        <f t="shared" si="392"/>
        <v>-72.032830081016087</v>
      </c>
      <c r="AM674" s="28">
        <f t="shared" si="393"/>
        <v>-89.985662245729799</v>
      </c>
      <c r="AN674" s="28">
        <f t="shared" si="394"/>
        <v>-53.535177707570568</v>
      </c>
      <c r="AO674" s="28">
        <f t="shared" si="395"/>
        <v>-89.98574459437053</v>
      </c>
      <c r="AP674">
        <f t="shared" si="411"/>
        <v>23.609121289162623</v>
      </c>
      <c r="AQ674">
        <f t="shared" si="412"/>
        <v>-23.521825181113627</v>
      </c>
      <c r="AR674" s="28">
        <f t="shared" si="396"/>
        <v>-39.401784019954</v>
      </c>
      <c r="AS674" s="30">
        <f t="shared" si="397"/>
        <v>-180.25738317826341</v>
      </c>
      <c r="AT674" s="28">
        <f t="shared" si="398"/>
        <v>54.004421764435065</v>
      </c>
      <c r="AU674" s="28">
        <f t="shared" si="399"/>
        <v>89.885737997228972</v>
      </c>
      <c r="AV674" s="29">
        <f t="shared" si="400"/>
        <v>-30.486463784618969</v>
      </c>
      <c r="AW674" s="28">
        <f t="shared" si="401"/>
        <v>-88.286578639835497</v>
      </c>
      <c r="AX674" s="31">
        <f t="shared" si="402"/>
        <v>23.517957979816096</v>
      </c>
      <c r="AY674" s="28">
        <f t="shared" si="403"/>
        <v>1.599159357393475</v>
      </c>
      <c r="AZ674" s="8">
        <f t="shared" si="404"/>
        <v>-15.883826040137905</v>
      </c>
      <c r="BA674" s="8">
        <f t="shared" si="405"/>
        <v>-178.65822382086992</v>
      </c>
      <c r="BB674" s="8">
        <f t="shared" si="406"/>
        <v>1.3417761791300791</v>
      </c>
      <c r="BD674" s="32">
        <f t="shared" si="407"/>
        <v>-16</v>
      </c>
      <c r="BE674" s="32">
        <f t="shared" si="408"/>
        <v>-179</v>
      </c>
      <c r="BF674" s="32">
        <f t="shared" si="409"/>
        <v>1</v>
      </c>
    </row>
    <row r="675" spans="22:58" x14ac:dyDescent="0.2">
      <c r="V675" s="27">
        <v>7.7100000000001003</v>
      </c>
      <c r="W675" s="32">
        <f t="shared" si="379"/>
        <v>512861383.99148375</v>
      </c>
      <c r="X675">
        <f t="shared" si="413"/>
        <v>4.8607609737258892</v>
      </c>
      <c r="Y675" s="28">
        <f t="shared" si="380"/>
        <v>-120.53387616472591</v>
      </c>
      <c r="Z675" s="28">
        <f t="shared" si="381"/>
        <v>-89.999946119846527</v>
      </c>
      <c r="AA675" s="28">
        <f t="shared" si="382"/>
        <v>83.364636153290689</v>
      </c>
      <c r="AB675" s="28">
        <f t="shared" si="383"/>
        <v>-89.99611052642652</v>
      </c>
      <c r="AC675" s="28">
        <f t="shared" si="384"/>
        <v>46.554572091413569</v>
      </c>
      <c r="AD675" s="28">
        <f t="shared" si="385"/>
        <v>89.730601217882878</v>
      </c>
      <c r="AE675" s="28">
        <f t="shared" si="386"/>
        <v>14.246093053704236</v>
      </c>
      <c r="AF675" s="28">
        <f t="shared" si="387"/>
        <v>-90.265455428390169</v>
      </c>
      <c r="AG675" s="28">
        <f t="shared" si="410"/>
        <v>92.110410468749379</v>
      </c>
      <c r="AH675" s="28">
        <f t="shared" si="388"/>
        <v>-190.66026977990586</v>
      </c>
      <c r="AI675" s="28">
        <f t="shared" si="389"/>
        <v>-89.999999983207744</v>
      </c>
      <c r="AJ675" s="28">
        <f t="shared" si="390"/>
        <v>117.04751168460157</v>
      </c>
      <c r="AK675" s="28">
        <f t="shared" si="391"/>
        <v>89.99991950905094</v>
      </c>
      <c r="AL675" s="29">
        <f t="shared" si="392"/>
        <v>-72.232830068775968</v>
      </c>
      <c r="AM675" s="28">
        <f t="shared" si="393"/>
        <v>-89.985988612849084</v>
      </c>
      <c r="AN675" s="28">
        <f t="shared" si="394"/>
        <v>-53.735177695330876</v>
      </c>
      <c r="AO675" s="28">
        <f t="shared" si="395"/>
        <v>-89.986069087005887</v>
      </c>
      <c r="AP675">
        <f t="shared" si="411"/>
        <v>23.609121289162623</v>
      </c>
      <c r="AQ675">
        <f t="shared" si="412"/>
        <v>-23.521825181113627</v>
      </c>
      <c r="AR675" s="28">
        <f t="shared" si="396"/>
        <v>-39.401788533577644</v>
      </c>
      <c r="AS675" s="30">
        <f t="shared" si="397"/>
        <v>-180.25152451539606</v>
      </c>
      <c r="AT675" s="28">
        <f t="shared" si="398"/>
        <v>54.204420987067834</v>
      </c>
      <c r="AU675" s="28">
        <f t="shared" si="399"/>
        <v>89.888338911288912</v>
      </c>
      <c r="AV675" s="29">
        <f t="shared" si="400"/>
        <v>-30.686289029168179</v>
      </c>
      <c r="AW675" s="28">
        <f t="shared" si="401"/>
        <v>-88.325558409953288</v>
      </c>
      <c r="AX675" s="31">
        <f t="shared" si="402"/>
        <v>23.518131957899655</v>
      </c>
      <c r="AY675" s="28">
        <f t="shared" si="403"/>
        <v>1.5627805013356237</v>
      </c>
      <c r="AZ675" s="8">
        <f t="shared" si="404"/>
        <v>-15.883656575677989</v>
      </c>
      <c r="BA675" s="8">
        <f t="shared" si="405"/>
        <v>-178.68874401406043</v>
      </c>
      <c r="BB675" s="8">
        <f t="shared" si="406"/>
        <v>1.3112559859395674</v>
      </c>
      <c r="BD675" s="32">
        <f t="shared" si="407"/>
        <v>-16</v>
      </c>
      <c r="BE675" s="32">
        <f t="shared" si="408"/>
        <v>-179</v>
      </c>
      <c r="BF675" s="32">
        <f t="shared" si="409"/>
        <v>1</v>
      </c>
    </row>
    <row r="676" spans="22:58" x14ac:dyDescent="0.2">
      <c r="V676" s="27">
        <v>7.7200000000001001</v>
      </c>
      <c r="W676" s="32">
        <f t="shared" si="379"/>
        <v>524807460.24989426</v>
      </c>
      <c r="X676">
        <f t="shared" si="413"/>
        <v>4.8607609737258892</v>
      </c>
      <c r="Y676" s="28">
        <f t="shared" si="380"/>
        <v>-120.73387616472573</v>
      </c>
      <c r="Z676" s="28">
        <f t="shared" si="381"/>
        <v>-89.999947346308545</v>
      </c>
      <c r="AA676" s="28">
        <f t="shared" si="382"/>
        <v>83.564636152389937</v>
      </c>
      <c r="AB676" s="28">
        <f t="shared" si="383"/>
        <v>-89.996199061653812</v>
      </c>
      <c r="AC676" s="28">
        <f t="shared" si="384"/>
        <v>46.754567770143815</v>
      </c>
      <c r="AD676" s="28">
        <f t="shared" si="385"/>
        <v>89.736733395517192</v>
      </c>
      <c r="AE676" s="28">
        <f t="shared" si="386"/>
        <v>14.446088731533912</v>
      </c>
      <c r="AF676" s="28">
        <f t="shared" si="387"/>
        <v>-90.259413012445165</v>
      </c>
      <c r="AG676" s="28">
        <f t="shared" si="410"/>
        <v>92.110410468749379</v>
      </c>
      <c r="AH676" s="28">
        <f t="shared" si="388"/>
        <v>-190.86026977990585</v>
      </c>
      <c r="AI676" s="28">
        <f t="shared" si="389"/>
        <v>-89.999999983589973</v>
      </c>
      <c r="AJ676" s="28">
        <f t="shared" si="390"/>
        <v>117.24751168460119</v>
      </c>
      <c r="AK676" s="28">
        <f t="shared" si="391"/>
        <v>89.999921341248623</v>
      </c>
      <c r="AL676" s="29">
        <f t="shared" si="392"/>
        <v>-72.432830057086761</v>
      </c>
      <c r="AM676" s="28">
        <f t="shared" si="393"/>
        <v>-89.98630755094662</v>
      </c>
      <c r="AN676" s="28">
        <f t="shared" si="394"/>
        <v>-53.935177683642038</v>
      </c>
      <c r="AO676" s="28">
        <f t="shared" si="395"/>
        <v>-89.98638619328797</v>
      </c>
      <c r="AP676">
        <f t="shared" si="411"/>
        <v>23.609121289162623</v>
      </c>
      <c r="AQ676">
        <f t="shared" si="412"/>
        <v>-23.521825181113627</v>
      </c>
      <c r="AR676" s="28">
        <f t="shared" si="396"/>
        <v>-39.401792844059131</v>
      </c>
      <c r="AS676" s="30">
        <f t="shared" si="397"/>
        <v>-180.24579920573314</v>
      </c>
      <c r="AT676" s="28">
        <f t="shared" si="398"/>
        <v>54.404420244687756</v>
      </c>
      <c r="AU676" s="28">
        <f t="shared" si="399"/>
        <v>89.890880621761482</v>
      </c>
      <c r="AV676" s="29">
        <f t="shared" si="400"/>
        <v>-30.886122132443695</v>
      </c>
      <c r="AW676" s="28">
        <f t="shared" si="401"/>
        <v>-88.363652390409925</v>
      </c>
      <c r="AX676" s="31">
        <f t="shared" si="402"/>
        <v>23.518298112244061</v>
      </c>
      <c r="AY676" s="28">
        <f t="shared" si="403"/>
        <v>1.5272282313515575</v>
      </c>
      <c r="AZ676" s="8">
        <f t="shared" si="404"/>
        <v>-15.88349473181507</v>
      </c>
      <c r="BA676" s="8">
        <f t="shared" si="405"/>
        <v>-178.71857097438158</v>
      </c>
      <c r="BB676" s="8">
        <f t="shared" si="406"/>
        <v>1.2814290256184222</v>
      </c>
      <c r="BD676" s="32">
        <f t="shared" si="407"/>
        <v>-16</v>
      </c>
      <c r="BE676" s="32">
        <f t="shared" si="408"/>
        <v>-179</v>
      </c>
      <c r="BF676" s="32">
        <f t="shared" si="409"/>
        <v>1</v>
      </c>
    </row>
    <row r="677" spans="22:58" x14ac:dyDescent="0.2">
      <c r="V677" s="27">
        <v>7.7300000000000999</v>
      </c>
      <c r="W677" s="32">
        <f t="shared" si="379"/>
        <v>537031796.37037718</v>
      </c>
      <c r="X677">
        <f t="shared" si="413"/>
        <v>4.8607609737258892</v>
      </c>
      <c r="Y677" s="28">
        <f t="shared" si="380"/>
        <v>-120.93387616472556</v>
      </c>
      <c r="Z677" s="28">
        <f t="shared" si="381"/>
        <v>-89.999948544852899</v>
      </c>
      <c r="AA677" s="28">
        <f t="shared" si="382"/>
        <v>83.764636151529729</v>
      </c>
      <c r="AB677" s="28">
        <f t="shared" si="383"/>
        <v>-89.996285581573289</v>
      </c>
      <c r="AC677" s="28">
        <f t="shared" si="384"/>
        <v>46.954563643359215</v>
      </c>
      <c r="AD677" s="28">
        <f t="shared" si="385"/>
        <v>89.742725993574936</v>
      </c>
      <c r="AE677" s="28">
        <f t="shared" si="386"/>
        <v>14.646084603889271</v>
      </c>
      <c r="AF677" s="28">
        <f t="shared" si="387"/>
        <v>-90.253508132851266</v>
      </c>
      <c r="AG677" s="28">
        <f t="shared" si="410"/>
        <v>92.110410468749379</v>
      </c>
      <c r="AH677" s="28">
        <f t="shared" si="388"/>
        <v>-191.06026977990584</v>
      </c>
      <c r="AI677" s="28">
        <f t="shared" si="389"/>
        <v>-89.999999983963519</v>
      </c>
      <c r="AJ677" s="28">
        <f t="shared" si="390"/>
        <v>117.44751168460083</v>
      </c>
      <c r="AK677" s="28">
        <f t="shared" si="391"/>
        <v>89.999923131740402</v>
      </c>
      <c r="AL677" s="29">
        <f t="shared" si="392"/>
        <v>-72.63283004592364</v>
      </c>
      <c r="AM677" s="28">
        <f t="shared" si="393"/>
        <v>-89.986619229127527</v>
      </c>
      <c r="AN677" s="28">
        <f t="shared" si="394"/>
        <v>-54.135177672479273</v>
      </c>
      <c r="AO677" s="28">
        <f t="shared" si="395"/>
        <v>-89.986696081350644</v>
      </c>
      <c r="AP677">
        <f t="shared" si="411"/>
        <v>23.609121289162623</v>
      </c>
      <c r="AQ677">
        <f t="shared" si="412"/>
        <v>-23.521825181113627</v>
      </c>
      <c r="AR677" s="28">
        <f t="shared" si="396"/>
        <v>-39.401796960541006</v>
      </c>
      <c r="AS677" s="30">
        <f t="shared" si="397"/>
        <v>-180.24020421420192</v>
      </c>
      <c r="AT677" s="28">
        <f t="shared" si="398"/>
        <v>54.604419535720162</v>
      </c>
      <c r="AU677" s="28">
        <f t="shared" si="399"/>
        <v>89.893364476255158</v>
      </c>
      <c r="AV677" s="29">
        <f t="shared" si="400"/>
        <v>-31.085962741321723</v>
      </c>
      <c r="AW677" s="28">
        <f t="shared" si="401"/>
        <v>-88.400880644346657</v>
      </c>
      <c r="AX677" s="31">
        <f t="shared" si="402"/>
        <v>23.518456794398439</v>
      </c>
      <c r="AY677" s="28">
        <f t="shared" si="403"/>
        <v>1.4924838319085012</v>
      </c>
      <c r="AZ677" s="8">
        <f t="shared" si="404"/>
        <v>-15.883340166142567</v>
      </c>
      <c r="BA677" s="8">
        <f t="shared" si="405"/>
        <v>-178.74772038229344</v>
      </c>
      <c r="BB677" s="8">
        <f t="shared" si="406"/>
        <v>1.2522796177065629</v>
      </c>
      <c r="BD677" s="32">
        <f t="shared" si="407"/>
        <v>-16</v>
      </c>
      <c r="BE677" s="32">
        <f t="shared" si="408"/>
        <v>-179</v>
      </c>
      <c r="BF677" s="32">
        <f t="shared" si="409"/>
        <v>1</v>
      </c>
    </row>
    <row r="678" spans="22:58" x14ac:dyDescent="0.2">
      <c r="V678" s="27">
        <v>7.7400000000000997</v>
      </c>
      <c r="W678" s="32">
        <f t="shared" si="379"/>
        <v>549540873.85775185</v>
      </c>
      <c r="X678">
        <f t="shared" si="413"/>
        <v>4.8607609737258892</v>
      </c>
      <c r="Y678" s="28">
        <f t="shared" si="380"/>
        <v>-121.13387616472539</v>
      </c>
      <c r="Z678" s="28">
        <f t="shared" si="381"/>
        <v>-89.99994971611504</v>
      </c>
      <c r="AA678" s="28">
        <f t="shared" si="382"/>
        <v>83.96463615070823</v>
      </c>
      <c r="AB678" s="28">
        <f t="shared" si="383"/>
        <v>-89.996370132058999</v>
      </c>
      <c r="AC678" s="28">
        <f t="shared" si="384"/>
        <v>47.154559702306855</v>
      </c>
      <c r="AD678" s="28">
        <f t="shared" si="385"/>
        <v>89.748582188886218</v>
      </c>
      <c r="AE678" s="28">
        <f t="shared" si="386"/>
        <v>14.846080662015581</v>
      </c>
      <c r="AF678" s="28">
        <f t="shared" si="387"/>
        <v>-90.247737659287822</v>
      </c>
      <c r="AG678" s="28">
        <f t="shared" si="410"/>
        <v>92.110410468749379</v>
      </c>
      <c r="AH678" s="28">
        <f t="shared" si="388"/>
        <v>-191.26026977990585</v>
      </c>
      <c r="AI678" s="28">
        <f t="shared" si="389"/>
        <v>-89.999999984328554</v>
      </c>
      <c r="AJ678" s="28">
        <f t="shared" si="390"/>
        <v>117.64751168460049</v>
      </c>
      <c r="AK678" s="28">
        <f t="shared" si="391"/>
        <v>89.999924881475607</v>
      </c>
      <c r="AL678" s="29">
        <f t="shared" si="392"/>
        <v>-72.832830035262944</v>
      </c>
      <c r="AM678" s="28">
        <f t="shared" si="393"/>
        <v>-89.986923812647646</v>
      </c>
      <c r="AN678" s="28">
        <f t="shared" si="394"/>
        <v>-54.335177661818932</v>
      </c>
      <c r="AO678" s="28">
        <f t="shared" si="395"/>
        <v>-89.986998915500592</v>
      </c>
      <c r="AP678">
        <f t="shared" si="411"/>
        <v>23.609121289162623</v>
      </c>
      <c r="AQ678">
        <f t="shared" si="412"/>
        <v>-23.521825181113627</v>
      </c>
      <c r="AR678" s="28">
        <f t="shared" si="396"/>
        <v>-39.401800891754355</v>
      </c>
      <c r="AS678" s="30">
        <f t="shared" si="397"/>
        <v>-180.23473657478843</v>
      </c>
      <c r="AT678" s="28">
        <f t="shared" si="398"/>
        <v>54.804418858661265</v>
      </c>
      <c r="AU678" s="28">
        <f t="shared" si="399"/>
        <v>89.895791791705108</v>
      </c>
      <c r="AV678" s="29">
        <f t="shared" si="400"/>
        <v>-31.285810518520929</v>
      </c>
      <c r="AW678" s="28">
        <f t="shared" si="401"/>
        <v>-88.437262784867642</v>
      </c>
      <c r="AX678" s="31">
        <f t="shared" si="402"/>
        <v>23.518608340140336</v>
      </c>
      <c r="AY678" s="28">
        <f t="shared" si="403"/>
        <v>1.4585290068374661</v>
      </c>
      <c r="AZ678" s="8">
        <f t="shared" si="404"/>
        <v>-15.88319255161402</v>
      </c>
      <c r="BA678" s="8">
        <f t="shared" si="405"/>
        <v>-178.77620756795096</v>
      </c>
      <c r="BB678" s="8">
        <f t="shared" si="406"/>
        <v>1.2237924320490379</v>
      </c>
      <c r="BD678" s="32">
        <f t="shared" si="407"/>
        <v>-16</v>
      </c>
      <c r="BE678" s="32">
        <f t="shared" si="408"/>
        <v>-179</v>
      </c>
      <c r="BF678" s="32">
        <f t="shared" si="409"/>
        <v>1</v>
      </c>
    </row>
    <row r="679" spans="22:58" x14ac:dyDescent="0.2">
      <c r="V679" s="27">
        <v>7.7500000000001004</v>
      </c>
      <c r="W679" s="32">
        <f t="shared" si="379"/>
        <v>562341325.19047928</v>
      </c>
      <c r="X679">
        <f t="shared" si="413"/>
        <v>4.8607609737258892</v>
      </c>
      <c r="Y679" s="28">
        <f t="shared" si="380"/>
        <v>-121.33387616472525</v>
      </c>
      <c r="Z679" s="28">
        <f t="shared" si="381"/>
        <v>-89.999950860715998</v>
      </c>
      <c r="AA679" s="28">
        <f t="shared" si="382"/>
        <v>84.164636149923695</v>
      </c>
      <c r="AB679" s="28">
        <f t="shared" si="383"/>
        <v>-89.996452757940688</v>
      </c>
      <c r="AC679" s="28">
        <f t="shared" si="384"/>
        <v>47.35455593862774</v>
      </c>
      <c r="AD679" s="28">
        <f t="shared" si="385"/>
        <v>89.754305085993579</v>
      </c>
      <c r="AE679" s="28">
        <f t="shared" si="386"/>
        <v>15.046076897552069</v>
      </c>
      <c r="AF679" s="28">
        <f t="shared" si="387"/>
        <v>-90.242098532663121</v>
      </c>
      <c r="AG679" s="28">
        <f t="shared" si="410"/>
        <v>92.110410468749379</v>
      </c>
      <c r="AH679" s="28">
        <f t="shared" si="388"/>
        <v>-191.46026977990584</v>
      </c>
      <c r="AI679" s="28">
        <f t="shared" si="389"/>
        <v>-89.999999984685289</v>
      </c>
      <c r="AJ679" s="28">
        <f t="shared" si="390"/>
        <v>117.84751168460014</v>
      </c>
      <c r="AK679" s="28">
        <f t="shared" si="391"/>
        <v>89.999926591381978</v>
      </c>
      <c r="AL679" s="29">
        <f t="shared" si="392"/>
        <v>-73.032830025082063</v>
      </c>
      <c r="AM679" s="28">
        <f t="shared" si="393"/>
        <v>-89.987221463001106</v>
      </c>
      <c r="AN679" s="28">
        <f t="shared" si="394"/>
        <v>-54.535177651638392</v>
      </c>
      <c r="AO679" s="28">
        <f t="shared" si="395"/>
        <v>-89.987294856304416</v>
      </c>
      <c r="AP679">
        <f t="shared" si="411"/>
        <v>23.609121289162623</v>
      </c>
      <c r="AQ679">
        <f t="shared" si="412"/>
        <v>-23.521825181113627</v>
      </c>
      <c r="AR679" s="28">
        <f t="shared" si="396"/>
        <v>-39.401804646037327</v>
      </c>
      <c r="AS679" s="30">
        <f t="shared" si="397"/>
        <v>-180.22939338896754</v>
      </c>
      <c r="AT679" s="28">
        <f t="shared" si="398"/>
        <v>55.004418212074924</v>
      </c>
      <c r="AU679" s="28">
        <f t="shared" si="399"/>
        <v>89.898163855071274</v>
      </c>
      <c r="AV679" s="29">
        <f t="shared" si="400"/>
        <v>-31.485665141893882</v>
      </c>
      <c r="AW679" s="28">
        <f t="shared" si="401"/>
        <v>-88.472817984841029</v>
      </c>
      <c r="AX679" s="31">
        <f t="shared" si="402"/>
        <v>23.518753070181042</v>
      </c>
      <c r="AY679" s="28">
        <f t="shared" si="403"/>
        <v>1.4253458702302453</v>
      </c>
      <c r="AZ679" s="8">
        <f t="shared" si="404"/>
        <v>-15.883051575856285</v>
      </c>
      <c r="BA679" s="8">
        <f t="shared" si="405"/>
        <v>-178.80404751873729</v>
      </c>
      <c r="BB679" s="8">
        <f t="shared" si="406"/>
        <v>1.195952481262708</v>
      </c>
      <c r="BD679" s="32">
        <f t="shared" si="407"/>
        <v>-16</v>
      </c>
      <c r="BE679" s="32">
        <f t="shared" si="408"/>
        <v>-179</v>
      </c>
      <c r="BF679" s="32">
        <f t="shared" si="409"/>
        <v>1</v>
      </c>
    </row>
    <row r="680" spans="22:58" x14ac:dyDescent="0.2">
      <c r="V680" s="27">
        <v>7.7600000000001002</v>
      </c>
      <c r="W680" s="32">
        <f t="shared" si="379"/>
        <v>575439937.33729017</v>
      </c>
      <c r="X680">
        <f t="shared" si="413"/>
        <v>4.8607609737258892</v>
      </c>
      <c r="Y680" s="28">
        <f t="shared" si="380"/>
        <v>-121.53387616472511</v>
      </c>
      <c r="Z680" s="28">
        <f t="shared" si="381"/>
        <v>-89.999951979262676</v>
      </c>
      <c r="AA680" s="28">
        <f t="shared" si="382"/>
        <v>84.364636149174501</v>
      </c>
      <c r="AB680" s="28">
        <f t="shared" si="383"/>
        <v>-89.996533503027692</v>
      </c>
      <c r="AC680" s="28">
        <f t="shared" si="384"/>
        <v>47.554552344339044</v>
      </c>
      <c r="AD680" s="28">
        <f t="shared" si="385"/>
        <v>89.75989771879577</v>
      </c>
      <c r="AE680" s="28">
        <f t="shared" si="386"/>
        <v>15.246073302514318</v>
      </c>
      <c r="AF680" s="28">
        <f t="shared" si="387"/>
        <v>-90.236587763494612</v>
      </c>
      <c r="AG680" s="28">
        <f t="shared" si="410"/>
        <v>92.110410468749379</v>
      </c>
      <c r="AH680" s="28">
        <f t="shared" si="388"/>
        <v>-191.66026977990583</v>
      </c>
      <c r="AI680" s="28">
        <f t="shared" si="389"/>
        <v>-89.999999985033881</v>
      </c>
      <c r="AJ680" s="28">
        <f t="shared" si="390"/>
        <v>118.04751168459981</v>
      </c>
      <c r="AK680" s="28">
        <f t="shared" si="391"/>
        <v>89.99992826236614</v>
      </c>
      <c r="AL680" s="29">
        <f t="shared" si="392"/>
        <v>-73.232830015359397</v>
      </c>
      <c r="AM680" s="28">
        <f t="shared" si="393"/>
        <v>-89.987512338005999</v>
      </c>
      <c r="AN680" s="28">
        <f t="shared" si="394"/>
        <v>-54.735177641916039</v>
      </c>
      <c r="AO680" s="28">
        <f t="shared" si="395"/>
        <v>-89.98758406067374</v>
      </c>
      <c r="AP680">
        <f t="shared" si="411"/>
        <v>23.609121289162623</v>
      </c>
      <c r="AQ680">
        <f t="shared" si="412"/>
        <v>-23.521825181113627</v>
      </c>
      <c r="AR680" s="28">
        <f t="shared" si="396"/>
        <v>-39.401808231352724</v>
      </c>
      <c r="AS680" s="30">
        <f t="shared" si="397"/>
        <v>-180.22417182416837</v>
      </c>
      <c r="AT680" s="28">
        <f t="shared" si="398"/>
        <v>55.204417594589692</v>
      </c>
      <c r="AU680" s="28">
        <f t="shared" si="399"/>
        <v>89.900481924020454</v>
      </c>
      <c r="AV680" s="29">
        <f t="shared" si="400"/>
        <v>-31.685526303749963</v>
      </c>
      <c r="AW680" s="28">
        <f t="shared" si="401"/>
        <v>-88.50756498650648</v>
      </c>
      <c r="AX680" s="31">
        <f t="shared" si="402"/>
        <v>23.518891290839729</v>
      </c>
      <c r="AY680" s="28">
        <f t="shared" si="403"/>
        <v>1.3929169375139736</v>
      </c>
      <c r="AZ680" s="8">
        <f t="shared" si="404"/>
        <v>-15.882916940512995</v>
      </c>
      <c r="BA680" s="8">
        <f t="shared" si="405"/>
        <v>-178.83125488665439</v>
      </c>
      <c r="BB680" s="8">
        <f t="shared" si="406"/>
        <v>1.1687451133456079</v>
      </c>
      <c r="BD680" s="32">
        <f t="shared" si="407"/>
        <v>-16</v>
      </c>
      <c r="BE680" s="32">
        <f t="shared" si="408"/>
        <v>-179</v>
      </c>
      <c r="BF680" s="32">
        <f t="shared" si="409"/>
        <v>1</v>
      </c>
    </row>
    <row r="681" spans="22:58" x14ac:dyDescent="0.2">
      <c r="V681" s="27">
        <v>7.7700000000000999</v>
      </c>
      <c r="W681" s="32">
        <f t="shared" ref="W681:W744" si="414">10*10^V681</f>
        <v>588843655.35572517</v>
      </c>
      <c r="X681">
        <f t="shared" si="413"/>
        <v>4.8607609737258892</v>
      </c>
      <c r="Y681" s="28">
        <f t="shared" ref="Y681:Y744" si="415">20*LOG(1/SQRT((W681/fp)^2+1))</f>
        <v>-121.73387616472498</v>
      </c>
      <c r="Z681" s="28">
        <f t="shared" ref="Z681:Z744" si="416">-180/PI()*ATAN(W681/fp)</f>
        <v>-89.999953072348092</v>
      </c>
      <c r="AA681" s="28">
        <f t="shared" ref="AA681:AA744" si="417">20*LOG(SQRT((W681/fzRHP)^2+1))</f>
        <v>84.564636148459002</v>
      </c>
      <c r="AB681" s="28">
        <f t="shared" ref="AB681:AB744" si="418">-180/PI()*ATAN(W681/fzRHP)</f>
        <v>-89.996612410132144</v>
      </c>
      <c r="AC681" s="28">
        <f t="shared" ref="AC681:AC744" si="419">20*LOG(SQRT((W681/fzESR)^2+1))</f>
        <v>47.754548911817203</v>
      </c>
      <c r="AD681" s="28">
        <f t="shared" ref="AD681:AD744" si="420">180/PI()*ATAN(W681/fzESR)</f>
        <v>89.765363052154228</v>
      </c>
      <c r="AE681" s="28">
        <f t="shared" ref="AE681:AE744" si="421">X681+Y681+AA681+AC681</f>
        <v>15.446069869277117</v>
      </c>
      <c r="AF681" s="28">
        <f t="shared" ref="AF681:AF744" si="422">Z681+AB681+AD681</f>
        <v>-90.231202430326007</v>
      </c>
      <c r="AG681" s="28">
        <f t="shared" si="410"/>
        <v>92.110410468749379</v>
      </c>
      <c r="AH681" s="28">
        <f t="shared" ref="AH681:AH744" si="423">20*LOG(1/SQRT((W681/fp_comp1)^2+1))</f>
        <v>-191.86026977990582</v>
      </c>
      <c r="AI681" s="28">
        <f t="shared" ref="AI681:AI744" si="424">-180/PI()*ATAN(W681/fp_comp1)</f>
        <v>-89.999999985374558</v>
      </c>
      <c r="AJ681" s="28">
        <f t="shared" ref="AJ681:AJ744" si="425">20*LOG(SQRT((W681/fz_comp)^2+1))</f>
        <v>118.24751168459952</v>
      </c>
      <c r="AK681" s="28">
        <f t="shared" ref="AK681:AK744" si="426">180/PI()*ATAN(W681/fz_comp)</f>
        <v>89.99992989531404</v>
      </c>
      <c r="AL681" s="29">
        <f t="shared" ref="AL681:AL744" si="427">20*LOG(1/SQRT((W681/fp_comp2)^2+1))</f>
        <v>-73.432830006074326</v>
      </c>
      <c r="AM681" s="28">
        <f t="shared" ref="AM681:AM744" si="428">-180/PI()*ATAN(W681/fp_comp2)</f>
        <v>-89.987796591888042</v>
      </c>
      <c r="AN681" s="28">
        <f t="shared" ref="AN681:AN744" si="429">AG681+AH681+AJ681+AL681</f>
        <v>-54.935177632631252</v>
      </c>
      <c r="AO681" s="28">
        <f t="shared" ref="AO681:AO744" si="430">AI681+AK681+AM681</f>
        <v>-89.98786668194856</v>
      </c>
      <c r="AP681">
        <f t="shared" si="411"/>
        <v>23.609121289162623</v>
      </c>
      <c r="AQ681">
        <f t="shared" si="412"/>
        <v>-23.521825181113627</v>
      </c>
      <c r="AR681" s="28">
        <f t="shared" ref="AR681:AR744" si="431">AE681+AN681+AP681+AQ681</f>
        <v>-39.401811655305139</v>
      </c>
      <c r="AS681" s="30">
        <f t="shared" ref="AS681:AS744" si="432">AF681+AO681</f>
        <v>-180.21906911227455</v>
      </c>
      <c r="AT681" s="28">
        <f t="shared" ref="AT681:AT744" si="433">20*LOG(SQRT((W681/fz_ff)^2+1))</f>
        <v>55.404417004895777</v>
      </c>
      <c r="AU681" s="28">
        <f t="shared" ref="AU681:AU744" si="434">180/PI()*ATAN(W681/fz_ff)</f>
        <v>89.902747227593153</v>
      </c>
      <c r="AV681" s="29">
        <f t="shared" ref="AV681:AV744" si="435">20*LOG(1/SQRT((W681/fp_ff)^2+1))</f>
        <v>-31.885393710208412</v>
      </c>
      <c r="AW681" s="28">
        <f t="shared" ref="AW681:AW744" si="436">-180/PI()*ATAN(W681/fp_ff)</f>
        <v>-88.541522110891322</v>
      </c>
      <c r="AX681" s="31">
        <f t="shared" ref="AX681:AX744" si="437">AT681+AV681</f>
        <v>23.519023294687365</v>
      </c>
      <c r="AY681" s="28">
        <f t="shared" ref="AY681:AY744" si="438">AU681+AW681</f>
        <v>1.3612251167018314</v>
      </c>
      <c r="AZ681" s="8">
        <f t="shared" ref="AZ681:AZ744" si="439">AR681+AX681</f>
        <v>-15.882788360617774</v>
      </c>
      <c r="BA681" s="8">
        <f t="shared" ref="BA681:BA744" si="440">AS681+AY681</f>
        <v>-178.85784399557272</v>
      </c>
      <c r="BB681" s="8">
        <f t="shared" ref="BB681:BB744" si="441">BA681+180</f>
        <v>1.142156004427278</v>
      </c>
      <c r="BD681" s="32">
        <f t="shared" ref="BD681:BD744" si="442">ROUND(AZ681,0)</f>
        <v>-16</v>
      </c>
      <c r="BE681" s="32">
        <f t="shared" ref="BE681:BE744" si="443">ROUND(BA681,0)</f>
        <v>-179</v>
      </c>
      <c r="BF681" s="32">
        <f t="shared" ref="BF681:BF744" si="444">ROUND(BB681,0)</f>
        <v>1</v>
      </c>
    </row>
    <row r="682" spans="22:58" x14ac:dyDescent="0.2">
      <c r="V682" s="27">
        <v>7.7800000000000997</v>
      </c>
      <c r="W682" s="32">
        <f t="shared" si="414"/>
        <v>602559586.07449698</v>
      </c>
      <c r="X682">
        <f t="shared" si="413"/>
        <v>4.8607609737258892</v>
      </c>
      <c r="Y682" s="28">
        <f t="shared" si="415"/>
        <v>-121.93387616472484</v>
      </c>
      <c r="Z682" s="28">
        <f t="shared" si="416"/>
        <v>-89.999954140551878</v>
      </c>
      <c r="AA682" s="28">
        <f t="shared" si="417"/>
        <v>84.764636147775718</v>
      </c>
      <c r="AB682" s="28">
        <f t="shared" si="418"/>
        <v>-89.996689521091639</v>
      </c>
      <c r="AC682" s="28">
        <f t="shared" si="419"/>
        <v>47.954545633781763</v>
      </c>
      <c r="AD682" s="28">
        <f t="shared" si="420"/>
        <v>89.77070398346298</v>
      </c>
      <c r="AE682" s="28">
        <f t="shared" si="421"/>
        <v>15.646066590558533</v>
      </c>
      <c r="AF682" s="28">
        <f t="shared" si="422"/>
        <v>-90.225939678180552</v>
      </c>
      <c r="AG682" s="28">
        <f t="shared" si="410"/>
        <v>92.110410468749379</v>
      </c>
      <c r="AH682" s="28">
        <f t="shared" si="423"/>
        <v>-192.06026977990581</v>
      </c>
      <c r="AI682" s="28">
        <f t="shared" si="424"/>
        <v>-89.999999985707476</v>
      </c>
      <c r="AJ682" s="28">
        <f t="shared" si="425"/>
        <v>118.44751168459922</v>
      </c>
      <c r="AK682" s="28">
        <f t="shared" si="426"/>
        <v>89.999931491091516</v>
      </c>
      <c r="AL682" s="29">
        <f t="shared" si="427"/>
        <v>-73.632829997207153</v>
      </c>
      <c r="AM682" s="28">
        <f t="shared" si="428"/>
        <v>-89.988074375362373</v>
      </c>
      <c r="AN682" s="28">
        <f t="shared" si="429"/>
        <v>-55.135177623764363</v>
      </c>
      <c r="AO682" s="28">
        <f t="shared" si="430"/>
        <v>-89.988142869978333</v>
      </c>
      <c r="AP682">
        <f t="shared" si="411"/>
        <v>23.609121289162623</v>
      </c>
      <c r="AQ682">
        <f t="shared" si="412"/>
        <v>-23.521825181113627</v>
      </c>
      <c r="AR682" s="28">
        <f t="shared" si="431"/>
        <v>-39.401814925156835</v>
      </c>
      <c r="AS682" s="30">
        <f t="shared" si="432"/>
        <v>-180.2140825481589</v>
      </c>
      <c r="AT682" s="28">
        <f t="shared" si="433"/>
        <v>55.604416441742394</v>
      </c>
      <c r="AU682" s="28">
        <f t="shared" si="434"/>
        <v>89.904960966854944</v>
      </c>
      <c r="AV682" s="29">
        <f t="shared" si="435"/>
        <v>-32.085267080580174</v>
      </c>
      <c r="AW682" s="28">
        <f t="shared" si="436"/>
        <v>-88.574707267038164</v>
      </c>
      <c r="AX682" s="31">
        <f t="shared" si="437"/>
        <v>23.519149361162221</v>
      </c>
      <c r="AY682" s="28">
        <f t="shared" si="438"/>
        <v>1.3302536998167795</v>
      </c>
      <c r="AZ682" s="8">
        <f t="shared" si="439"/>
        <v>-15.882665563994614</v>
      </c>
      <c r="BA682" s="8">
        <f t="shared" si="440"/>
        <v>-178.88382884834212</v>
      </c>
      <c r="BB682" s="8">
        <f t="shared" si="441"/>
        <v>1.1161711516578805</v>
      </c>
      <c r="BD682" s="32">
        <f t="shared" si="442"/>
        <v>-16</v>
      </c>
      <c r="BE682" s="32">
        <f t="shared" si="443"/>
        <v>-179</v>
      </c>
      <c r="BF682" s="32">
        <f t="shared" si="444"/>
        <v>1</v>
      </c>
    </row>
    <row r="683" spans="22:58" x14ac:dyDescent="0.2">
      <c r="V683" s="27">
        <v>7.7900000000001004</v>
      </c>
      <c r="W683" s="32">
        <f t="shared" si="414"/>
        <v>616595001.8616246</v>
      </c>
      <c r="X683">
        <f t="shared" si="413"/>
        <v>4.8607609737258892</v>
      </c>
      <c r="Y683" s="28">
        <f t="shared" si="415"/>
        <v>-122.13387616472473</v>
      </c>
      <c r="Z683" s="28">
        <f t="shared" si="416"/>
        <v>-89.999955184440353</v>
      </c>
      <c r="AA683" s="28">
        <f t="shared" si="417"/>
        <v>84.964636147123173</v>
      </c>
      <c r="AB683" s="28">
        <f t="shared" si="418"/>
        <v>-89.996764876791389</v>
      </c>
      <c r="AC683" s="28">
        <f t="shared" si="419"/>
        <v>48.15454250327992</v>
      </c>
      <c r="AD683" s="28">
        <f t="shared" si="420"/>
        <v>89.775923344183042</v>
      </c>
      <c r="AE683" s="28">
        <f t="shared" si="421"/>
        <v>15.846063459404256</v>
      </c>
      <c r="AF683" s="28">
        <f t="shared" si="422"/>
        <v>-90.2207967170487</v>
      </c>
      <c r="AG683" s="28">
        <f t="shared" si="410"/>
        <v>92.110410468749379</v>
      </c>
      <c r="AH683" s="28">
        <f t="shared" si="423"/>
        <v>-192.26026977990585</v>
      </c>
      <c r="AI683" s="28">
        <f t="shared" si="424"/>
        <v>-89.999999986032805</v>
      </c>
      <c r="AJ683" s="28">
        <f t="shared" si="425"/>
        <v>118.64751168459892</v>
      </c>
      <c r="AK683" s="28">
        <f t="shared" si="426"/>
        <v>89.999933050544669</v>
      </c>
      <c r="AL683" s="29">
        <f t="shared" si="427"/>
        <v>-73.832829988739064</v>
      </c>
      <c r="AM683" s="28">
        <f t="shared" si="428"/>
        <v>-89.988345835713389</v>
      </c>
      <c r="AN683" s="28">
        <f t="shared" si="429"/>
        <v>-55.335177615296615</v>
      </c>
      <c r="AO683" s="28">
        <f t="shared" si="430"/>
        <v>-89.988412771201524</v>
      </c>
      <c r="AP683">
        <f t="shared" si="411"/>
        <v>23.609121289162623</v>
      </c>
      <c r="AQ683">
        <f t="shared" si="412"/>
        <v>-23.521825181113627</v>
      </c>
      <c r="AR683" s="28">
        <f t="shared" si="431"/>
        <v>-39.401818047843364</v>
      </c>
      <c r="AS683" s="30">
        <f t="shared" si="432"/>
        <v>-180.20920948825022</v>
      </c>
      <c r="AT683" s="28">
        <f t="shared" si="433"/>
        <v>55.804415903935016</v>
      </c>
      <c r="AU683" s="28">
        <f t="shared" si="434"/>
        <v>89.907124315533252</v>
      </c>
      <c r="AV683" s="29">
        <f t="shared" si="435"/>
        <v>-32.285146146777265</v>
      </c>
      <c r="AW683" s="28">
        <f t="shared" si="436"/>
        <v>-88.607137961046348</v>
      </c>
      <c r="AX683" s="31">
        <f t="shared" si="437"/>
        <v>23.519269757157751</v>
      </c>
      <c r="AY683" s="28">
        <f t="shared" si="438"/>
        <v>1.2999863544869044</v>
      </c>
      <c r="AZ683" s="8">
        <f t="shared" si="439"/>
        <v>-15.882548290685612</v>
      </c>
      <c r="BA683" s="8">
        <f t="shared" si="440"/>
        <v>-178.90922313376331</v>
      </c>
      <c r="BB683" s="8">
        <f t="shared" si="441"/>
        <v>1.0907768662366948</v>
      </c>
      <c r="BD683" s="32">
        <f t="shared" si="442"/>
        <v>-16</v>
      </c>
      <c r="BE683" s="32">
        <f t="shared" si="443"/>
        <v>-179</v>
      </c>
      <c r="BF683" s="32">
        <f t="shared" si="444"/>
        <v>1</v>
      </c>
    </row>
    <row r="684" spans="22:58" x14ac:dyDescent="0.2">
      <c r="V684" s="27">
        <v>7.8000000000001002</v>
      </c>
      <c r="W684" s="32">
        <f t="shared" si="414"/>
        <v>630957344.48033905</v>
      </c>
      <c r="X684">
        <f t="shared" si="413"/>
        <v>4.8607609737258892</v>
      </c>
      <c r="Y684" s="28">
        <f t="shared" si="415"/>
        <v>-122.33387616472459</v>
      </c>
      <c r="Z684" s="28">
        <f t="shared" si="416"/>
        <v>-89.999956204567027</v>
      </c>
      <c r="AA684" s="28">
        <f t="shared" si="417"/>
        <v>85.164636146500001</v>
      </c>
      <c r="AB684" s="28">
        <f t="shared" si="418"/>
        <v>-89.996838517186021</v>
      </c>
      <c r="AC684" s="28">
        <f t="shared" si="419"/>
        <v>48.354539513671753</v>
      </c>
      <c r="AD684" s="28">
        <f t="shared" si="420"/>
        <v>89.781023901341811</v>
      </c>
      <c r="AE684" s="28">
        <f t="shared" si="421"/>
        <v>16.046060469173057</v>
      </c>
      <c r="AF684" s="28">
        <f t="shared" si="422"/>
        <v>-90.215770820411237</v>
      </c>
      <c r="AG684" s="28">
        <f t="shared" si="410"/>
        <v>92.110410468749379</v>
      </c>
      <c r="AH684" s="28">
        <f t="shared" si="423"/>
        <v>-192.46026977990584</v>
      </c>
      <c r="AI684" s="28">
        <f t="shared" si="424"/>
        <v>-89.999999986350744</v>
      </c>
      <c r="AJ684" s="28">
        <f t="shared" si="425"/>
        <v>118.84751168459866</v>
      </c>
      <c r="AK684" s="28">
        <f t="shared" si="426"/>
        <v>89.99993457450033</v>
      </c>
      <c r="AL684" s="29">
        <f t="shared" si="427"/>
        <v>-74.032829980652096</v>
      </c>
      <c r="AM684" s="28">
        <f t="shared" si="428"/>
        <v>-89.988611116872917</v>
      </c>
      <c r="AN684" s="28">
        <f t="shared" si="429"/>
        <v>-55.535177607209903</v>
      </c>
      <c r="AO684" s="28">
        <f t="shared" si="430"/>
        <v>-89.988676528723332</v>
      </c>
      <c r="AP684">
        <f t="shared" si="411"/>
        <v>23.609121289162623</v>
      </c>
      <c r="AQ684">
        <f t="shared" si="412"/>
        <v>-23.521825181113627</v>
      </c>
      <c r="AR684" s="28">
        <f t="shared" si="431"/>
        <v>-39.40182102998785</v>
      </c>
      <c r="AS684" s="30">
        <f t="shared" si="432"/>
        <v>-180.20444734913457</v>
      </c>
      <c r="AT684" s="28">
        <f t="shared" si="433"/>
        <v>56.004415390332902</v>
      </c>
      <c r="AU684" s="28">
        <f t="shared" si="434"/>
        <v>89.909238420639497</v>
      </c>
      <c r="AV684" s="29">
        <f t="shared" si="435"/>
        <v>-32.485030652748399</v>
      </c>
      <c r="AW684" s="28">
        <f t="shared" si="436"/>
        <v>-88.638831304929965</v>
      </c>
      <c r="AX684" s="31">
        <f t="shared" si="437"/>
        <v>23.519384737584502</v>
      </c>
      <c r="AY684" s="28">
        <f t="shared" si="438"/>
        <v>1.2704071157095314</v>
      </c>
      <c r="AZ684" s="8">
        <f t="shared" si="439"/>
        <v>-15.882436292403348</v>
      </c>
      <c r="BA684" s="8">
        <f t="shared" si="440"/>
        <v>-178.93404023342504</v>
      </c>
      <c r="BB684" s="8">
        <f t="shared" si="441"/>
        <v>1.0659597665749629</v>
      </c>
      <c r="BD684" s="32">
        <f t="shared" si="442"/>
        <v>-16</v>
      </c>
      <c r="BE684" s="32">
        <f t="shared" si="443"/>
        <v>-179</v>
      </c>
      <c r="BF684" s="32">
        <f t="shared" si="444"/>
        <v>1</v>
      </c>
    </row>
    <row r="685" spans="22:58" x14ac:dyDescent="0.2">
      <c r="V685" s="27">
        <v>7.8100000000001097</v>
      </c>
      <c r="W685" s="32">
        <f t="shared" si="414"/>
        <v>645654229.03482068</v>
      </c>
      <c r="X685">
        <f t="shared" si="413"/>
        <v>4.8607609737258892</v>
      </c>
      <c r="Y685" s="28">
        <f t="shared" si="415"/>
        <v>-122.53387616472469</v>
      </c>
      <c r="Z685" s="28">
        <f t="shared" si="416"/>
        <v>-89.99995720147281</v>
      </c>
      <c r="AA685" s="28">
        <f t="shared" si="417"/>
        <v>85.364636145905095</v>
      </c>
      <c r="AB685" s="28">
        <f t="shared" si="418"/>
        <v>-89.996910481320626</v>
      </c>
      <c r="AC685" s="28">
        <f t="shared" si="419"/>
        <v>48.554536658616421</v>
      </c>
      <c r="AD685" s="28">
        <f t="shared" si="420"/>
        <v>89.786008358998686</v>
      </c>
      <c r="AE685" s="28">
        <f t="shared" si="421"/>
        <v>16.246057613522716</v>
      </c>
      <c r="AF685" s="28">
        <f t="shared" si="422"/>
        <v>-90.21085932379475</v>
      </c>
      <c r="AG685" s="28">
        <f t="shared" si="410"/>
        <v>92.110410468749379</v>
      </c>
      <c r="AH685" s="28">
        <f t="shared" si="423"/>
        <v>-192.66026977990606</v>
      </c>
      <c r="AI685" s="28">
        <f t="shared" si="424"/>
        <v>-89.999999986661436</v>
      </c>
      <c r="AJ685" s="28">
        <f t="shared" si="425"/>
        <v>119.04751168459862</v>
      </c>
      <c r="AK685" s="28">
        <f t="shared" si="426"/>
        <v>89.999936063766526</v>
      </c>
      <c r="AL685" s="29">
        <f t="shared" si="427"/>
        <v>-74.232829972929324</v>
      </c>
      <c r="AM685" s="28">
        <f t="shared" si="428"/>
        <v>-89.988870359496502</v>
      </c>
      <c r="AN685" s="28">
        <f t="shared" si="429"/>
        <v>-55.735177599487386</v>
      </c>
      <c r="AO685" s="28">
        <f t="shared" si="430"/>
        <v>-89.988934282391412</v>
      </c>
      <c r="AP685">
        <f t="shared" si="411"/>
        <v>23.609121289162623</v>
      </c>
      <c r="AQ685">
        <f t="shared" si="412"/>
        <v>-23.521825181113627</v>
      </c>
      <c r="AR685" s="28">
        <f t="shared" si="431"/>
        <v>-39.401823877915675</v>
      </c>
      <c r="AS685" s="30">
        <f t="shared" si="432"/>
        <v>-180.19979360618618</v>
      </c>
      <c r="AT685" s="28">
        <f t="shared" si="433"/>
        <v>56.204414899846846</v>
      </c>
      <c r="AU685" s="28">
        <f t="shared" si="434"/>
        <v>89.911304403077125</v>
      </c>
      <c r="AV685" s="29">
        <f t="shared" si="435"/>
        <v>-32.684920353940107</v>
      </c>
      <c r="AW685" s="28">
        <f t="shared" si="436"/>
        <v>-88.669804025295207</v>
      </c>
      <c r="AX685" s="31">
        <f t="shared" si="437"/>
        <v>23.519494545906738</v>
      </c>
      <c r="AY685" s="28">
        <f t="shared" si="438"/>
        <v>1.241500377781918</v>
      </c>
      <c r="AZ685" s="8">
        <f t="shared" si="439"/>
        <v>-15.882329332008936</v>
      </c>
      <c r="BA685" s="8">
        <f t="shared" si="440"/>
        <v>-178.95829322840427</v>
      </c>
      <c r="BB685" s="8">
        <f t="shared" si="441"/>
        <v>1.0417067715957273</v>
      </c>
      <c r="BD685" s="32">
        <f t="shared" si="442"/>
        <v>-16</v>
      </c>
      <c r="BE685" s="32">
        <f t="shared" si="443"/>
        <v>-179</v>
      </c>
      <c r="BF685" s="32">
        <f t="shared" si="444"/>
        <v>1</v>
      </c>
    </row>
    <row r="686" spans="22:58" x14ac:dyDescent="0.2">
      <c r="V686" s="27">
        <v>7.8200000000001104</v>
      </c>
      <c r="W686" s="32">
        <f t="shared" si="414"/>
        <v>660693448.00776494</v>
      </c>
      <c r="X686">
        <f t="shared" si="413"/>
        <v>4.8607609737258892</v>
      </c>
      <c r="Y686" s="28">
        <f t="shared" si="415"/>
        <v>-122.73387616472459</v>
      </c>
      <c r="Z686" s="28">
        <f t="shared" si="416"/>
        <v>-89.999958175686217</v>
      </c>
      <c r="AA686" s="28">
        <f t="shared" si="417"/>
        <v>85.564636145336763</v>
      </c>
      <c r="AB686" s="28">
        <f t="shared" si="418"/>
        <v>-89.996980807351548</v>
      </c>
      <c r="AC686" s="28">
        <f t="shared" si="419"/>
        <v>48.754533932057782</v>
      </c>
      <c r="AD686" s="28">
        <f t="shared" si="420"/>
        <v>89.790879359677106</v>
      </c>
      <c r="AE686" s="28">
        <f t="shared" si="421"/>
        <v>16.446054886395842</v>
      </c>
      <c r="AF686" s="28">
        <f t="shared" si="422"/>
        <v>-90.206059623360645</v>
      </c>
      <c r="AG686" s="28">
        <f t="shared" si="410"/>
        <v>92.110410468749379</v>
      </c>
      <c r="AH686" s="28">
        <f t="shared" si="423"/>
        <v>-192.86026977990605</v>
      </c>
      <c r="AI686" s="28">
        <f t="shared" si="424"/>
        <v>-89.999999986965051</v>
      </c>
      <c r="AJ686" s="28">
        <f t="shared" si="425"/>
        <v>119.24751168459838</v>
      </c>
      <c r="AK686" s="28">
        <f t="shared" si="426"/>
        <v>89.999937519132871</v>
      </c>
      <c r="AL686" s="29">
        <f t="shared" si="427"/>
        <v>-74.432829965553935</v>
      </c>
      <c r="AM686" s="28">
        <f t="shared" si="428"/>
        <v>-89.989123701037968</v>
      </c>
      <c r="AN686" s="28">
        <f t="shared" si="429"/>
        <v>-55.935177592112225</v>
      </c>
      <c r="AO686" s="28">
        <f t="shared" si="430"/>
        <v>-89.989186168870148</v>
      </c>
      <c r="AP686">
        <f t="shared" si="411"/>
        <v>23.609121289162623</v>
      </c>
      <c r="AQ686">
        <f t="shared" si="412"/>
        <v>-23.521825181113627</v>
      </c>
      <c r="AR686" s="28">
        <f t="shared" si="431"/>
        <v>-39.401826597667387</v>
      </c>
      <c r="AS686" s="30">
        <f t="shared" si="432"/>
        <v>-180.19524579223079</v>
      </c>
      <c r="AT686" s="28">
        <f t="shared" si="433"/>
        <v>56.404414431436038</v>
      </c>
      <c r="AU686" s="28">
        <f t="shared" si="434"/>
        <v>89.913323358235886</v>
      </c>
      <c r="AV686" s="29">
        <f t="shared" si="435"/>
        <v>-32.884815016780657</v>
      </c>
      <c r="AW686" s="28">
        <f t="shared" si="436"/>
        <v>-88.700072471839434</v>
      </c>
      <c r="AX686" s="31">
        <f t="shared" si="437"/>
        <v>23.519599414655382</v>
      </c>
      <c r="AY686" s="28">
        <f t="shared" si="438"/>
        <v>1.2132508863964517</v>
      </c>
      <c r="AZ686" s="8">
        <f t="shared" si="439"/>
        <v>-15.882227183012006</v>
      </c>
      <c r="BA686" s="8">
        <f t="shared" si="440"/>
        <v>-178.98199490583434</v>
      </c>
      <c r="BB686" s="8">
        <f t="shared" si="441"/>
        <v>1.0180050941656589</v>
      </c>
      <c r="BD686" s="32">
        <f t="shared" si="442"/>
        <v>-16</v>
      </c>
      <c r="BE686" s="32">
        <f t="shared" si="443"/>
        <v>-179</v>
      </c>
      <c r="BF686" s="32">
        <f t="shared" si="444"/>
        <v>1</v>
      </c>
    </row>
    <row r="687" spans="22:58" x14ac:dyDescent="0.2">
      <c r="V687" s="27">
        <v>7.8300000000001102</v>
      </c>
      <c r="W687" s="32">
        <f t="shared" si="414"/>
        <v>676082975.39215457</v>
      </c>
      <c r="X687">
        <f t="shared" si="413"/>
        <v>4.8607609737258892</v>
      </c>
      <c r="Y687" s="28">
        <f t="shared" si="415"/>
        <v>-122.93387616472447</v>
      </c>
      <c r="Z687" s="28">
        <f t="shared" si="416"/>
        <v>-89.999959127723827</v>
      </c>
      <c r="AA687" s="28">
        <f t="shared" si="417"/>
        <v>85.764636144794011</v>
      </c>
      <c r="AB687" s="28">
        <f t="shared" si="418"/>
        <v>-89.997049532566564</v>
      </c>
      <c r="AC687" s="28">
        <f t="shared" si="419"/>
        <v>48.954531328212894</v>
      </c>
      <c r="AD687" s="28">
        <f t="shared" si="420"/>
        <v>89.79563948576434</v>
      </c>
      <c r="AE687" s="28">
        <f t="shared" si="421"/>
        <v>16.646052282008327</v>
      </c>
      <c r="AF687" s="28">
        <f t="shared" si="422"/>
        <v>-90.20136917452605</v>
      </c>
      <c r="AG687" s="28">
        <f t="shared" si="410"/>
        <v>92.110410468749379</v>
      </c>
      <c r="AH687" s="28">
        <f t="shared" si="423"/>
        <v>-193.06026977990604</v>
      </c>
      <c r="AI687" s="28">
        <f t="shared" si="424"/>
        <v>-89.999999987261774</v>
      </c>
      <c r="AJ687" s="28">
        <f t="shared" si="425"/>
        <v>119.44751168459815</v>
      </c>
      <c r="AK687" s="28">
        <f t="shared" si="426"/>
        <v>89.999938941371042</v>
      </c>
      <c r="AL687" s="29">
        <f t="shared" si="427"/>
        <v>-74.63282995851047</v>
      </c>
      <c r="AM687" s="28">
        <f t="shared" si="428"/>
        <v>-89.989371275822307</v>
      </c>
      <c r="AN687" s="28">
        <f t="shared" si="429"/>
        <v>-56.135177585068973</v>
      </c>
      <c r="AO687" s="28">
        <f t="shared" si="430"/>
        <v>-89.989432321713039</v>
      </c>
      <c r="AP687">
        <f t="shared" si="411"/>
        <v>23.609121289162623</v>
      </c>
      <c r="AQ687">
        <f t="shared" si="412"/>
        <v>-23.521825181113627</v>
      </c>
      <c r="AR687" s="28">
        <f t="shared" si="431"/>
        <v>-39.401829195011651</v>
      </c>
      <c r="AS687" s="30">
        <f t="shared" si="432"/>
        <v>-180.19080149623909</v>
      </c>
      <c r="AT687" s="28">
        <f t="shared" si="433"/>
        <v>56.60441398410714</v>
      </c>
      <c r="AU687" s="28">
        <f t="shared" si="434"/>
        <v>89.915296356572455</v>
      </c>
      <c r="AV687" s="29">
        <f t="shared" si="435"/>
        <v>-33.084714418189265</v>
      </c>
      <c r="AW687" s="28">
        <f t="shared" si="436"/>
        <v>-88.729652625675442</v>
      </c>
      <c r="AX687" s="31">
        <f t="shared" si="437"/>
        <v>23.519699565917875</v>
      </c>
      <c r="AY687" s="28">
        <f t="shared" si="438"/>
        <v>1.1856437308970129</v>
      </c>
      <c r="AZ687" s="8">
        <f t="shared" si="439"/>
        <v>-15.882129629093775</v>
      </c>
      <c r="BA687" s="8">
        <f t="shared" si="440"/>
        <v>-179.00515776534206</v>
      </c>
      <c r="BB687" s="8">
        <f t="shared" si="441"/>
        <v>0.99484223465793775</v>
      </c>
      <c r="BD687" s="32">
        <f t="shared" si="442"/>
        <v>-16</v>
      </c>
      <c r="BE687" s="32">
        <f t="shared" si="443"/>
        <v>-179</v>
      </c>
      <c r="BF687" s="32">
        <f t="shared" si="444"/>
        <v>1</v>
      </c>
    </row>
    <row r="688" spans="22:58" x14ac:dyDescent="0.2">
      <c r="V688" s="27">
        <v>7.84000000000011</v>
      </c>
      <c r="W688" s="32">
        <f t="shared" si="414"/>
        <v>691830970.91911328</v>
      </c>
      <c r="X688">
        <f t="shared" si="413"/>
        <v>4.8607609737258892</v>
      </c>
      <c r="Y688" s="28">
        <f t="shared" si="415"/>
        <v>-123.13387616472438</v>
      </c>
      <c r="Z688" s="28">
        <f t="shared" si="416"/>
        <v>-89.999960058090423</v>
      </c>
      <c r="AA688" s="28">
        <f t="shared" si="417"/>
        <v>85.964636144275687</v>
      </c>
      <c r="AB688" s="28">
        <f t="shared" si="418"/>
        <v>-89.99711669340472</v>
      </c>
      <c r="AC688" s="28">
        <f t="shared" si="419"/>
        <v>49.154528841558893</v>
      </c>
      <c r="AD688" s="28">
        <f t="shared" si="420"/>
        <v>89.80029126087922</v>
      </c>
      <c r="AE688" s="28">
        <f t="shared" si="421"/>
        <v>16.846049794836084</v>
      </c>
      <c r="AF688" s="28">
        <f t="shared" si="422"/>
        <v>-90.196785490615923</v>
      </c>
      <c r="AG688" s="28">
        <f t="shared" si="410"/>
        <v>92.110410468749379</v>
      </c>
      <c r="AH688" s="28">
        <f t="shared" si="423"/>
        <v>-193.26026977990605</v>
      </c>
      <c r="AI688" s="28">
        <f t="shared" si="424"/>
        <v>-89.999999987551732</v>
      </c>
      <c r="AJ688" s="28">
        <f t="shared" si="425"/>
        <v>119.64751168459793</v>
      </c>
      <c r="AK688" s="28">
        <f t="shared" si="426"/>
        <v>89.999940331235138</v>
      </c>
      <c r="AL688" s="29">
        <f t="shared" si="427"/>
        <v>-74.832829951784035</v>
      </c>
      <c r="AM688" s="28">
        <f t="shared" si="428"/>
        <v>-89.989613215116933</v>
      </c>
      <c r="AN688" s="28">
        <f t="shared" si="429"/>
        <v>-56.33517757834278</v>
      </c>
      <c r="AO688" s="28">
        <f t="shared" si="430"/>
        <v>-89.989672871433527</v>
      </c>
      <c r="AP688">
        <f t="shared" si="411"/>
        <v>23.609121289162623</v>
      </c>
      <c r="AQ688">
        <f t="shared" si="412"/>
        <v>-23.521825181113627</v>
      </c>
      <c r="AR688" s="28">
        <f t="shared" si="431"/>
        <v>-39.4018316754577</v>
      </c>
      <c r="AS688" s="30">
        <f t="shared" si="432"/>
        <v>-180.18645836204945</v>
      </c>
      <c r="AT688" s="28">
        <f t="shared" si="433"/>
        <v>56.804413556911314</v>
      </c>
      <c r="AU688" s="28">
        <f t="shared" si="434"/>
        <v>89.917224444177961</v>
      </c>
      <c r="AV688" s="29">
        <f t="shared" si="435"/>
        <v>-33.284618345105002</v>
      </c>
      <c r="AW688" s="28">
        <f t="shared" si="436"/>
        <v>-88.758560107482836</v>
      </c>
      <c r="AX688" s="31">
        <f t="shared" si="437"/>
        <v>23.519795211806311</v>
      </c>
      <c r="AY688" s="28">
        <f t="shared" si="438"/>
        <v>1.158664336695125</v>
      </c>
      <c r="AZ688" s="8">
        <f t="shared" si="439"/>
        <v>-15.882036463651389</v>
      </c>
      <c r="BA688" s="8">
        <f t="shared" si="440"/>
        <v>-179.02779402535432</v>
      </c>
      <c r="BB688" s="8">
        <f t="shared" si="441"/>
        <v>0.97220597464567504</v>
      </c>
      <c r="BD688" s="32">
        <f t="shared" si="442"/>
        <v>-16</v>
      </c>
      <c r="BE688" s="32">
        <f t="shared" si="443"/>
        <v>-179</v>
      </c>
      <c r="BF688" s="32">
        <f t="shared" si="444"/>
        <v>1</v>
      </c>
    </row>
    <row r="689" spans="22:58" x14ac:dyDescent="0.2">
      <c r="V689" s="27">
        <v>7.8500000000001098</v>
      </c>
      <c r="W689" s="32">
        <f t="shared" si="414"/>
        <v>707945784.38431871</v>
      </c>
      <c r="X689">
        <f t="shared" si="413"/>
        <v>4.8607609737258892</v>
      </c>
      <c r="Y689" s="28">
        <f t="shared" si="415"/>
        <v>-123.33387616472429</v>
      </c>
      <c r="Z689" s="28">
        <f t="shared" si="416"/>
        <v>-89.999960967279293</v>
      </c>
      <c r="AA689" s="28">
        <f t="shared" si="417"/>
        <v>86.164636143780683</v>
      </c>
      <c r="AB689" s="28">
        <f t="shared" si="418"/>
        <v>-89.997182325475549</v>
      </c>
      <c r="AC689" s="28">
        <f t="shared" si="419"/>
        <v>49.354526466821405</v>
      </c>
      <c r="AD689" s="28">
        <f t="shared" si="420"/>
        <v>89.804837151209057</v>
      </c>
      <c r="AE689" s="28">
        <f t="shared" si="421"/>
        <v>17.046047419603688</v>
      </c>
      <c r="AF689" s="28">
        <f t="shared" si="422"/>
        <v>-90.192306141545799</v>
      </c>
      <c r="AG689" s="28">
        <f t="shared" si="410"/>
        <v>92.110410468749379</v>
      </c>
      <c r="AH689" s="28">
        <f t="shared" si="423"/>
        <v>-193.46026977990604</v>
      </c>
      <c r="AI689" s="28">
        <f t="shared" si="424"/>
        <v>-89.999999987835096</v>
      </c>
      <c r="AJ689" s="28">
        <f t="shared" si="425"/>
        <v>119.84751168459772</v>
      </c>
      <c r="AK689" s="28">
        <f t="shared" si="426"/>
        <v>89.999941689462034</v>
      </c>
      <c r="AL689" s="29">
        <f t="shared" si="427"/>
        <v>-75.032829945360334</v>
      </c>
      <c r="AM689" s="28">
        <f t="shared" si="428"/>
        <v>-89.989849647201197</v>
      </c>
      <c r="AN689" s="28">
        <f t="shared" si="429"/>
        <v>-56.535177571919277</v>
      </c>
      <c r="AO689" s="28">
        <f t="shared" si="430"/>
        <v>-89.989907945574259</v>
      </c>
      <c r="AP689">
        <f t="shared" si="411"/>
        <v>23.609121289162623</v>
      </c>
      <c r="AQ689">
        <f t="shared" si="412"/>
        <v>-23.521825181113627</v>
      </c>
      <c r="AR689" s="28">
        <f t="shared" si="431"/>
        <v>-39.401834044266593</v>
      </c>
      <c r="AS689" s="30">
        <f t="shared" si="432"/>
        <v>-180.18221408712006</v>
      </c>
      <c r="AT689" s="28">
        <f t="shared" si="433"/>
        <v>57.004413148942433</v>
      </c>
      <c r="AU689" s="28">
        <f t="shared" si="434"/>
        <v>89.91910864333245</v>
      </c>
      <c r="AV689" s="29">
        <f t="shared" si="435"/>
        <v>-33.484526594037803</v>
      </c>
      <c r="AW689" s="28">
        <f t="shared" si="436"/>
        <v>-88.786810185489841</v>
      </c>
      <c r="AX689" s="31">
        <f t="shared" si="437"/>
        <v>23.51988655490463</v>
      </c>
      <c r="AY689" s="28">
        <f t="shared" si="438"/>
        <v>1.1322984578426087</v>
      </c>
      <c r="AZ689" s="8">
        <f t="shared" si="439"/>
        <v>-15.881947489361963</v>
      </c>
      <c r="BA689" s="8">
        <f t="shared" si="440"/>
        <v>-179.04991562927745</v>
      </c>
      <c r="BB689" s="8">
        <f t="shared" si="441"/>
        <v>0.95008437072254992</v>
      </c>
      <c r="BD689" s="32">
        <f t="shared" si="442"/>
        <v>-16</v>
      </c>
      <c r="BE689" s="32">
        <f t="shared" si="443"/>
        <v>-179</v>
      </c>
      <c r="BF689" s="32">
        <f t="shared" si="444"/>
        <v>1</v>
      </c>
    </row>
    <row r="690" spans="22:58" x14ac:dyDescent="0.2">
      <c r="V690" s="27">
        <v>7.8600000000001096</v>
      </c>
      <c r="W690" s="32">
        <f t="shared" si="414"/>
        <v>724435960.07517505</v>
      </c>
      <c r="X690">
        <f t="shared" si="413"/>
        <v>4.8607609737258892</v>
      </c>
      <c r="Y690" s="28">
        <f t="shared" si="415"/>
        <v>-123.53387616472419</v>
      </c>
      <c r="Z690" s="28">
        <f t="shared" si="416"/>
        <v>-89.999961855772483</v>
      </c>
      <c r="AA690" s="28">
        <f t="shared" si="417"/>
        <v>86.364636143307948</v>
      </c>
      <c r="AB690" s="28">
        <f t="shared" si="418"/>
        <v>-89.997246463578065</v>
      </c>
      <c r="AC690" s="28">
        <f t="shared" si="419"/>
        <v>49.55452419896352</v>
      </c>
      <c r="AD690" s="28">
        <f t="shared" si="420"/>
        <v>89.809279566816016</v>
      </c>
      <c r="AE690" s="28">
        <f t="shared" si="421"/>
        <v>17.246045151273165</v>
      </c>
      <c r="AF690" s="28">
        <f t="shared" si="422"/>
        <v>-90.187928752534518</v>
      </c>
      <c r="AG690" s="28">
        <f t="shared" si="410"/>
        <v>92.110410468749379</v>
      </c>
      <c r="AH690" s="28">
        <f t="shared" si="423"/>
        <v>-193.66026977990603</v>
      </c>
      <c r="AI690" s="28">
        <f t="shared" si="424"/>
        <v>-89.999999988111995</v>
      </c>
      <c r="AJ690" s="28">
        <f t="shared" si="425"/>
        <v>120.04751168459751</v>
      </c>
      <c r="AK690" s="28">
        <f t="shared" si="426"/>
        <v>89.999943016771937</v>
      </c>
      <c r="AL690" s="29">
        <f t="shared" si="427"/>
        <v>-75.232829939225752</v>
      </c>
      <c r="AM690" s="28">
        <f t="shared" si="428"/>
        <v>-89.990080697434507</v>
      </c>
      <c r="AN690" s="28">
        <f t="shared" si="429"/>
        <v>-56.735177565784895</v>
      </c>
      <c r="AO690" s="28">
        <f t="shared" si="430"/>
        <v>-89.990137668774565</v>
      </c>
      <c r="AP690">
        <f t="shared" si="411"/>
        <v>23.609121289162623</v>
      </c>
      <c r="AQ690">
        <f t="shared" si="412"/>
        <v>-23.521825181113627</v>
      </c>
      <c r="AR690" s="28">
        <f t="shared" si="431"/>
        <v>-39.401836306462734</v>
      </c>
      <c r="AS690" s="30">
        <f t="shared" si="432"/>
        <v>-180.1780664213091</v>
      </c>
      <c r="AT690" s="28">
        <f t="shared" si="433"/>
        <v>57.204412759335142</v>
      </c>
      <c r="AU690" s="28">
        <f t="shared" si="434"/>
        <v>89.920949953047</v>
      </c>
      <c r="AV690" s="29">
        <f t="shared" si="435"/>
        <v>-33.684438970639349</v>
      </c>
      <c r="AW690" s="28">
        <f t="shared" si="436"/>
        <v>-88.814417783288377</v>
      </c>
      <c r="AX690" s="31">
        <f t="shared" si="437"/>
        <v>23.519973788695793</v>
      </c>
      <c r="AY690" s="28">
        <f t="shared" si="438"/>
        <v>1.1065321697586228</v>
      </c>
      <c r="AZ690" s="8">
        <f t="shared" si="439"/>
        <v>-15.88186251776694</v>
      </c>
      <c r="BA690" s="8">
        <f t="shared" si="440"/>
        <v>-179.07153425155047</v>
      </c>
      <c r="BB690" s="8">
        <f t="shared" si="441"/>
        <v>0.92846574844952556</v>
      </c>
      <c r="BD690" s="32">
        <f t="shared" si="442"/>
        <v>-16</v>
      </c>
      <c r="BE690" s="32">
        <f t="shared" si="443"/>
        <v>-179</v>
      </c>
      <c r="BF690" s="32">
        <f t="shared" si="444"/>
        <v>1</v>
      </c>
    </row>
    <row r="691" spans="22:58" x14ac:dyDescent="0.2">
      <c r="V691" s="27">
        <v>7.8700000000001102</v>
      </c>
      <c r="W691" s="32">
        <f t="shared" si="414"/>
        <v>741310241.30110669</v>
      </c>
      <c r="X691">
        <f t="shared" si="413"/>
        <v>4.8607609737258892</v>
      </c>
      <c r="Y691" s="28">
        <f t="shared" si="415"/>
        <v>-123.73387616472411</v>
      </c>
      <c r="Z691" s="28">
        <f t="shared" si="416"/>
        <v>-89.999962724041112</v>
      </c>
      <c r="AA691" s="28">
        <f t="shared" si="417"/>
        <v>86.5646361428565</v>
      </c>
      <c r="AB691" s="28">
        <f t="shared" si="418"/>
        <v>-89.997309141719143</v>
      </c>
      <c r="AC691" s="28">
        <f t="shared" si="419"/>
        <v>49.754522033174936</v>
      </c>
      <c r="AD691" s="28">
        <f t="shared" si="420"/>
        <v>89.813620862913879</v>
      </c>
      <c r="AE691" s="28">
        <f t="shared" si="421"/>
        <v>17.446042985033216</v>
      </c>
      <c r="AF691" s="28">
        <f t="shared" si="422"/>
        <v>-90.183651002846361</v>
      </c>
      <c r="AG691" s="28">
        <f t="shared" si="410"/>
        <v>92.110410468749379</v>
      </c>
      <c r="AH691" s="28">
        <f t="shared" si="423"/>
        <v>-193.86026977990605</v>
      </c>
      <c r="AI691" s="28">
        <f t="shared" si="424"/>
        <v>-89.999999988382598</v>
      </c>
      <c r="AJ691" s="28">
        <f t="shared" si="425"/>
        <v>120.24751168459731</v>
      </c>
      <c r="AK691" s="28">
        <f t="shared" si="426"/>
        <v>89.999944313868554</v>
      </c>
      <c r="AL691" s="29">
        <f t="shared" si="427"/>
        <v>-75.432829933367259</v>
      </c>
      <c r="AM691" s="28">
        <f t="shared" si="428"/>
        <v>-89.99030648832273</v>
      </c>
      <c r="AN691" s="28">
        <f t="shared" si="429"/>
        <v>-56.935177559926615</v>
      </c>
      <c r="AO691" s="28">
        <f t="shared" si="430"/>
        <v>-89.990362162836774</v>
      </c>
      <c r="AP691">
        <f t="shared" si="411"/>
        <v>23.609121289162623</v>
      </c>
      <c r="AQ691">
        <f t="shared" si="412"/>
        <v>-23.521825181113627</v>
      </c>
      <c r="AR691" s="28">
        <f t="shared" si="431"/>
        <v>-39.401838466844403</v>
      </c>
      <c r="AS691" s="30">
        <f t="shared" si="432"/>
        <v>-180.17401316568314</v>
      </c>
      <c r="AT691" s="28">
        <f t="shared" si="433"/>
        <v>57.404412387263044</v>
      </c>
      <c r="AU691" s="28">
        <f t="shared" si="434"/>
        <v>89.922749349593118</v>
      </c>
      <c r="AV691" s="29">
        <f t="shared" si="435"/>
        <v>-33.884355289293104</v>
      </c>
      <c r="AW691" s="28">
        <f t="shared" si="436"/>
        <v>-88.841397487484869</v>
      </c>
      <c r="AX691" s="31">
        <f t="shared" si="437"/>
        <v>23.520057097969939</v>
      </c>
      <c r="AY691" s="28">
        <f t="shared" si="438"/>
        <v>1.0813518621082494</v>
      </c>
      <c r="AZ691" s="8">
        <f t="shared" si="439"/>
        <v>-15.881781368874464</v>
      </c>
      <c r="BA691" s="8">
        <f t="shared" si="440"/>
        <v>-179.09266130357489</v>
      </c>
      <c r="BB691" s="8">
        <f t="shared" si="441"/>
        <v>0.90733869642511422</v>
      </c>
      <c r="BD691" s="32">
        <f t="shared" si="442"/>
        <v>-16</v>
      </c>
      <c r="BE691" s="32">
        <f t="shared" si="443"/>
        <v>-179</v>
      </c>
      <c r="BF691" s="32">
        <f t="shared" si="444"/>
        <v>1</v>
      </c>
    </row>
    <row r="692" spans="22:58" x14ac:dyDescent="0.2">
      <c r="V692" s="27">
        <v>7.88000000000011</v>
      </c>
      <c r="W692" s="32">
        <f t="shared" si="414"/>
        <v>758577575.02937734</v>
      </c>
      <c r="X692">
        <f t="shared" si="413"/>
        <v>4.8607609737258892</v>
      </c>
      <c r="Y692" s="28">
        <f t="shared" si="415"/>
        <v>-123.93387616472403</v>
      </c>
      <c r="Z692" s="28">
        <f t="shared" si="416"/>
        <v>-89.999963572545525</v>
      </c>
      <c r="AA692" s="28">
        <f t="shared" si="417"/>
        <v>86.764636142425374</v>
      </c>
      <c r="AB692" s="28">
        <f t="shared" si="418"/>
        <v>-89.997370393131547</v>
      </c>
      <c r="AC692" s="28">
        <f t="shared" si="419"/>
        <v>49.954519964861881</v>
      </c>
      <c r="AD692" s="28">
        <f t="shared" si="420"/>
        <v>89.817863341115782</v>
      </c>
      <c r="AE692" s="28">
        <f t="shared" si="421"/>
        <v>17.646040916289117</v>
      </c>
      <c r="AF692" s="28">
        <f t="shared" si="422"/>
        <v>-90.179470624561276</v>
      </c>
      <c r="AG692" s="28">
        <f t="shared" si="410"/>
        <v>92.110410468749379</v>
      </c>
      <c r="AH692" s="28">
        <f t="shared" si="423"/>
        <v>-194.06026977990606</v>
      </c>
      <c r="AI692" s="28">
        <f t="shared" si="424"/>
        <v>-89.999999988647048</v>
      </c>
      <c r="AJ692" s="28">
        <f t="shared" si="425"/>
        <v>120.44751168459713</v>
      </c>
      <c r="AK692" s="28">
        <f t="shared" si="426"/>
        <v>89.999945581439661</v>
      </c>
      <c r="AL692" s="29">
        <f t="shared" si="427"/>
        <v>-75.632829927772448</v>
      </c>
      <c r="AM692" s="28">
        <f t="shared" si="428"/>
        <v>-89.990527139583136</v>
      </c>
      <c r="AN692" s="28">
        <f t="shared" si="429"/>
        <v>-57.135177554332003</v>
      </c>
      <c r="AO692" s="28">
        <f t="shared" si="430"/>
        <v>-89.990581546790523</v>
      </c>
      <c r="AP692">
        <f t="shared" si="411"/>
        <v>23.609121289162623</v>
      </c>
      <c r="AQ692">
        <f t="shared" si="412"/>
        <v>-23.521825181113627</v>
      </c>
      <c r="AR692" s="28">
        <f t="shared" si="431"/>
        <v>-39.401840529993891</v>
      </c>
      <c r="AS692" s="30">
        <f t="shared" si="432"/>
        <v>-180.17005217135181</v>
      </c>
      <c r="AT692" s="28">
        <f t="shared" si="433"/>
        <v>57.604412031936903</v>
      </c>
      <c r="AU692" s="28">
        <f t="shared" si="434"/>
        <v>89.924507787020517</v>
      </c>
      <c r="AV692" s="29">
        <f t="shared" si="435"/>
        <v>-34.084275372722644</v>
      </c>
      <c r="AW692" s="28">
        <f t="shared" si="436"/>
        <v>-88.867763555189981</v>
      </c>
      <c r="AX692" s="31">
        <f t="shared" si="437"/>
        <v>23.520136659214259</v>
      </c>
      <c r="AY692" s="28">
        <f t="shared" si="438"/>
        <v>1.0567442318305353</v>
      </c>
      <c r="AZ692" s="8">
        <f t="shared" si="439"/>
        <v>-15.881703870779631</v>
      </c>
      <c r="BA692" s="8">
        <f t="shared" si="440"/>
        <v>-179.11330793952129</v>
      </c>
      <c r="BB692" s="8">
        <f t="shared" si="441"/>
        <v>0.8866920604787083</v>
      </c>
      <c r="BD692" s="32">
        <f t="shared" si="442"/>
        <v>-16</v>
      </c>
      <c r="BE692" s="32">
        <f t="shared" si="443"/>
        <v>-179</v>
      </c>
      <c r="BF692" s="32">
        <f t="shared" si="444"/>
        <v>1</v>
      </c>
    </row>
    <row r="693" spans="22:58" x14ac:dyDescent="0.2">
      <c r="V693" s="27">
        <v>7.8900000000001098</v>
      </c>
      <c r="W693" s="32">
        <f t="shared" si="414"/>
        <v>776247116.6288898</v>
      </c>
      <c r="X693">
        <f t="shared" si="413"/>
        <v>4.8607609737258892</v>
      </c>
      <c r="Y693" s="28">
        <f t="shared" si="415"/>
        <v>-124.13387616472394</v>
      </c>
      <c r="Z693" s="28">
        <f t="shared" si="416"/>
        <v>-89.99996440173561</v>
      </c>
      <c r="AA693" s="28">
        <f t="shared" si="417"/>
        <v>86.96463614201366</v>
      </c>
      <c r="AB693" s="28">
        <f t="shared" si="418"/>
        <v>-89.997430250291572</v>
      </c>
      <c r="AC693" s="28">
        <f t="shared" si="419"/>
        <v>50.154517989637341</v>
      </c>
      <c r="AD693" s="28">
        <f t="shared" si="420"/>
        <v>89.82200925065365</v>
      </c>
      <c r="AE693" s="28">
        <f t="shared" si="421"/>
        <v>17.846038940652946</v>
      </c>
      <c r="AF693" s="28">
        <f t="shared" si="422"/>
        <v>-90.175385401373546</v>
      </c>
      <c r="AG693" s="28">
        <f t="shared" si="410"/>
        <v>92.110410468749379</v>
      </c>
      <c r="AH693" s="28">
        <f t="shared" si="423"/>
        <v>-194.26026977990605</v>
      </c>
      <c r="AI693" s="28">
        <f t="shared" si="424"/>
        <v>-89.999999988905458</v>
      </c>
      <c r="AJ693" s="28">
        <f t="shared" si="425"/>
        <v>120.64751168459695</v>
      </c>
      <c r="AK693" s="28">
        <f t="shared" si="426"/>
        <v>89.999946820157334</v>
      </c>
      <c r="AL693" s="29">
        <f t="shared" si="427"/>
        <v>-75.83282992242944</v>
      </c>
      <c r="AM693" s="28">
        <f t="shared" si="428"/>
        <v>-89.990742768207923</v>
      </c>
      <c r="AN693" s="28">
        <f t="shared" si="429"/>
        <v>-57.335177548989165</v>
      </c>
      <c r="AO693" s="28">
        <f t="shared" si="430"/>
        <v>-89.990795936956047</v>
      </c>
      <c r="AP693">
        <f t="shared" si="411"/>
        <v>23.609121289162623</v>
      </c>
      <c r="AQ693">
        <f t="shared" si="412"/>
        <v>-23.521825181113627</v>
      </c>
      <c r="AR693" s="28">
        <f t="shared" si="431"/>
        <v>-39.401842500287223</v>
      </c>
      <c r="AS693" s="30">
        <f t="shared" si="432"/>
        <v>-180.16618133832958</v>
      </c>
      <c r="AT693" s="28">
        <f t="shared" si="433"/>
        <v>57.804411692603054</v>
      </c>
      <c r="AU693" s="28">
        <f t="shared" si="434"/>
        <v>89.926226197662686</v>
      </c>
      <c r="AV693" s="29">
        <f t="shared" si="435"/>
        <v>-34.284199051617541</v>
      </c>
      <c r="AW693" s="28">
        <f t="shared" si="436"/>
        <v>-88.893529921349796</v>
      </c>
      <c r="AX693" s="31">
        <f t="shared" si="437"/>
        <v>23.520212640985513</v>
      </c>
      <c r="AY693" s="28">
        <f t="shared" si="438"/>
        <v>1.0326962763128904</v>
      </c>
      <c r="AZ693" s="8">
        <f t="shared" si="439"/>
        <v>-15.881629859301711</v>
      </c>
      <c r="BA693" s="8">
        <f t="shared" si="440"/>
        <v>-179.13348506201669</v>
      </c>
      <c r="BB693" s="8">
        <f t="shared" si="441"/>
        <v>0.86651493798331103</v>
      </c>
      <c r="BD693" s="32">
        <f t="shared" si="442"/>
        <v>-16</v>
      </c>
      <c r="BE693" s="32">
        <f t="shared" si="443"/>
        <v>-179</v>
      </c>
      <c r="BF693" s="32">
        <f t="shared" si="444"/>
        <v>1</v>
      </c>
    </row>
    <row r="694" spans="22:58" x14ac:dyDescent="0.2">
      <c r="V694" s="27">
        <v>7.9000000000001096</v>
      </c>
      <c r="W694" s="32">
        <f t="shared" si="414"/>
        <v>794328234.72448397</v>
      </c>
      <c r="X694">
        <f t="shared" si="413"/>
        <v>4.8607609737258892</v>
      </c>
      <c r="Y694" s="28">
        <f t="shared" si="415"/>
        <v>-124.33387616472386</v>
      </c>
      <c r="Z694" s="28">
        <f t="shared" si="416"/>
        <v>-89.999965212051038</v>
      </c>
      <c r="AA694" s="28">
        <f t="shared" si="417"/>
        <v>87.164636141620463</v>
      </c>
      <c r="AB694" s="28">
        <f t="shared" si="418"/>
        <v>-89.997488744936319</v>
      </c>
      <c r="AC694" s="28">
        <f t="shared" si="419"/>
        <v>50.354516103311695</v>
      </c>
      <c r="AD694" s="28">
        <f t="shared" si="420"/>
        <v>89.826060789569837</v>
      </c>
      <c r="AE694" s="28">
        <f t="shared" si="421"/>
        <v>18.046037053934185</v>
      </c>
      <c r="AF694" s="28">
        <f t="shared" si="422"/>
        <v>-90.17139316741752</v>
      </c>
      <c r="AG694" s="28">
        <f t="shared" si="410"/>
        <v>92.110410468749379</v>
      </c>
      <c r="AH694" s="28">
        <f t="shared" si="423"/>
        <v>-194.46026977990607</v>
      </c>
      <c r="AI694" s="28">
        <f t="shared" si="424"/>
        <v>-89.999999989158013</v>
      </c>
      <c r="AJ694" s="28">
        <f t="shared" si="425"/>
        <v>120.84751168459678</v>
      </c>
      <c r="AK694" s="28">
        <f t="shared" si="426"/>
        <v>89.99994803067834</v>
      </c>
      <c r="AL694" s="29">
        <f t="shared" si="427"/>
        <v>-76.032829917326907</v>
      </c>
      <c r="AM694" s="28">
        <f t="shared" si="428"/>
        <v>-89.990953488526216</v>
      </c>
      <c r="AN694" s="28">
        <f t="shared" si="429"/>
        <v>-57.535177543886817</v>
      </c>
      <c r="AO694" s="28">
        <f t="shared" si="430"/>
        <v>-89.99100544700589</v>
      </c>
      <c r="AP694">
        <f t="shared" si="411"/>
        <v>23.609121289162623</v>
      </c>
      <c r="AQ694">
        <f t="shared" si="412"/>
        <v>-23.521825181113627</v>
      </c>
      <c r="AR694" s="28">
        <f t="shared" si="431"/>
        <v>-39.401844381903636</v>
      </c>
      <c r="AS694" s="30">
        <f t="shared" si="432"/>
        <v>-180.16239861442341</v>
      </c>
      <c r="AT694" s="28">
        <f t="shared" si="433"/>
        <v>58.004411368541717</v>
      </c>
      <c r="AU694" s="28">
        <f t="shared" si="434"/>
        <v>89.927905492631368</v>
      </c>
      <c r="AV694" s="29">
        <f t="shared" si="435"/>
        <v>-34.484126164275942</v>
      </c>
      <c r="AW694" s="28">
        <f t="shared" si="436"/>
        <v>-88.918710205921485</v>
      </c>
      <c r="AX694" s="31">
        <f t="shared" si="437"/>
        <v>23.520285204265775</v>
      </c>
      <c r="AY694" s="28">
        <f t="shared" si="438"/>
        <v>1.0091952867098826</v>
      </c>
      <c r="AZ694" s="8">
        <f t="shared" si="439"/>
        <v>-15.881559177637861</v>
      </c>
      <c r="BA694" s="8">
        <f t="shared" si="440"/>
        <v>-179.15320332771353</v>
      </c>
      <c r="BB694" s="8">
        <f t="shared" si="441"/>
        <v>0.84679667228647304</v>
      </c>
      <c r="BD694" s="32">
        <f t="shared" si="442"/>
        <v>-16</v>
      </c>
      <c r="BE694" s="32">
        <f t="shared" si="443"/>
        <v>-179</v>
      </c>
      <c r="BF694" s="32">
        <f t="shared" si="444"/>
        <v>1</v>
      </c>
    </row>
    <row r="695" spans="22:58" x14ac:dyDescent="0.2">
      <c r="V695" s="27">
        <v>7.9100000000001103</v>
      </c>
      <c r="W695" s="32">
        <f t="shared" si="414"/>
        <v>812830516.1643064</v>
      </c>
      <c r="X695">
        <f t="shared" si="413"/>
        <v>4.8607609737258892</v>
      </c>
      <c r="Y695" s="28">
        <f t="shared" si="415"/>
        <v>-124.53387616472381</v>
      </c>
      <c r="Z695" s="28">
        <f t="shared" si="416"/>
        <v>-89.999966003921443</v>
      </c>
      <c r="AA695" s="28">
        <f t="shared" si="417"/>
        <v>87.364636141244972</v>
      </c>
      <c r="AB695" s="28">
        <f t="shared" si="418"/>
        <v>-89.997545908080383</v>
      </c>
      <c r="AC695" s="28">
        <f t="shared" si="419"/>
        <v>50.554514301883941</v>
      </c>
      <c r="AD695" s="28">
        <f t="shared" si="420"/>
        <v>89.830020105881729</v>
      </c>
      <c r="AE695" s="28">
        <f t="shared" si="421"/>
        <v>18.246035252130994</v>
      </c>
      <c r="AF695" s="28">
        <f t="shared" si="422"/>
        <v>-90.167491806120083</v>
      </c>
      <c r="AG695" s="28">
        <f t="shared" si="410"/>
        <v>92.110410468749379</v>
      </c>
      <c r="AH695" s="28">
        <f t="shared" si="423"/>
        <v>-194.66026977990606</v>
      </c>
      <c r="AI695" s="28">
        <f t="shared" si="424"/>
        <v>-89.999999989404813</v>
      </c>
      <c r="AJ695" s="28">
        <f t="shared" si="425"/>
        <v>121.04751168459663</v>
      </c>
      <c r="AK695" s="28">
        <f t="shared" si="426"/>
        <v>89.999949213644527</v>
      </c>
      <c r="AL695" s="29">
        <f t="shared" si="427"/>
        <v>-76.232829912454037</v>
      </c>
      <c r="AM695" s="28">
        <f t="shared" si="428"/>
        <v>-89.991159412264707</v>
      </c>
      <c r="AN695" s="28">
        <f t="shared" si="429"/>
        <v>-57.735177539014089</v>
      </c>
      <c r="AO695" s="28">
        <f t="shared" si="430"/>
        <v>-89.991210188024993</v>
      </c>
      <c r="AP695">
        <f t="shared" si="411"/>
        <v>23.609121289162623</v>
      </c>
      <c r="AQ695">
        <f t="shared" si="412"/>
        <v>-23.521825181113627</v>
      </c>
      <c r="AR695" s="28">
        <f t="shared" si="431"/>
        <v>-39.401846178834099</v>
      </c>
      <c r="AS695" s="30">
        <f t="shared" si="432"/>
        <v>-180.15870199414508</v>
      </c>
      <c r="AT695" s="28">
        <f t="shared" si="433"/>
        <v>58.204411059065521</v>
      </c>
      <c r="AU695" s="28">
        <f t="shared" si="434"/>
        <v>89.929546562299393</v>
      </c>
      <c r="AV695" s="29">
        <f t="shared" si="435"/>
        <v>-34.684056556263158</v>
      </c>
      <c r="AW695" s="28">
        <f t="shared" si="436"/>
        <v>-88.943317720895976</v>
      </c>
      <c r="AX695" s="31">
        <f t="shared" si="437"/>
        <v>23.520354502802363</v>
      </c>
      <c r="AY695" s="28">
        <f t="shared" si="438"/>
        <v>0.98622884140341682</v>
      </c>
      <c r="AZ695" s="8">
        <f t="shared" si="439"/>
        <v>-15.881491676031736</v>
      </c>
      <c r="BA695" s="8">
        <f t="shared" si="440"/>
        <v>-179.17247315274165</v>
      </c>
      <c r="BB695" s="8">
        <f t="shared" si="441"/>
        <v>0.82752684725835479</v>
      </c>
      <c r="BD695" s="32">
        <f t="shared" si="442"/>
        <v>-16</v>
      </c>
      <c r="BE695" s="32">
        <f t="shared" si="443"/>
        <v>-179</v>
      </c>
      <c r="BF695" s="32">
        <f t="shared" si="444"/>
        <v>1</v>
      </c>
    </row>
    <row r="696" spans="22:58" x14ac:dyDescent="0.2">
      <c r="V696" s="27">
        <v>7.9200000000001101</v>
      </c>
      <c r="W696" s="32">
        <f t="shared" si="414"/>
        <v>831763771.10288286</v>
      </c>
      <c r="X696">
        <f t="shared" si="413"/>
        <v>4.8607609737258892</v>
      </c>
      <c r="Y696" s="28">
        <f t="shared" si="415"/>
        <v>-124.73387616472372</v>
      </c>
      <c r="Z696" s="28">
        <f t="shared" si="416"/>
        <v>-89.999966777766659</v>
      </c>
      <c r="AA696" s="28">
        <f t="shared" si="417"/>
        <v>87.564636140886378</v>
      </c>
      <c r="AB696" s="28">
        <f t="shared" si="418"/>
        <v>-89.997601770032432</v>
      </c>
      <c r="AC696" s="28">
        <f t="shared" si="419"/>
        <v>50.754512581533085</v>
      </c>
      <c r="AD696" s="28">
        <f t="shared" si="420"/>
        <v>89.83388929871991</v>
      </c>
      <c r="AE696" s="28">
        <f t="shared" si="421"/>
        <v>18.446033531421627</v>
      </c>
      <c r="AF696" s="28">
        <f t="shared" si="422"/>
        <v>-90.163679249079181</v>
      </c>
      <c r="AG696" s="28">
        <f t="shared" si="410"/>
        <v>92.110410468749379</v>
      </c>
      <c r="AH696" s="28">
        <f t="shared" si="423"/>
        <v>-194.86026977990605</v>
      </c>
      <c r="AI696" s="28">
        <f t="shared" si="424"/>
        <v>-89.999999989645985</v>
      </c>
      <c r="AJ696" s="28">
        <f t="shared" si="425"/>
        <v>121.24751168459647</v>
      </c>
      <c r="AK696" s="28">
        <f t="shared" si="426"/>
        <v>89.99995036968312</v>
      </c>
      <c r="AL696" s="29">
        <f t="shared" si="427"/>
        <v>-76.432829907800482</v>
      </c>
      <c r="AM696" s="28">
        <f t="shared" si="428"/>
        <v>-89.991360648606857</v>
      </c>
      <c r="AN696" s="28">
        <f t="shared" si="429"/>
        <v>-57.935177534360676</v>
      </c>
      <c r="AO696" s="28">
        <f t="shared" si="430"/>
        <v>-89.991410268569723</v>
      </c>
      <c r="AP696">
        <f t="shared" si="411"/>
        <v>23.609121289162623</v>
      </c>
      <c r="AQ696">
        <f t="shared" si="412"/>
        <v>-23.521825181113627</v>
      </c>
      <c r="AR696" s="28">
        <f t="shared" si="431"/>
        <v>-39.401847894890054</v>
      </c>
      <c r="AS696" s="30">
        <f t="shared" si="432"/>
        <v>-180.15508951764889</v>
      </c>
      <c r="AT696" s="28">
        <f t="shared" si="433"/>
        <v>58.404410763518023</v>
      </c>
      <c r="AU696" s="28">
        <f t="shared" si="434"/>
        <v>89.931150276772897</v>
      </c>
      <c r="AV696" s="29">
        <f t="shared" si="435"/>
        <v>-34.883990080085539</v>
      </c>
      <c r="AW696" s="28">
        <f t="shared" si="436"/>
        <v>-88.967365477170802</v>
      </c>
      <c r="AX696" s="31">
        <f t="shared" si="437"/>
        <v>23.520420683432484</v>
      </c>
      <c r="AY696" s="28">
        <f t="shared" si="438"/>
        <v>0.96378479960209518</v>
      </c>
      <c r="AZ696" s="8">
        <f t="shared" si="439"/>
        <v>-15.88142721145757</v>
      </c>
      <c r="BA696" s="8">
        <f t="shared" si="440"/>
        <v>-179.19130471804681</v>
      </c>
      <c r="BB696" s="8">
        <f t="shared" si="441"/>
        <v>0.80869528195319162</v>
      </c>
      <c r="BD696" s="32">
        <f t="shared" si="442"/>
        <v>-16</v>
      </c>
      <c r="BE696" s="32">
        <f t="shared" si="443"/>
        <v>-179</v>
      </c>
      <c r="BF696" s="32">
        <f t="shared" si="444"/>
        <v>1</v>
      </c>
    </row>
    <row r="697" spans="22:58" x14ac:dyDescent="0.2">
      <c r="V697" s="27">
        <v>7.9300000000001098</v>
      </c>
      <c r="W697" s="32">
        <f t="shared" si="414"/>
        <v>851138038.20259321</v>
      </c>
      <c r="X697">
        <f t="shared" si="413"/>
        <v>4.8607609737258892</v>
      </c>
      <c r="Y697" s="28">
        <f t="shared" si="415"/>
        <v>-124.93387616472367</v>
      </c>
      <c r="Z697" s="28">
        <f t="shared" si="416"/>
        <v>-89.999967533997022</v>
      </c>
      <c r="AA697" s="28">
        <f t="shared" si="417"/>
        <v>87.764636140543914</v>
      </c>
      <c r="AB697" s="28">
        <f t="shared" si="418"/>
        <v>-89.997656360411227</v>
      </c>
      <c r="AC697" s="28">
        <f t="shared" si="419"/>
        <v>50.954510938610142</v>
      </c>
      <c r="AD697" s="28">
        <f t="shared" si="420"/>
        <v>89.837670419440414</v>
      </c>
      <c r="AE697" s="28">
        <f t="shared" si="421"/>
        <v>18.646031888156273</v>
      </c>
      <c r="AF697" s="28">
        <f t="shared" si="422"/>
        <v>-90.15995347496785</v>
      </c>
      <c r="AG697" s="28">
        <f t="shared" si="410"/>
        <v>92.110410468749379</v>
      </c>
      <c r="AH697" s="28">
        <f t="shared" si="423"/>
        <v>-195.06026977990604</v>
      </c>
      <c r="AI697" s="28">
        <f t="shared" si="424"/>
        <v>-89.999999989881658</v>
      </c>
      <c r="AJ697" s="28">
        <f t="shared" si="425"/>
        <v>121.44751168459634</v>
      </c>
      <c r="AK697" s="28">
        <f t="shared" si="426"/>
        <v>89.999951499407061</v>
      </c>
      <c r="AL697" s="29">
        <f t="shared" si="427"/>
        <v>-76.632829903356352</v>
      </c>
      <c r="AM697" s="28">
        <f t="shared" si="428"/>
        <v>-89.991557304250833</v>
      </c>
      <c r="AN697" s="28">
        <f t="shared" si="429"/>
        <v>-58.135177529916675</v>
      </c>
      <c r="AO697" s="28">
        <f t="shared" si="430"/>
        <v>-89.99160579472543</v>
      </c>
      <c r="AP697">
        <f t="shared" si="411"/>
        <v>23.609121289162623</v>
      </c>
      <c r="AQ697">
        <f t="shared" si="412"/>
        <v>-23.521825181113627</v>
      </c>
      <c r="AR697" s="28">
        <f t="shared" si="431"/>
        <v>-39.401849533711406</v>
      </c>
      <c r="AS697" s="30">
        <f t="shared" si="432"/>
        <v>-180.15155926969328</v>
      </c>
      <c r="AT697" s="28">
        <f t="shared" si="433"/>
        <v>58.604410481272346</v>
      </c>
      <c r="AU697" s="28">
        <f t="shared" si="434"/>
        <v>89.932717486352416</v>
      </c>
      <c r="AV697" s="29">
        <f t="shared" si="435"/>
        <v>-35.083926594878875</v>
      </c>
      <c r="AW697" s="28">
        <f t="shared" si="436"/>
        <v>-88.990866191275444</v>
      </c>
      <c r="AX697" s="31">
        <f t="shared" si="437"/>
        <v>23.520483886393471</v>
      </c>
      <c r="AY697" s="28">
        <f t="shared" si="438"/>
        <v>0.94185129507697241</v>
      </c>
      <c r="AZ697" s="8">
        <f t="shared" si="439"/>
        <v>-15.881365647317935</v>
      </c>
      <c r="BA697" s="8">
        <f t="shared" si="440"/>
        <v>-179.20970797461632</v>
      </c>
      <c r="BB697" s="8">
        <f t="shared" si="441"/>
        <v>0.79029202538367826</v>
      </c>
      <c r="BD697" s="32">
        <f t="shared" si="442"/>
        <v>-16</v>
      </c>
      <c r="BE697" s="32">
        <f t="shared" si="443"/>
        <v>-179</v>
      </c>
      <c r="BF697" s="32">
        <f t="shared" si="444"/>
        <v>1</v>
      </c>
    </row>
    <row r="698" spans="22:58" x14ac:dyDescent="0.2">
      <c r="V698" s="27">
        <v>7.9400000000001096</v>
      </c>
      <c r="W698" s="32">
        <f t="shared" si="414"/>
        <v>870963589.9563024</v>
      </c>
      <c r="X698">
        <f t="shared" si="413"/>
        <v>4.8607609737258892</v>
      </c>
      <c r="Y698" s="28">
        <f t="shared" si="415"/>
        <v>-125.13387616472359</v>
      </c>
      <c r="Z698" s="28">
        <f t="shared" si="416"/>
        <v>-89.999968273013465</v>
      </c>
      <c r="AA698" s="28">
        <f t="shared" si="417"/>
        <v>87.964636140216882</v>
      </c>
      <c r="AB698" s="28">
        <f t="shared" si="418"/>
        <v>-89.997709708161281</v>
      </c>
      <c r="AC698" s="28">
        <f t="shared" si="419"/>
        <v>51.154509369630325</v>
      </c>
      <c r="AD698" s="28">
        <f t="shared" si="420"/>
        <v>89.841365472711658</v>
      </c>
      <c r="AE698" s="28">
        <f t="shared" si="421"/>
        <v>18.846030318849508</v>
      </c>
      <c r="AF698" s="28">
        <f t="shared" si="422"/>
        <v>-90.156312508463088</v>
      </c>
      <c r="AG698" s="28">
        <f t="shared" si="410"/>
        <v>92.110410468749379</v>
      </c>
      <c r="AH698" s="28">
        <f t="shared" si="423"/>
        <v>-195.26026977990603</v>
      </c>
      <c r="AI698" s="28">
        <f t="shared" si="424"/>
        <v>-89.999999990111988</v>
      </c>
      <c r="AJ698" s="28">
        <f t="shared" si="425"/>
        <v>121.64751168459618</v>
      </c>
      <c r="AK698" s="28">
        <f t="shared" si="426"/>
        <v>89.999952603415338</v>
      </c>
      <c r="AL698" s="29">
        <f t="shared" si="427"/>
        <v>-76.832829899112255</v>
      </c>
      <c r="AM698" s="28">
        <f t="shared" si="428"/>
        <v>-89.991749483466023</v>
      </c>
      <c r="AN698" s="28">
        <f t="shared" si="429"/>
        <v>-58.335177525672719</v>
      </c>
      <c r="AO698" s="28">
        <f t="shared" si="430"/>
        <v>-89.991796870162673</v>
      </c>
      <c r="AP698">
        <f t="shared" si="411"/>
        <v>23.609121289162623</v>
      </c>
      <c r="AQ698">
        <f t="shared" si="412"/>
        <v>-23.521825181113627</v>
      </c>
      <c r="AR698" s="28">
        <f t="shared" si="431"/>
        <v>-39.401851098774216</v>
      </c>
      <c r="AS698" s="30">
        <f t="shared" si="432"/>
        <v>-180.14810937862575</v>
      </c>
      <c r="AT698" s="28">
        <f t="shared" si="433"/>
        <v>58.804410211729781</v>
      </c>
      <c r="AU698" s="28">
        <f t="shared" si="434"/>
        <v>89.934249021983845</v>
      </c>
      <c r="AV698" s="29">
        <f t="shared" si="435"/>
        <v>-35.283865966110866</v>
      </c>
      <c r="AW698" s="28">
        <f t="shared" si="436"/>
        <v>-89.013832291952284</v>
      </c>
      <c r="AX698" s="31">
        <f t="shared" si="437"/>
        <v>23.520544245618915</v>
      </c>
      <c r="AY698" s="28">
        <f t="shared" si="438"/>
        <v>0.92041673003156177</v>
      </c>
      <c r="AZ698" s="8">
        <f t="shared" si="439"/>
        <v>-15.881306853155301</v>
      </c>
      <c r="BA698" s="8">
        <f t="shared" si="440"/>
        <v>-179.2276926485942</v>
      </c>
      <c r="BB698" s="8">
        <f t="shared" si="441"/>
        <v>0.77230735140580009</v>
      </c>
      <c r="BD698" s="32">
        <f t="shared" si="442"/>
        <v>-16</v>
      </c>
      <c r="BE698" s="32">
        <f t="shared" si="443"/>
        <v>-179</v>
      </c>
      <c r="BF698" s="32">
        <f t="shared" si="444"/>
        <v>1</v>
      </c>
    </row>
    <row r="699" spans="22:58" x14ac:dyDescent="0.2">
      <c r="V699" s="27">
        <v>7.9500000000001103</v>
      </c>
      <c r="W699" s="32">
        <f t="shared" si="414"/>
        <v>891250938.13397229</v>
      </c>
      <c r="X699">
        <f t="shared" si="413"/>
        <v>4.8607609737258892</v>
      </c>
      <c r="Y699" s="28">
        <f t="shared" si="415"/>
        <v>-125.33387616472353</v>
      </c>
      <c r="Z699" s="28">
        <f t="shared" si="416"/>
        <v>-89.999968995207865</v>
      </c>
      <c r="AA699" s="28">
        <f t="shared" si="417"/>
        <v>88.164636139904559</v>
      </c>
      <c r="AB699" s="28">
        <f t="shared" si="418"/>
        <v>-89.997761841568305</v>
      </c>
      <c r="AC699" s="28">
        <f t="shared" si="419"/>
        <v>51.35450787126571</v>
      </c>
      <c r="AD699" s="28">
        <f t="shared" si="420"/>
        <v>89.844976417576802</v>
      </c>
      <c r="AE699" s="28">
        <f t="shared" si="421"/>
        <v>19.046028820172623</v>
      </c>
      <c r="AF699" s="28">
        <f t="shared" si="422"/>
        <v>-90.152754419199354</v>
      </c>
      <c r="AG699" s="28">
        <f t="shared" si="410"/>
        <v>92.110410468749379</v>
      </c>
      <c r="AH699" s="28">
        <f t="shared" si="423"/>
        <v>-195.46026977990604</v>
      </c>
      <c r="AI699" s="28">
        <f t="shared" si="424"/>
        <v>-89.999999990337074</v>
      </c>
      <c r="AJ699" s="28">
        <f t="shared" si="425"/>
        <v>121.84751168459604</v>
      </c>
      <c r="AK699" s="28">
        <f t="shared" si="426"/>
        <v>89.999953682293324</v>
      </c>
      <c r="AL699" s="29">
        <f t="shared" si="427"/>
        <v>-77.03282989505918</v>
      </c>
      <c r="AM699" s="28">
        <f t="shared" si="428"/>
        <v>-89.991937288148364</v>
      </c>
      <c r="AN699" s="28">
        <f t="shared" si="429"/>
        <v>-58.535177521619801</v>
      </c>
      <c r="AO699" s="28">
        <f t="shared" si="430"/>
        <v>-89.991983596192114</v>
      </c>
      <c r="AP699">
        <f t="shared" si="411"/>
        <v>23.609121289162623</v>
      </c>
      <c r="AQ699">
        <f t="shared" si="412"/>
        <v>-23.521825181113627</v>
      </c>
      <c r="AR699" s="28">
        <f t="shared" si="431"/>
        <v>-39.401852593398182</v>
      </c>
      <c r="AS699" s="30">
        <f t="shared" si="432"/>
        <v>-180.14473801539145</v>
      </c>
      <c r="AT699" s="28">
        <f t="shared" si="433"/>
        <v>59.004409954318632</v>
      </c>
      <c r="AU699" s="28">
        <f t="shared" si="434"/>
        <v>89.935745695698898</v>
      </c>
      <c r="AV699" s="29">
        <f t="shared" si="435"/>
        <v>-35.483808065296799</v>
      </c>
      <c r="AW699" s="28">
        <f t="shared" si="436"/>
        <v>-89.036275926595607</v>
      </c>
      <c r="AX699" s="31">
        <f t="shared" si="437"/>
        <v>23.520601889021833</v>
      </c>
      <c r="AY699" s="28">
        <f t="shared" si="438"/>
        <v>0.89946976910329113</v>
      </c>
      <c r="AZ699" s="8">
        <f t="shared" si="439"/>
        <v>-15.881250704376349</v>
      </c>
      <c r="BA699" s="8">
        <f t="shared" si="440"/>
        <v>-179.24526824628816</v>
      </c>
      <c r="BB699" s="8">
        <f t="shared" si="441"/>
        <v>0.75473175371183743</v>
      </c>
      <c r="BD699" s="32">
        <f t="shared" si="442"/>
        <v>-16</v>
      </c>
      <c r="BE699" s="32">
        <f t="shared" si="443"/>
        <v>-179</v>
      </c>
      <c r="BF699" s="32">
        <f t="shared" si="444"/>
        <v>1</v>
      </c>
    </row>
    <row r="700" spans="22:58" x14ac:dyDescent="0.2">
      <c r="V700" s="27">
        <v>7.9600000000001101</v>
      </c>
      <c r="W700" s="32">
        <f t="shared" si="414"/>
        <v>912010839.35614169</v>
      </c>
      <c r="X700">
        <f t="shared" si="413"/>
        <v>4.8607609737258892</v>
      </c>
      <c r="Y700" s="28">
        <f t="shared" si="415"/>
        <v>-125.53387616472348</v>
      </c>
      <c r="Z700" s="28">
        <f t="shared" si="416"/>
        <v>-89.999969700963092</v>
      </c>
      <c r="AA700" s="28">
        <f t="shared" si="417"/>
        <v>88.36463613960629</v>
      </c>
      <c r="AB700" s="28">
        <f t="shared" si="418"/>
        <v>-89.997812788274103</v>
      </c>
      <c r="AC700" s="28">
        <f t="shared" si="419"/>
        <v>51.554506440338123</v>
      </c>
      <c r="AD700" s="28">
        <f t="shared" si="420"/>
        <v>89.848505168491783</v>
      </c>
      <c r="AE700" s="28">
        <f t="shared" si="421"/>
        <v>19.246027388946821</v>
      </c>
      <c r="AF700" s="28">
        <f t="shared" si="422"/>
        <v>-90.149277320745398</v>
      </c>
      <c r="AG700" s="28">
        <f t="shared" si="410"/>
        <v>92.110410468749379</v>
      </c>
      <c r="AH700" s="28">
        <f t="shared" si="423"/>
        <v>-195.66026977990603</v>
      </c>
      <c r="AI700" s="28">
        <f t="shared" si="424"/>
        <v>-89.999999990557015</v>
      </c>
      <c r="AJ700" s="28">
        <f t="shared" si="425"/>
        <v>122.04751168459593</v>
      </c>
      <c r="AK700" s="28">
        <f t="shared" si="426"/>
        <v>89.999954736613034</v>
      </c>
      <c r="AL700" s="29">
        <f t="shared" si="427"/>
        <v>-77.232829891188516</v>
      </c>
      <c r="AM700" s="28">
        <f t="shared" si="428"/>
        <v>-89.992120817874408</v>
      </c>
      <c r="AN700" s="28">
        <f t="shared" si="429"/>
        <v>-58.735177517749236</v>
      </c>
      <c r="AO700" s="28">
        <f t="shared" si="430"/>
        <v>-89.992166071818389</v>
      </c>
      <c r="AP700">
        <f t="shared" si="411"/>
        <v>23.609121289162623</v>
      </c>
      <c r="AQ700">
        <f t="shared" si="412"/>
        <v>-23.521825181113627</v>
      </c>
      <c r="AR700" s="28">
        <f t="shared" si="431"/>
        <v>-39.401854020753419</v>
      </c>
      <c r="AS700" s="30">
        <f t="shared" si="432"/>
        <v>-180.14144339256379</v>
      </c>
      <c r="AT700" s="28">
        <f t="shared" si="433"/>
        <v>59.204409708492875</v>
      </c>
      <c r="AU700" s="28">
        <f t="shared" si="434"/>
        <v>89.937208301045587</v>
      </c>
      <c r="AV700" s="29">
        <f t="shared" si="435"/>
        <v>-35.683752769728017</v>
      </c>
      <c r="AW700" s="28">
        <f t="shared" si="436"/>
        <v>-89.058208967551622</v>
      </c>
      <c r="AX700" s="31">
        <f t="shared" si="437"/>
        <v>23.520656938764859</v>
      </c>
      <c r="AY700" s="28">
        <f t="shared" si="438"/>
        <v>0.8789993334939652</v>
      </c>
      <c r="AZ700" s="8">
        <f t="shared" si="439"/>
        <v>-15.88119708198856</v>
      </c>
      <c r="BA700" s="8">
        <f t="shared" si="440"/>
        <v>-179.26244405906982</v>
      </c>
      <c r="BB700" s="8">
        <f t="shared" si="441"/>
        <v>0.73755594093017862</v>
      </c>
      <c r="BD700" s="32">
        <f t="shared" si="442"/>
        <v>-16</v>
      </c>
      <c r="BE700" s="32">
        <f t="shared" si="443"/>
        <v>-179</v>
      </c>
      <c r="BF700" s="32">
        <f t="shared" si="444"/>
        <v>1</v>
      </c>
    </row>
    <row r="701" spans="22:58" x14ac:dyDescent="0.2">
      <c r="V701" s="27">
        <v>7.9700000000001099</v>
      </c>
      <c r="W701" s="32">
        <f t="shared" si="414"/>
        <v>933254300.79722834</v>
      </c>
      <c r="X701">
        <f t="shared" si="413"/>
        <v>4.8607609737258892</v>
      </c>
      <c r="Y701" s="28">
        <f t="shared" si="415"/>
        <v>-125.73387616472343</v>
      </c>
      <c r="Z701" s="28">
        <f t="shared" si="416"/>
        <v>-89.999970390653374</v>
      </c>
      <c r="AA701" s="28">
        <f t="shared" si="417"/>
        <v>88.564636139321436</v>
      </c>
      <c r="AB701" s="28">
        <f t="shared" si="418"/>
        <v>-89.997862575291293</v>
      </c>
      <c r="AC701" s="28">
        <f t="shared" si="419"/>
        <v>51.754505073812439</v>
      </c>
      <c r="AD701" s="28">
        <f t="shared" si="420"/>
        <v>89.851953596339925</v>
      </c>
      <c r="AE701" s="28">
        <f t="shared" si="421"/>
        <v>19.446026022136337</v>
      </c>
      <c r="AF701" s="28">
        <f t="shared" si="422"/>
        <v>-90.145879369604742</v>
      </c>
      <c r="AG701" s="28">
        <f t="shared" si="410"/>
        <v>92.110410468749379</v>
      </c>
      <c r="AH701" s="28">
        <f t="shared" si="423"/>
        <v>-195.86026977990602</v>
      </c>
      <c r="AI701" s="28">
        <f t="shared" si="424"/>
        <v>-89.999999990771968</v>
      </c>
      <c r="AJ701" s="28">
        <f t="shared" si="425"/>
        <v>122.24751168459579</v>
      </c>
      <c r="AK701" s="28">
        <f t="shared" si="426"/>
        <v>89.99995576693351</v>
      </c>
      <c r="AL701" s="29">
        <f t="shared" si="427"/>
        <v>-77.432829887492062</v>
      </c>
      <c r="AM701" s="28">
        <f t="shared" si="428"/>
        <v>-89.992300169953992</v>
      </c>
      <c r="AN701" s="28">
        <f t="shared" si="429"/>
        <v>-58.93517751405291</v>
      </c>
      <c r="AO701" s="28">
        <f t="shared" si="430"/>
        <v>-89.99234439379245</v>
      </c>
      <c r="AP701">
        <f t="shared" si="411"/>
        <v>23.609121289162623</v>
      </c>
      <c r="AQ701">
        <f t="shared" si="412"/>
        <v>-23.521825181113627</v>
      </c>
      <c r="AR701" s="28">
        <f t="shared" si="431"/>
        <v>-39.401855383867577</v>
      </c>
      <c r="AS701" s="30">
        <f t="shared" si="432"/>
        <v>-180.13822376339721</v>
      </c>
      <c r="AT701" s="28">
        <f t="shared" si="433"/>
        <v>59.404409473731079</v>
      </c>
      <c r="AU701" s="28">
        <f t="shared" si="434"/>
        <v>89.93863761350903</v>
      </c>
      <c r="AV701" s="29">
        <f t="shared" si="435"/>
        <v>-35.88369996221256</v>
      </c>
      <c r="AW701" s="28">
        <f t="shared" si="436"/>
        <v>-89.079643018281885</v>
      </c>
      <c r="AX701" s="31">
        <f t="shared" si="437"/>
        <v>23.520709511518518</v>
      </c>
      <c r="AY701" s="28">
        <f t="shared" si="438"/>
        <v>0.85899459522714494</v>
      </c>
      <c r="AZ701" s="8">
        <f t="shared" si="439"/>
        <v>-15.881145872349059</v>
      </c>
      <c r="BA701" s="8">
        <f t="shared" si="440"/>
        <v>-179.27922916817005</v>
      </c>
      <c r="BB701" s="8">
        <f t="shared" si="441"/>
        <v>0.72077083182995239</v>
      </c>
      <c r="BD701" s="32">
        <f t="shared" si="442"/>
        <v>-16</v>
      </c>
      <c r="BE701" s="32">
        <f t="shared" si="443"/>
        <v>-179</v>
      </c>
      <c r="BF701" s="32">
        <f t="shared" si="444"/>
        <v>1</v>
      </c>
    </row>
    <row r="702" spans="22:58" x14ac:dyDescent="0.2">
      <c r="V702" s="27">
        <v>7.9800000000001097</v>
      </c>
      <c r="W702" s="32">
        <f t="shared" si="414"/>
        <v>954992586.02167869</v>
      </c>
      <c r="X702">
        <f t="shared" si="413"/>
        <v>4.8607609737258892</v>
      </c>
      <c r="Y702" s="28">
        <f t="shared" si="415"/>
        <v>-125.93387616472336</v>
      </c>
      <c r="Z702" s="28">
        <f t="shared" si="416"/>
        <v>-89.999971064644399</v>
      </c>
      <c r="AA702" s="28">
        <f t="shared" si="417"/>
        <v>88.764636139049429</v>
      </c>
      <c r="AB702" s="28">
        <f t="shared" si="418"/>
        <v>-89.997911229017618</v>
      </c>
      <c r="AC702" s="28">
        <f t="shared" si="419"/>
        <v>51.954503768790154</v>
      </c>
      <c r="AD702" s="28">
        <f t="shared" si="420"/>
        <v>89.855323529423316</v>
      </c>
      <c r="AE702" s="28">
        <f t="shared" si="421"/>
        <v>19.646024716842113</v>
      </c>
      <c r="AF702" s="28">
        <f t="shared" si="422"/>
        <v>-90.142558764238714</v>
      </c>
      <c r="AG702" s="28">
        <f t="shared" si="410"/>
        <v>92.110410468749379</v>
      </c>
      <c r="AH702" s="28">
        <f t="shared" si="423"/>
        <v>-196.06026977990606</v>
      </c>
      <c r="AI702" s="28">
        <f t="shared" si="424"/>
        <v>-89.999999990982019</v>
      </c>
      <c r="AJ702" s="28">
        <f t="shared" si="425"/>
        <v>122.44751168459567</v>
      </c>
      <c r="AK702" s="28">
        <f t="shared" si="426"/>
        <v>89.999956773801031</v>
      </c>
      <c r="AL702" s="29">
        <f t="shared" si="427"/>
        <v>-77.632829883961975</v>
      </c>
      <c r="AM702" s="28">
        <f t="shared" si="428"/>
        <v>-89.992475439481979</v>
      </c>
      <c r="AN702" s="28">
        <f t="shared" si="429"/>
        <v>-59.135177510522993</v>
      </c>
      <c r="AO702" s="28">
        <f t="shared" si="430"/>
        <v>-89.992518656662966</v>
      </c>
      <c r="AP702">
        <f t="shared" si="411"/>
        <v>23.609121289162623</v>
      </c>
      <c r="AQ702">
        <f t="shared" si="412"/>
        <v>-23.521825181113627</v>
      </c>
      <c r="AR702" s="28">
        <f t="shared" si="431"/>
        <v>-39.401856685631884</v>
      </c>
      <c r="AS702" s="30">
        <f t="shared" si="432"/>
        <v>-180.13507742090167</v>
      </c>
      <c r="AT702" s="28">
        <f t="shared" si="433"/>
        <v>59.604409249535301</v>
      </c>
      <c r="AU702" s="28">
        <f t="shared" si="434"/>
        <v>89.940034390922477</v>
      </c>
      <c r="AV702" s="29">
        <f t="shared" si="435"/>
        <v>-36.083649530827401</v>
      </c>
      <c r="AW702" s="28">
        <f t="shared" si="436"/>
        <v>-89.100589419393003</v>
      </c>
      <c r="AX702" s="31">
        <f t="shared" si="437"/>
        <v>23.5207597187079</v>
      </c>
      <c r="AY702" s="28">
        <f t="shared" si="438"/>
        <v>0.83944497152947406</v>
      </c>
      <c r="AZ702" s="8">
        <f t="shared" si="439"/>
        <v>-15.881096966923984</v>
      </c>
      <c r="BA702" s="8">
        <f t="shared" si="440"/>
        <v>-179.29563244937219</v>
      </c>
      <c r="BB702" s="8">
        <f t="shared" si="441"/>
        <v>0.70436755062780776</v>
      </c>
      <c r="BD702" s="32">
        <f t="shared" si="442"/>
        <v>-16</v>
      </c>
      <c r="BE702" s="32">
        <f t="shared" si="443"/>
        <v>-179</v>
      </c>
      <c r="BF702" s="32">
        <f t="shared" si="444"/>
        <v>1</v>
      </c>
    </row>
    <row r="703" spans="22:58" x14ac:dyDescent="0.2">
      <c r="V703" s="27">
        <v>7.9900000000001103</v>
      </c>
      <c r="W703" s="32">
        <f t="shared" si="414"/>
        <v>977237220.95605898</v>
      </c>
      <c r="X703">
        <f t="shared" si="413"/>
        <v>4.8607609737258892</v>
      </c>
      <c r="Y703" s="28">
        <f t="shared" si="415"/>
        <v>-126.13387616472332</v>
      </c>
      <c r="Z703" s="28">
        <f t="shared" si="416"/>
        <v>-89.999971723293498</v>
      </c>
      <c r="AA703" s="28">
        <f t="shared" si="417"/>
        <v>88.964636138789643</v>
      </c>
      <c r="AB703" s="28">
        <f t="shared" si="418"/>
        <v>-89.997958775249927</v>
      </c>
      <c r="AC703" s="28">
        <f t="shared" si="419"/>
        <v>52.154502522503179</v>
      </c>
      <c r="AD703" s="28">
        <f t="shared" si="420"/>
        <v>89.858616754431779</v>
      </c>
      <c r="AE703" s="28">
        <f t="shared" si="421"/>
        <v>19.846023470295393</v>
      </c>
      <c r="AF703" s="28">
        <f t="shared" si="422"/>
        <v>-90.139313744111661</v>
      </c>
      <c r="AG703" s="28">
        <f t="shared" si="410"/>
        <v>92.110410468749379</v>
      </c>
      <c r="AH703" s="28">
        <f t="shared" si="423"/>
        <v>-196.26026977990605</v>
      </c>
      <c r="AI703" s="28">
        <f t="shared" si="424"/>
        <v>-89.999999991187309</v>
      </c>
      <c r="AJ703" s="28">
        <f t="shared" si="425"/>
        <v>122.64751168459556</v>
      </c>
      <c r="AK703" s="28">
        <f t="shared" si="426"/>
        <v>89.999957757749456</v>
      </c>
      <c r="AL703" s="29">
        <f t="shared" si="427"/>
        <v>-77.832829880590765</v>
      </c>
      <c r="AM703" s="28">
        <f t="shared" si="428"/>
        <v>-89.992646719388546</v>
      </c>
      <c r="AN703" s="28">
        <f t="shared" si="429"/>
        <v>-59.335177507151883</v>
      </c>
      <c r="AO703" s="28">
        <f t="shared" si="430"/>
        <v>-89.992688952826398</v>
      </c>
      <c r="AP703">
        <f t="shared" si="411"/>
        <v>23.609121289162623</v>
      </c>
      <c r="AQ703">
        <f t="shared" si="412"/>
        <v>-23.521825181113627</v>
      </c>
      <c r="AR703" s="28">
        <f t="shared" si="431"/>
        <v>-39.401857928807495</v>
      </c>
      <c r="AS703" s="30">
        <f t="shared" si="432"/>
        <v>-180.13200269693806</v>
      </c>
      <c r="AT703" s="28">
        <f t="shared" si="433"/>
        <v>59.804409035429977</v>
      </c>
      <c r="AU703" s="28">
        <f t="shared" si="434"/>
        <v>89.94139937386916</v>
      </c>
      <c r="AV703" s="29">
        <f t="shared" si="435"/>
        <v>-36.283601368681786</v>
      </c>
      <c r="AW703" s="28">
        <f t="shared" si="436"/>
        <v>-89.121059254535098</v>
      </c>
      <c r="AX703" s="31">
        <f t="shared" si="437"/>
        <v>23.52080766674819</v>
      </c>
      <c r="AY703" s="28">
        <f t="shared" si="438"/>
        <v>0.82034011933406248</v>
      </c>
      <c r="AZ703" s="8">
        <f t="shared" si="439"/>
        <v>-15.881050262059304</v>
      </c>
      <c r="BA703" s="8">
        <f t="shared" si="440"/>
        <v>-179.31166257760401</v>
      </c>
      <c r="BB703" s="8">
        <f t="shared" si="441"/>
        <v>0.68833742239598905</v>
      </c>
      <c r="BD703" s="32">
        <f t="shared" si="442"/>
        <v>-16</v>
      </c>
      <c r="BE703" s="32">
        <f t="shared" si="443"/>
        <v>-179</v>
      </c>
      <c r="BF703" s="32">
        <f t="shared" si="444"/>
        <v>1</v>
      </c>
    </row>
    <row r="704" spans="22:58" x14ac:dyDescent="0.2">
      <c r="V704" s="27">
        <v>8.0000000000001101</v>
      </c>
      <c r="W704" s="32">
        <f t="shared" si="414"/>
        <v>1000000000.0002539</v>
      </c>
      <c r="X704">
        <f t="shared" si="413"/>
        <v>4.8607609737258892</v>
      </c>
      <c r="Y704" s="28">
        <f t="shared" si="415"/>
        <v>-126.33387616472326</v>
      </c>
      <c r="Z704" s="28">
        <f t="shared" si="416"/>
        <v>-89.999972366949919</v>
      </c>
      <c r="AA704" s="28">
        <f t="shared" si="417"/>
        <v>89.164636138541553</v>
      </c>
      <c r="AB704" s="28">
        <f t="shared" si="418"/>
        <v>-89.998005239197852</v>
      </c>
      <c r="AC704" s="28">
        <f t="shared" si="419"/>
        <v>52.354501332308018</v>
      </c>
      <c r="AD704" s="28">
        <f t="shared" si="420"/>
        <v>89.861835017389694</v>
      </c>
      <c r="AE704" s="28">
        <f t="shared" si="421"/>
        <v>20.046022279852195</v>
      </c>
      <c r="AF704" s="28">
        <f t="shared" si="422"/>
        <v>-90.136142588758076</v>
      </c>
      <c r="AG704" s="28">
        <f t="shared" si="410"/>
        <v>92.110410468749379</v>
      </c>
      <c r="AH704" s="28">
        <f t="shared" si="423"/>
        <v>-196.46026977990604</v>
      </c>
      <c r="AI704" s="28">
        <f t="shared" si="424"/>
        <v>-89.999999991387895</v>
      </c>
      <c r="AJ704" s="28">
        <f t="shared" si="425"/>
        <v>122.84751168459547</v>
      </c>
      <c r="AK704" s="28">
        <f t="shared" si="426"/>
        <v>89.999958719300466</v>
      </c>
      <c r="AL704" s="29">
        <f t="shared" si="427"/>
        <v>-78.032829877371285</v>
      </c>
      <c r="AM704" s="28">
        <f t="shared" si="428"/>
        <v>-89.992814100488573</v>
      </c>
      <c r="AN704" s="28">
        <f t="shared" si="429"/>
        <v>-59.535177503932474</v>
      </c>
      <c r="AO704" s="28">
        <f t="shared" si="430"/>
        <v>-89.992855372576003</v>
      </c>
      <c r="AP704">
        <f t="shared" si="411"/>
        <v>23.609121289162623</v>
      </c>
      <c r="AQ704">
        <f t="shared" si="412"/>
        <v>-23.521825181113627</v>
      </c>
      <c r="AR704" s="28">
        <f t="shared" si="431"/>
        <v>-39.401859116031282</v>
      </c>
      <c r="AS704" s="30">
        <f t="shared" si="432"/>
        <v>-180.12899796133408</v>
      </c>
      <c r="AT704" s="28">
        <f t="shared" si="433"/>
        <v>60.004408830960976</v>
      </c>
      <c r="AU704" s="28">
        <f t="shared" si="434"/>
        <v>89.942733286074926</v>
      </c>
      <c r="AV704" s="29">
        <f t="shared" si="435"/>
        <v>-36.483555373691196</v>
      </c>
      <c r="AW704" s="28">
        <f t="shared" si="436"/>
        <v>-89.141063356171756</v>
      </c>
      <c r="AX704" s="31">
        <f t="shared" si="437"/>
        <v>23.52085345726978</v>
      </c>
      <c r="AY704" s="28">
        <f t="shared" si="438"/>
        <v>0.80166992990316999</v>
      </c>
      <c r="AZ704" s="8">
        <f t="shared" si="439"/>
        <v>-15.881005658761502</v>
      </c>
      <c r="BA704" s="8">
        <f t="shared" si="440"/>
        <v>-179.32732803143091</v>
      </c>
      <c r="BB704" s="8">
        <f t="shared" si="441"/>
        <v>0.67267196856909095</v>
      </c>
      <c r="BD704" s="32">
        <f t="shared" si="442"/>
        <v>-16</v>
      </c>
      <c r="BE704" s="32">
        <f t="shared" si="443"/>
        <v>-179</v>
      </c>
      <c r="BF704" s="32">
        <f t="shared" si="444"/>
        <v>1</v>
      </c>
    </row>
    <row r="705" spans="22:58" x14ac:dyDescent="0.2">
      <c r="V705" s="27">
        <v>8.0100000000001099</v>
      </c>
      <c r="W705" s="32">
        <f t="shared" si="414"/>
        <v>1023292992.2810138</v>
      </c>
      <c r="X705">
        <f t="shared" si="413"/>
        <v>4.8607609737258892</v>
      </c>
      <c r="Y705" s="28">
        <f t="shared" si="415"/>
        <v>-126.53387616472322</v>
      </c>
      <c r="Z705" s="28">
        <f t="shared" si="416"/>
        <v>-89.99997299595492</v>
      </c>
      <c r="AA705" s="28">
        <f t="shared" si="417"/>
        <v>89.364636138304618</v>
      </c>
      <c r="AB705" s="28">
        <f t="shared" si="418"/>
        <v>-89.998050645497202</v>
      </c>
      <c r="AC705" s="28">
        <f t="shared" si="419"/>
        <v>52.554500195680163</v>
      </c>
      <c r="AD705" s="28">
        <f t="shared" si="420"/>
        <v>89.864980024581413</v>
      </c>
      <c r="AE705" s="28">
        <f t="shared" si="421"/>
        <v>20.246021142987445</v>
      </c>
      <c r="AF705" s="28">
        <f t="shared" si="422"/>
        <v>-90.133043616870694</v>
      </c>
      <c r="AG705" s="28">
        <f t="shared" si="410"/>
        <v>92.110410468749379</v>
      </c>
      <c r="AH705" s="28">
        <f t="shared" si="423"/>
        <v>-196.66026977990606</v>
      </c>
      <c r="AI705" s="28">
        <f t="shared" si="424"/>
        <v>-89.999999991583934</v>
      </c>
      <c r="AJ705" s="28">
        <f t="shared" si="425"/>
        <v>123.04751168459535</v>
      </c>
      <c r="AK705" s="28">
        <f t="shared" si="426"/>
        <v>89.999959658963917</v>
      </c>
      <c r="AL705" s="29">
        <f t="shared" si="427"/>
        <v>-78.232829874296698</v>
      </c>
      <c r="AM705" s="28">
        <f t="shared" si="428"/>
        <v>-89.992977671529729</v>
      </c>
      <c r="AN705" s="28">
        <f t="shared" si="429"/>
        <v>-59.735177500858029</v>
      </c>
      <c r="AO705" s="28">
        <f t="shared" si="430"/>
        <v>-89.993018004149747</v>
      </c>
      <c r="AP705">
        <f t="shared" si="411"/>
        <v>23.609121289162623</v>
      </c>
      <c r="AQ705">
        <f t="shared" si="412"/>
        <v>-23.521825181113627</v>
      </c>
      <c r="AR705" s="28">
        <f t="shared" si="431"/>
        <v>-39.401860249821588</v>
      </c>
      <c r="AS705" s="30">
        <f t="shared" si="432"/>
        <v>-180.12606162102043</v>
      </c>
      <c r="AT705" s="28">
        <f t="shared" si="433"/>
        <v>60.204408635694584</v>
      </c>
      <c r="AU705" s="28">
        <f t="shared" si="434"/>
        <v>89.944036834791845</v>
      </c>
      <c r="AV705" s="29">
        <f t="shared" si="435"/>
        <v>-36.683511448361465</v>
      </c>
      <c r="AW705" s="28">
        <f t="shared" si="436"/>
        <v>-89.16061231122373</v>
      </c>
      <c r="AX705" s="31">
        <f t="shared" si="437"/>
        <v>23.520897187333119</v>
      </c>
      <c r="AY705" s="28">
        <f t="shared" si="438"/>
        <v>0.78342452356811521</v>
      </c>
      <c r="AZ705" s="8">
        <f t="shared" si="439"/>
        <v>-15.880963062488469</v>
      </c>
      <c r="BA705" s="8">
        <f t="shared" si="440"/>
        <v>-179.34263709745233</v>
      </c>
      <c r="BB705" s="8">
        <f t="shared" si="441"/>
        <v>0.65736290254767482</v>
      </c>
      <c r="BD705" s="32">
        <f t="shared" si="442"/>
        <v>-16</v>
      </c>
      <c r="BE705" s="32">
        <f t="shared" si="443"/>
        <v>-179</v>
      </c>
      <c r="BF705" s="32">
        <f t="shared" si="444"/>
        <v>1</v>
      </c>
    </row>
    <row r="706" spans="22:58" x14ac:dyDescent="0.2">
      <c r="V706" s="27">
        <v>8.0200000000001097</v>
      </c>
      <c r="W706" s="32">
        <f t="shared" si="414"/>
        <v>1047128548.0511653</v>
      </c>
      <c r="X706">
        <f t="shared" si="413"/>
        <v>4.8607609737258892</v>
      </c>
      <c r="Y706" s="28">
        <f t="shared" si="415"/>
        <v>-126.73387616472318</v>
      </c>
      <c r="Z706" s="28">
        <f t="shared" si="416"/>
        <v>-89.999973610642044</v>
      </c>
      <c r="AA706" s="28">
        <f t="shared" si="417"/>
        <v>89.564636138078356</v>
      </c>
      <c r="AB706" s="28">
        <f t="shared" si="418"/>
        <v>-89.998095018222998</v>
      </c>
      <c r="AC706" s="28">
        <f t="shared" si="419"/>
        <v>52.754499110208712</v>
      </c>
      <c r="AD706" s="28">
        <f t="shared" si="420"/>
        <v>89.868053443455565</v>
      </c>
      <c r="AE706" s="28">
        <f t="shared" si="421"/>
        <v>20.446020057289772</v>
      </c>
      <c r="AF706" s="28">
        <f t="shared" si="422"/>
        <v>-90.130015185409476</v>
      </c>
      <c r="AG706" s="28">
        <f t="shared" si="410"/>
        <v>92.110410468749379</v>
      </c>
      <c r="AH706" s="28">
        <f t="shared" si="423"/>
        <v>-196.86026977990605</v>
      </c>
      <c r="AI706" s="28">
        <f t="shared" si="424"/>
        <v>-89.99999999177551</v>
      </c>
      <c r="AJ706" s="28">
        <f t="shared" si="425"/>
        <v>123.24751168459527</v>
      </c>
      <c r="AK706" s="28">
        <f t="shared" si="426"/>
        <v>89.999960577237999</v>
      </c>
      <c r="AL706" s="29">
        <f t="shared" si="427"/>
        <v>-78.432829871360511</v>
      </c>
      <c r="AM706" s="28">
        <f t="shared" si="428"/>
        <v>-89.993137519239539</v>
      </c>
      <c r="AN706" s="28">
        <f t="shared" si="429"/>
        <v>-59.935177497921913</v>
      </c>
      <c r="AO706" s="28">
        <f t="shared" si="430"/>
        <v>-89.99317693377705</v>
      </c>
      <c r="AP706">
        <f t="shared" si="411"/>
        <v>23.609121289162623</v>
      </c>
      <c r="AQ706">
        <f t="shared" si="412"/>
        <v>-23.521825181113627</v>
      </c>
      <c r="AR706" s="28">
        <f t="shared" si="431"/>
        <v>-39.401861332583145</v>
      </c>
      <c r="AS706" s="30">
        <f t="shared" si="432"/>
        <v>-180.12319211918651</v>
      </c>
      <c r="AT706" s="28">
        <f t="shared" si="433"/>
        <v>60.404408449216618</v>
      </c>
      <c r="AU706" s="28">
        <f t="shared" si="434"/>
        <v>89.945310711173349</v>
      </c>
      <c r="AV706" s="29">
        <f t="shared" si="435"/>
        <v>-36.883469499582503</v>
      </c>
      <c r="AW706" s="28">
        <f t="shared" si="436"/>
        <v>-89.179716466589269</v>
      </c>
      <c r="AX706" s="31">
        <f t="shared" si="437"/>
        <v>23.520938949634115</v>
      </c>
      <c r="AY706" s="28">
        <f t="shared" si="438"/>
        <v>0.76559424458407932</v>
      </c>
      <c r="AZ706" s="8">
        <f t="shared" si="439"/>
        <v>-15.880922382949031</v>
      </c>
      <c r="BA706" s="8">
        <f t="shared" si="440"/>
        <v>-179.35759787460245</v>
      </c>
      <c r="BB706" s="8">
        <f t="shared" si="441"/>
        <v>0.64240212539755248</v>
      </c>
      <c r="BD706" s="32">
        <f t="shared" si="442"/>
        <v>-16</v>
      </c>
      <c r="BE706" s="32">
        <f t="shared" si="443"/>
        <v>-179</v>
      </c>
      <c r="BF706" s="32">
        <f t="shared" si="444"/>
        <v>1</v>
      </c>
    </row>
    <row r="707" spans="22:58" x14ac:dyDescent="0.2">
      <c r="V707" s="27">
        <v>8.0300000000001095</v>
      </c>
      <c r="W707" s="32">
        <f t="shared" si="414"/>
        <v>1071519305.2378783</v>
      </c>
      <c r="X707">
        <f t="shared" si="413"/>
        <v>4.8607609737258892</v>
      </c>
      <c r="Y707" s="28">
        <f t="shared" si="415"/>
        <v>-126.93387616472313</v>
      </c>
      <c r="Z707" s="28">
        <f t="shared" si="416"/>
        <v>-89.999974211337175</v>
      </c>
      <c r="AA707" s="28">
        <f t="shared" si="417"/>
        <v>89.764636137862297</v>
      </c>
      <c r="AB707" s="28">
        <f t="shared" si="418"/>
        <v>-89.998138380902233</v>
      </c>
      <c r="AC707" s="28">
        <f t="shared" si="419"/>
        <v>52.954498073591267</v>
      </c>
      <c r="AD707" s="28">
        <f t="shared" si="420"/>
        <v>89.871056903508659</v>
      </c>
      <c r="AE707" s="28">
        <f t="shared" si="421"/>
        <v>20.646019020456322</v>
      </c>
      <c r="AF707" s="28">
        <f t="shared" si="422"/>
        <v>-90.127055688730749</v>
      </c>
      <c r="AG707" s="28">
        <f t="shared" si="410"/>
        <v>92.110410468749379</v>
      </c>
      <c r="AH707" s="28">
        <f t="shared" si="423"/>
        <v>-197.06026977990604</v>
      </c>
      <c r="AI707" s="28">
        <f t="shared" si="424"/>
        <v>-89.999999991962724</v>
      </c>
      <c r="AJ707" s="28">
        <f t="shared" si="425"/>
        <v>123.44751168459517</v>
      </c>
      <c r="AK707" s="28">
        <f t="shared" si="426"/>
        <v>89.99996147460962</v>
      </c>
      <c r="AL707" s="29">
        <f t="shared" si="427"/>
        <v>-78.632829868556456</v>
      </c>
      <c r="AM707" s="28">
        <f t="shared" si="428"/>
        <v>-89.993293728371341</v>
      </c>
      <c r="AN707" s="28">
        <f t="shared" si="429"/>
        <v>-60.135177495117944</v>
      </c>
      <c r="AO707" s="28">
        <f t="shared" si="430"/>
        <v>-89.993332245724446</v>
      </c>
      <c r="AP707">
        <f t="shared" si="411"/>
        <v>23.609121289162623</v>
      </c>
      <c r="AQ707">
        <f t="shared" si="412"/>
        <v>-23.521825181113627</v>
      </c>
      <c r="AR707" s="28">
        <f t="shared" si="431"/>
        <v>-39.401862366612626</v>
      </c>
      <c r="AS707" s="30">
        <f t="shared" si="432"/>
        <v>-180.12038793445521</v>
      </c>
      <c r="AT707" s="28">
        <f t="shared" si="433"/>
        <v>60.60440827113154</v>
      </c>
      <c r="AU707" s="28">
        <f t="shared" si="434"/>
        <v>89.946555590640486</v>
      </c>
      <c r="AV707" s="29">
        <f t="shared" si="435"/>
        <v>-37.083429438431352</v>
      </c>
      <c r="AW707" s="28">
        <f t="shared" si="436"/>
        <v>-89.198385934543296</v>
      </c>
      <c r="AX707" s="31">
        <f t="shared" si="437"/>
        <v>23.520978832700187</v>
      </c>
      <c r="AY707" s="28">
        <f t="shared" si="438"/>
        <v>0.74816965609718977</v>
      </c>
      <c r="AZ707" s="8">
        <f t="shared" si="439"/>
        <v>-15.880883533912439</v>
      </c>
      <c r="BA707" s="8">
        <f t="shared" si="440"/>
        <v>-179.37221827835802</v>
      </c>
      <c r="BB707" s="8">
        <f t="shared" si="441"/>
        <v>0.62778172164198054</v>
      </c>
      <c r="BD707" s="32">
        <f t="shared" si="442"/>
        <v>-16</v>
      </c>
      <c r="BE707" s="32">
        <f t="shared" si="443"/>
        <v>-179</v>
      </c>
      <c r="BF707" s="32">
        <f t="shared" si="444"/>
        <v>1</v>
      </c>
    </row>
    <row r="708" spans="22:58" x14ac:dyDescent="0.2">
      <c r="V708" s="27">
        <v>8.0400000000001093</v>
      </c>
      <c r="W708" s="32">
        <f t="shared" si="414"/>
        <v>1096478196.1434631</v>
      </c>
      <c r="X708">
        <f t="shared" si="413"/>
        <v>4.8607609737258892</v>
      </c>
      <c r="Y708" s="28">
        <f t="shared" si="415"/>
        <v>-127.13387616472309</v>
      </c>
      <c r="Z708" s="28">
        <f t="shared" si="416"/>
        <v>-89.999974798358807</v>
      </c>
      <c r="AA708" s="28">
        <f t="shared" si="417"/>
        <v>89.96463613765593</v>
      </c>
      <c r="AB708" s="28">
        <f t="shared" si="418"/>
        <v>-89.998180756526395</v>
      </c>
      <c r="AC708" s="28">
        <f t="shared" si="419"/>
        <v>53.15449708362906</v>
      </c>
      <c r="AD708" s="28">
        <f t="shared" si="420"/>
        <v>89.873991997148977</v>
      </c>
      <c r="AE708" s="28">
        <f t="shared" si="421"/>
        <v>20.846018030287787</v>
      </c>
      <c r="AF708" s="28">
        <f t="shared" si="422"/>
        <v>-90.124163557736239</v>
      </c>
      <c r="AG708" s="28">
        <f t="shared" ref="AG708:AG771" si="445">DC_gain_comp</f>
        <v>92.110410468749379</v>
      </c>
      <c r="AH708" s="28">
        <f t="shared" si="423"/>
        <v>-197.26026977990603</v>
      </c>
      <c r="AI708" s="28">
        <f t="shared" si="424"/>
        <v>-89.999999992145675</v>
      </c>
      <c r="AJ708" s="28">
        <f t="shared" si="425"/>
        <v>123.64751168459507</v>
      </c>
      <c r="AK708" s="28">
        <f t="shared" si="426"/>
        <v>89.999962351554572</v>
      </c>
      <c r="AL708" s="29">
        <f t="shared" si="427"/>
        <v>-78.832829865878608</v>
      </c>
      <c r="AM708" s="28">
        <f t="shared" si="428"/>
        <v>-89.99344638174928</v>
      </c>
      <c r="AN708" s="28">
        <f t="shared" si="429"/>
        <v>-60.335177492440181</v>
      </c>
      <c r="AO708" s="28">
        <f t="shared" si="430"/>
        <v>-89.993484022340382</v>
      </c>
      <c r="AP708">
        <f t="shared" ref="AP708:AP771" si="446">-20*LOG(GmPS*Rsns)</f>
        <v>23.609121289162623</v>
      </c>
      <c r="AQ708">
        <f t="shared" ref="AQ708:AQ771" si="447">20*LOG(Vref/Vout)</f>
        <v>-23.521825181113627</v>
      </c>
      <c r="AR708" s="28">
        <f t="shared" si="431"/>
        <v>-39.401863354103398</v>
      </c>
      <c r="AS708" s="30">
        <f t="shared" si="432"/>
        <v>-180.11764758007661</v>
      </c>
      <c r="AT708" s="28">
        <f t="shared" si="433"/>
        <v>60.804408101061604</v>
      </c>
      <c r="AU708" s="28">
        <f t="shared" si="434"/>
        <v>89.947772133240122</v>
      </c>
      <c r="AV708" s="29">
        <f t="shared" si="435"/>
        <v>-37.283391179984044</v>
      </c>
      <c r="AW708" s="28">
        <f t="shared" si="436"/>
        <v>-89.216630598018043</v>
      </c>
      <c r="AX708" s="31">
        <f t="shared" si="437"/>
        <v>23.52101692107756</v>
      </c>
      <c r="AY708" s="28">
        <f t="shared" si="438"/>
        <v>0.73114153522207914</v>
      </c>
      <c r="AZ708" s="8">
        <f t="shared" si="439"/>
        <v>-15.880846433025837</v>
      </c>
      <c r="BA708" s="8">
        <f t="shared" si="440"/>
        <v>-179.38650604485451</v>
      </c>
      <c r="BB708" s="8">
        <f t="shared" si="441"/>
        <v>0.61349395514548632</v>
      </c>
      <c r="BD708" s="32">
        <f t="shared" si="442"/>
        <v>-16</v>
      </c>
      <c r="BE708" s="32">
        <f t="shared" si="443"/>
        <v>-179</v>
      </c>
      <c r="BF708" s="32">
        <f t="shared" si="444"/>
        <v>1</v>
      </c>
    </row>
    <row r="709" spans="22:58" x14ac:dyDescent="0.2">
      <c r="V709" s="27">
        <v>8.0500000000001108</v>
      </c>
      <c r="W709" s="32">
        <f t="shared" si="414"/>
        <v>1122018454.3022518</v>
      </c>
      <c r="X709">
        <f t="shared" ref="X709:X772" si="448">DC_gain_power</f>
        <v>4.8607609737258892</v>
      </c>
      <c r="Y709" s="28">
        <f t="shared" si="415"/>
        <v>-127.33387616472308</v>
      </c>
      <c r="Z709" s="28">
        <f t="shared" si="416"/>
        <v>-89.999975372018184</v>
      </c>
      <c r="AA709" s="28">
        <f t="shared" si="417"/>
        <v>90.164636137458913</v>
      </c>
      <c r="AB709" s="28">
        <f t="shared" si="418"/>
        <v>-89.998222167563583</v>
      </c>
      <c r="AC709" s="28">
        <f t="shared" si="419"/>
        <v>53.354496138222316</v>
      </c>
      <c r="AD709" s="28">
        <f t="shared" si="420"/>
        <v>89.876860280540328</v>
      </c>
      <c r="AE709" s="28">
        <f t="shared" si="421"/>
        <v>21.046017084684038</v>
      </c>
      <c r="AF709" s="28">
        <f t="shared" si="422"/>
        <v>-90.121337259041454</v>
      </c>
      <c r="AG709" s="28">
        <f t="shared" si="445"/>
        <v>92.110410468749379</v>
      </c>
      <c r="AH709" s="28">
        <f t="shared" si="423"/>
        <v>-197.46026977990607</v>
      </c>
      <c r="AI709" s="28">
        <f t="shared" si="424"/>
        <v>-89.999999992324462</v>
      </c>
      <c r="AJ709" s="28">
        <f t="shared" si="425"/>
        <v>123.84751168459502</v>
      </c>
      <c r="AK709" s="28">
        <f t="shared" si="426"/>
        <v>89.999963208537821</v>
      </c>
      <c r="AL709" s="29">
        <f t="shared" si="427"/>
        <v>-79.032829863321325</v>
      </c>
      <c r="AM709" s="28">
        <f t="shared" si="428"/>
        <v>-89.993595560312201</v>
      </c>
      <c r="AN709" s="28">
        <f t="shared" si="429"/>
        <v>-60.535177489882997</v>
      </c>
      <c r="AO709" s="28">
        <f t="shared" si="430"/>
        <v>-89.993632344098842</v>
      </c>
      <c r="AP709">
        <f t="shared" si="446"/>
        <v>23.609121289162623</v>
      </c>
      <c r="AQ709">
        <f t="shared" si="447"/>
        <v>-23.521825181113627</v>
      </c>
      <c r="AR709" s="28">
        <f t="shared" si="431"/>
        <v>-39.401864297149963</v>
      </c>
      <c r="AS709" s="30">
        <f t="shared" si="432"/>
        <v>-180.11496960314031</v>
      </c>
      <c r="AT709" s="28">
        <f t="shared" si="433"/>
        <v>61.004407938646096</v>
      </c>
      <c r="AU709" s="28">
        <f t="shared" si="434"/>
        <v>89.948960983994894</v>
      </c>
      <c r="AV709" s="29">
        <f t="shared" si="435"/>
        <v>-37.483354643135925</v>
      </c>
      <c r="AW709" s="28">
        <f t="shared" si="436"/>
        <v>-89.234460115767391</v>
      </c>
      <c r="AX709" s="31">
        <f t="shared" si="437"/>
        <v>23.521053295510171</v>
      </c>
      <c r="AY709" s="28">
        <f t="shared" si="438"/>
        <v>0.71450086822750336</v>
      </c>
      <c r="AZ709" s="8">
        <f t="shared" si="439"/>
        <v>-15.880811001639792</v>
      </c>
      <c r="BA709" s="8">
        <f t="shared" si="440"/>
        <v>-179.40046873491281</v>
      </c>
      <c r="BB709" s="8">
        <f t="shared" si="441"/>
        <v>0.59953126508719379</v>
      </c>
      <c r="BD709" s="32">
        <f t="shared" si="442"/>
        <v>-16</v>
      </c>
      <c r="BE709" s="32">
        <f t="shared" si="443"/>
        <v>-179</v>
      </c>
      <c r="BF709" s="32">
        <f t="shared" si="444"/>
        <v>1</v>
      </c>
    </row>
    <row r="710" spans="22:58" x14ac:dyDescent="0.2">
      <c r="V710" s="27">
        <v>8.0600000000001106</v>
      </c>
      <c r="W710" s="32">
        <f t="shared" si="414"/>
        <v>1148153621.4971778</v>
      </c>
      <c r="X710">
        <f t="shared" si="448"/>
        <v>4.8607609737258892</v>
      </c>
      <c r="Y710" s="28">
        <f t="shared" si="415"/>
        <v>-127.53387616472304</v>
      </c>
      <c r="Z710" s="28">
        <f t="shared" si="416"/>
        <v>-89.999975932619492</v>
      </c>
      <c r="AA710" s="28">
        <f t="shared" si="417"/>
        <v>90.364636137270722</v>
      </c>
      <c r="AB710" s="28">
        <f t="shared" si="418"/>
        <v>-89.998262635970491</v>
      </c>
      <c r="AC710" s="28">
        <f t="shared" si="419"/>
        <v>53.554495235365664</v>
      </c>
      <c r="AD710" s="28">
        <f t="shared" si="420"/>
        <v>89.879663274427003</v>
      </c>
      <c r="AE710" s="28">
        <f t="shared" si="421"/>
        <v>21.246016181639234</v>
      </c>
      <c r="AF710" s="28">
        <f t="shared" si="422"/>
        <v>-90.11857529416298</v>
      </c>
      <c r="AG710" s="28">
        <f t="shared" si="445"/>
        <v>92.110410468749379</v>
      </c>
      <c r="AH710" s="28">
        <f t="shared" si="423"/>
        <v>-197.66026977990606</v>
      </c>
      <c r="AI710" s="28">
        <f t="shared" si="424"/>
        <v>-89.99999999249917</v>
      </c>
      <c r="AJ710" s="28">
        <f t="shared" si="425"/>
        <v>124.04751168459495</v>
      </c>
      <c r="AK710" s="28">
        <f t="shared" si="426"/>
        <v>89.999964046013744</v>
      </c>
      <c r="AL710" s="29">
        <f t="shared" si="427"/>
        <v>-79.232829860879093</v>
      </c>
      <c r="AM710" s="28">
        <f t="shared" si="428"/>
        <v>-89.993741343156543</v>
      </c>
      <c r="AN710" s="28">
        <f t="shared" si="429"/>
        <v>-60.735177487440822</v>
      </c>
      <c r="AO710" s="28">
        <f t="shared" si="430"/>
        <v>-89.993777289641969</v>
      </c>
      <c r="AP710">
        <f t="shared" si="446"/>
        <v>23.609121289162623</v>
      </c>
      <c r="AQ710">
        <f t="shared" si="447"/>
        <v>-23.521825181113627</v>
      </c>
      <c r="AR710" s="28">
        <f t="shared" si="431"/>
        <v>-39.401865197752592</v>
      </c>
      <c r="AS710" s="30">
        <f t="shared" si="432"/>
        <v>-180.11235258380495</v>
      </c>
      <c r="AT710" s="28">
        <f t="shared" si="433"/>
        <v>61.204407783540454</v>
      </c>
      <c r="AU710" s="28">
        <f t="shared" si="434"/>
        <v>89.95012277324507</v>
      </c>
      <c r="AV710" s="29">
        <f t="shared" si="435"/>
        <v>-37.683319750429881</v>
      </c>
      <c r="AW710" s="28">
        <f t="shared" si="436"/>
        <v>-89.251883927417524</v>
      </c>
      <c r="AX710" s="31">
        <f t="shared" si="437"/>
        <v>23.521088033110573</v>
      </c>
      <c r="AY710" s="28">
        <f t="shared" si="438"/>
        <v>0.69823884582754658</v>
      </c>
      <c r="AZ710" s="8">
        <f t="shared" si="439"/>
        <v>-15.880777164642019</v>
      </c>
      <c r="BA710" s="8">
        <f t="shared" si="440"/>
        <v>-179.4141137379774</v>
      </c>
      <c r="BB710" s="8">
        <f t="shared" si="441"/>
        <v>0.58588626202259775</v>
      </c>
      <c r="BD710" s="32">
        <f t="shared" si="442"/>
        <v>-16</v>
      </c>
      <c r="BE710" s="32">
        <f t="shared" si="443"/>
        <v>-179</v>
      </c>
      <c r="BF710" s="32">
        <f t="shared" si="444"/>
        <v>1</v>
      </c>
    </row>
    <row r="711" spans="22:58" x14ac:dyDescent="0.2">
      <c r="V711" s="27">
        <v>8.0700000000001104</v>
      </c>
      <c r="W711" s="32">
        <f t="shared" si="414"/>
        <v>1174897554.9398313</v>
      </c>
      <c r="X711">
        <f t="shared" si="448"/>
        <v>4.8607609737258892</v>
      </c>
      <c r="Y711" s="28">
        <f t="shared" si="415"/>
        <v>-127.73387616472303</v>
      </c>
      <c r="Z711" s="28">
        <f t="shared" si="416"/>
        <v>-89.999976480459964</v>
      </c>
      <c r="AA711" s="28">
        <f t="shared" si="417"/>
        <v>90.564636137090986</v>
      </c>
      <c r="AB711" s="28">
        <f t="shared" si="418"/>
        <v>-89.99830218320399</v>
      </c>
      <c r="AC711" s="28">
        <f t="shared" si="419"/>
        <v>53.754494373144077</v>
      </c>
      <c r="AD711" s="28">
        <f t="shared" si="420"/>
        <v>89.882402464939744</v>
      </c>
      <c r="AE711" s="28">
        <f t="shared" si="421"/>
        <v>21.446015319237922</v>
      </c>
      <c r="AF711" s="28">
        <f t="shared" si="422"/>
        <v>-90.115876198724195</v>
      </c>
      <c r="AG711" s="28">
        <f t="shared" si="445"/>
        <v>92.110410468749379</v>
      </c>
      <c r="AH711" s="28">
        <f t="shared" si="423"/>
        <v>-197.86026977990605</v>
      </c>
      <c r="AI711" s="28">
        <f t="shared" si="424"/>
        <v>-89.999999992669913</v>
      </c>
      <c r="AJ711" s="28">
        <f t="shared" si="425"/>
        <v>124.24751168459487</v>
      </c>
      <c r="AK711" s="28">
        <f t="shared" si="426"/>
        <v>89.999964864426374</v>
      </c>
      <c r="AL711" s="29">
        <f t="shared" si="427"/>
        <v>-79.432829858546782</v>
      </c>
      <c r="AM711" s="28">
        <f t="shared" si="428"/>
        <v>-89.993883807578285</v>
      </c>
      <c r="AN711" s="28">
        <f t="shared" si="429"/>
        <v>-60.935177485108582</v>
      </c>
      <c r="AO711" s="28">
        <f t="shared" si="430"/>
        <v>-89.993918935821824</v>
      </c>
      <c r="AP711">
        <f t="shared" si="446"/>
        <v>23.609121289162623</v>
      </c>
      <c r="AQ711">
        <f t="shared" si="447"/>
        <v>-23.521825181113627</v>
      </c>
      <c r="AR711" s="28">
        <f t="shared" si="431"/>
        <v>-39.401866057821664</v>
      </c>
      <c r="AS711" s="30">
        <f t="shared" si="432"/>
        <v>-180.109795134546</v>
      </c>
      <c r="AT711" s="28">
        <f t="shared" si="433"/>
        <v>61.404407635415708</v>
      </c>
      <c r="AU711" s="28">
        <f t="shared" si="434"/>
        <v>89.951258116982871</v>
      </c>
      <c r="AV711" s="29">
        <f t="shared" si="435"/>
        <v>-37.8832864278926</v>
      </c>
      <c r="AW711" s="28">
        <f t="shared" si="436"/>
        <v>-89.268911258405936</v>
      </c>
      <c r="AX711" s="31">
        <f t="shared" si="437"/>
        <v>23.521121207523109</v>
      </c>
      <c r="AY711" s="28">
        <f t="shared" si="438"/>
        <v>0.68234685857693478</v>
      </c>
      <c r="AZ711" s="8">
        <f t="shared" si="439"/>
        <v>-15.880744850298555</v>
      </c>
      <c r="BA711" s="8">
        <f t="shared" si="440"/>
        <v>-179.42744827596908</v>
      </c>
      <c r="BB711" s="8">
        <f t="shared" si="441"/>
        <v>0.57255172403091592</v>
      </c>
      <c r="BD711" s="32">
        <f t="shared" si="442"/>
        <v>-16</v>
      </c>
      <c r="BE711" s="32">
        <f t="shared" si="443"/>
        <v>-179</v>
      </c>
      <c r="BF711" s="32">
        <f t="shared" si="444"/>
        <v>1</v>
      </c>
    </row>
    <row r="712" spans="22:58" x14ac:dyDescent="0.2">
      <c r="V712" s="27">
        <v>8.0800000000001102</v>
      </c>
      <c r="W712" s="32">
        <f t="shared" si="414"/>
        <v>1202264434.6177216</v>
      </c>
      <c r="X712">
        <f t="shared" si="448"/>
        <v>4.8607609737258892</v>
      </c>
      <c r="Y712" s="28">
        <f t="shared" si="415"/>
        <v>-127.93387616472299</v>
      </c>
      <c r="Z712" s="28">
        <f t="shared" si="416"/>
        <v>-89.999977015830069</v>
      </c>
      <c r="AA712" s="28">
        <f t="shared" si="417"/>
        <v>90.76463613691935</v>
      </c>
      <c r="AB712" s="28">
        <f t="shared" si="418"/>
        <v>-89.99834083023255</v>
      </c>
      <c r="AC712" s="28">
        <f t="shared" si="419"/>
        <v>53.954493549728689</v>
      </c>
      <c r="AD712" s="28">
        <f t="shared" si="420"/>
        <v>89.885079304383538</v>
      </c>
      <c r="AE712" s="28">
        <f t="shared" si="421"/>
        <v>21.646014495650938</v>
      </c>
      <c r="AF712" s="28">
        <f t="shared" si="422"/>
        <v>-90.113238541679067</v>
      </c>
      <c r="AG712" s="28">
        <f t="shared" si="445"/>
        <v>92.110410468749379</v>
      </c>
      <c r="AH712" s="28">
        <f t="shared" si="423"/>
        <v>-198.06026977990604</v>
      </c>
      <c r="AI712" s="28">
        <f t="shared" si="424"/>
        <v>-89.999999992836763</v>
      </c>
      <c r="AJ712" s="28">
        <f t="shared" si="425"/>
        <v>124.44751168459479</v>
      </c>
      <c r="AK712" s="28">
        <f t="shared" si="426"/>
        <v>89.999965664209682</v>
      </c>
      <c r="AL712" s="29">
        <f t="shared" si="427"/>
        <v>-79.632829856319461</v>
      </c>
      <c r="AM712" s="28">
        <f t="shared" si="428"/>
        <v>-89.994023029113961</v>
      </c>
      <c r="AN712" s="28">
        <f t="shared" si="429"/>
        <v>-61.135177482881332</v>
      </c>
      <c r="AO712" s="28">
        <f t="shared" si="430"/>
        <v>-89.994057357741042</v>
      </c>
      <c r="AP712">
        <f t="shared" si="446"/>
        <v>23.609121289162623</v>
      </c>
      <c r="AQ712">
        <f t="shared" si="447"/>
        <v>-23.521825181113627</v>
      </c>
      <c r="AR712" s="28">
        <f t="shared" si="431"/>
        <v>-39.401866879181398</v>
      </c>
      <c r="AS712" s="30">
        <f t="shared" si="432"/>
        <v>-180.10729589942011</v>
      </c>
      <c r="AT712" s="28">
        <f t="shared" si="433"/>
        <v>61.60440749395768</v>
      </c>
      <c r="AU712" s="28">
        <f t="shared" si="434"/>
        <v>89.952367617179036</v>
      </c>
      <c r="AV712" s="29">
        <f t="shared" si="435"/>
        <v>-38.083254604877872</v>
      </c>
      <c r="AW712" s="28">
        <f t="shared" si="436"/>
        <v>-89.285551124811519</v>
      </c>
      <c r="AX712" s="31">
        <f t="shared" si="437"/>
        <v>23.521152889079808</v>
      </c>
      <c r="AY712" s="28">
        <f t="shared" si="438"/>
        <v>0.66681649236751639</v>
      </c>
      <c r="AZ712" s="8">
        <f t="shared" si="439"/>
        <v>-15.88071399010159</v>
      </c>
      <c r="BA712" s="8">
        <f t="shared" si="440"/>
        <v>-179.44047940705258</v>
      </c>
      <c r="BB712" s="8">
        <f t="shared" si="441"/>
        <v>0.55952059294742185</v>
      </c>
      <c r="BD712" s="32">
        <f t="shared" si="442"/>
        <v>-16</v>
      </c>
      <c r="BE712" s="32">
        <f t="shared" si="443"/>
        <v>-179</v>
      </c>
      <c r="BF712" s="32">
        <f t="shared" si="444"/>
        <v>1</v>
      </c>
    </row>
    <row r="713" spans="22:58" x14ac:dyDescent="0.2">
      <c r="V713" s="27">
        <v>8.09000000000011</v>
      </c>
      <c r="W713" s="32">
        <f t="shared" si="414"/>
        <v>1230268770.8126972</v>
      </c>
      <c r="X713">
        <f t="shared" si="448"/>
        <v>4.8607609737258892</v>
      </c>
      <c r="Y713" s="28">
        <f t="shared" si="415"/>
        <v>-128.13387616472295</v>
      </c>
      <c r="Z713" s="28">
        <f t="shared" si="416"/>
        <v>-89.999977539013642</v>
      </c>
      <c r="AA713" s="28">
        <f t="shared" si="417"/>
        <v>90.964636136755445</v>
      </c>
      <c r="AB713" s="28">
        <f t="shared" si="418"/>
        <v>-89.998378597547344</v>
      </c>
      <c r="AC713" s="28">
        <f t="shared" si="419"/>
        <v>54.154492763372957</v>
      </c>
      <c r="AD713" s="28">
        <f t="shared" si="420"/>
        <v>89.887695212007287</v>
      </c>
      <c r="AE713" s="28">
        <f t="shared" si="421"/>
        <v>21.846013709131341</v>
      </c>
      <c r="AF713" s="28">
        <f t="shared" si="422"/>
        <v>-90.110660924553684</v>
      </c>
      <c r="AG713" s="28">
        <f t="shared" si="445"/>
        <v>92.110410468749379</v>
      </c>
      <c r="AH713" s="28">
        <f t="shared" si="423"/>
        <v>-198.26026977990605</v>
      </c>
      <c r="AI713" s="28">
        <f t="shared" si="424"/>
        <v>-89.999999992999832</v>
      </c>
      <c r="AJ713" s="28">
        <f t="shared" si="425"/>
        <v>124.64751168459472</v>
      </c>
      <c r="AK713" s="28">
        <f t="shared" si="426"/>
        <v>89.999966445787692</v>
      </c>
      <c r="AL713" s="29">
        <f t="shared" si="427"/>
        <v>-79.832829854192369</v>
      </c>
      <c r="AM713" s="28">
        <f t="shared" si="428"/>
        <v>-89.994159081580634</v>
      </c>
      <c r="AN713" s="28">
        <f t="shared" si="429"/>
        <v>-61.335177480754325</v>
      </c>
      <c r="AO713" s="28">
        <f t="shared" si="430"/>
        <v>-89.994192628792774</v>
      </c>
      <c r="AP713">
        <f t="shared" si="446"/>
        <v>23.609121289162623</v>
      </c>
      <c r="AQ713">
        <f t="shared" si="447"/>
        <v>-23.521825181113627</v>
      </c>
      <c r="AR713" s="28">
        <f t="shared" si="431"/>
        <v>-39.401867663573988</v>
      </c>
      <c r="AS713" s="30">
        <f t="shared" si="432"/>
        <v>-180.10485355334646</v>
      </c>
      <c r="AT713" s="28">
        <f t="shared" si="433"/>
        <v>61.804407358866307</v>
      </c>
      <c r="AU713" s="28">
        <f t="shared" si="434"/>
        <v>89.9534518621019</v>
      </c>
      <c r="AV713" s="29">
        <f t="shared" si="435"/>
        <v>-38.283224213917066</v>
      </c>
      <c r="AW713" s="28">
        <f t="shared" si="436"/>
        <v>-89.30181233807744</v>
      </c>
      <c r="AX713" s="31">
        <f t="shared" si="437"/>
        <v>23.521183144949241</v>
      </c>
      <c r="AY713" s="28">
        <f t="shared" si="438"/>
        <v>0.65163952402446057</v>
      </c>
      <c r="AZ713" s="8">
        <f t="shared" si="439"/>
        <v>-15.880684518624747</v>
      </c>
      <c r="BA713" s="8">
        <f t="shared" si="440"/>
        <v>-179.453214029322</v>
      </c>
      <c r="BB713" s="8">
        <f t="shared" si="441"/>
        <v>0.54678597067800183</v>
      </c>
      <c r="BD713" s="32">
        <f t="shared" si="442"/>
        <v>-16</v>
      </c>
      <c r="BE713" s="32">
        <f t="shared" si="443"/>
        <v>-179</v>
      </c>
      <c r="BF713" s="32">
        <f t="shared" si="444"/>
        <v>1</v>
      </c>
    </row>
    <row r="714" spans="22:58" x14ac:dyDescent="0.2">
      <c r="V714" s="27">
        <v>8.1000000000001098</v>
      </c>
      <c r="W714" s="32">
        <f t="shared" si="414"/>
        <v>1258925411.7944858</v>
      </c>
      <c r="X714">
        <f t="shared" si="448"/>
        <v>4.8607609737258892</v>
      </c>
      <c r="Y714" s="28">
        <f t="shared" si="415"/>
        <v>-128.33387616472288</v>
      </c>
      <c r="Z714" s="28">
        <f t="shared" si="416"/>
        <v>-89.999978050288107</v>
      </c>
      <c r="AA714" s="28">
        <f t="shared" si="417"/>
        <v>91.164636136598872</v>
      </c>
      <c r="AB714" s="28">
        <f t="shared" si="418"/>
        <v>-89.998415505173099</v>
      </c>
      <c r="AC714" s="28">
        <f t="shared" si="419"/>
        <v>54.354492012408912</v>
      </c>
      <c r="AD714" s="28">
        <f t="shared" si="420"/>
        <v>89.890251574756221</v>
      </c>
      <c r="AE714" s="28">
        <f t="shared" si="421"/>
        <v>22.046012958010792</v>
      </c>
      <c r="AF714" s="28">
        <f t="shared" si="422"/>
        <v>-90.108141980704985</v>
      </c>
      <c r="AG714" s="28">
        <f t="shared" si="445"/>
        <v>92.110410468749379</v>
      </c>
      <c r="AH714" s="28">
        <f t="shared" si="423"/>
        <v>-198.46026977990604</v>
      </c>
      <c r="AI714" s="28">
        <f t="shared" si="424"/>
        <v>-89.999999993159179</v>
      </c>
      <c r="AJ714" s="28">
        <f t="shared" si="425"/>
        <v>124.84751168459462</v>
      </c>
      <c r="AK714" s="28">
        <f t="shared" si="426"/>
        <v>89.999967209574805</v>
      </c>
      <c r="AL714" s="29">
        <f t="shared" si="427"/>
        <v>-80.032829852160972</v>
      </c>
      <c r="AM714" s="28">
        <f t="shared" si="428"/>
        <v>-89.994292037115144</v>
      </c>
      <c r="AN714" s="28">
        <f t="shared" si="429"/>
        <v>-61.535177478723014</v>
      </c>
      <c r="AO714" s="28">
        <f t="shared" si="430"/>
        <v>-89.994324820699518</v>
      </c>
      <c r="AP714">
        <f t="shared" si="446"/>
        <v>23.609121289162623</v>
      </c>
      <c r="AQ714">
        <f t="shared" si="447"/>
        <v>-23.521825181113627</v>
      </c>
      <c r="AR714" s="28">
        <f t="shared" si="431"/>
        <v>-39.401868412663227</v>
      </c>
      <c r="AS714" s="30">
        <f t="shared" si="432"/>
        <v>-180.10246680140449</v>
      </c>
      <c r="AT714" s="28">
        <f t="shared" si="433"/>
        <v>62.004407229855005</v>
      </c>
      <c r="AU714" s="28">
        <f t="shared" si="434"/>
        <v>89.954511426629367</v>
      </c>
      <c r="AV714" s="29">
        <f t="shared" si="435"/>
        <v>-38.483195190576254</v>
      </c>
      <c r="AW714" s="28">
        <f t="shared" si="436"/>
        <v>-89.317703509629581</v>
      </c>
      <c r="AX714" s="31">
        <f t="shared" si="437"/>
        <v>23.521212039278751</v>
      </c>
      <c r="AY714" s="28">
        <f t="shared" si="438"/>
        <v>0.63680791699978556</v>
      </c>
      <c r="AZ714" s="8">
        <f t="shared" si="439"/>
        <v>-15.880656373384475</v>
      </c>
      <c r="BA714" s="8">
        <f t="shared" si="440"/>
        <v>-179.46565888440472</v>
      </c>
      <c r="BB714" s="8">
        <f t="shared" si="441"/>
        <v>0.53434111559528219</v>
      </c>
      <c r="BD714" s="32">
        <f t="shared" si="442"/>
        <v>-16</v>
      </c>
      <c r="BE714" s="32">
        <f t="shared" si="443"/>
        <v>-179</v>
      </c>
      <c r="BF714" s="32">
        <f t="shared" si="444"/>
        <v>1</v>
      </c>
    </row>
    <row r="715" spans="22:58" x14ac:dyDescent="0.2">
      <c r="V715" s="27">
        <v>8.1100000000001096</v>
      </c>
      <c r="W715" s="32">
        <f t="shared" si="414"/>
        <v>1288249551.6934597</v>
      </c>
      <c r="X715">
        <f t="shared" si="448"/>
        <v>4.8607609737258892</v>
      </c>
      <c r="Y715" s="28">
        <f t="shared" si="415"/>
        <v>-128.53387616472287</v>
      </c>
      <c r="Z715" s="28">
        <f t="shared" si="416"/>
        <v>-89.999978549924549</v>
      </c>
      <c r="AA715" s="28">
        <f t="shared" si="417"/>
        <v>91.364636136449377</v>
      </c>
      <c r="AB715" s="28">
        <f t="shared" si="418"/>
        <v>-89.998451572678718</v>
      </c>
      <c r="AC715" s="28">
        <f t="shared" si="419"/>
        <v>54.554491295243707</v>
      </c>
      <c r="AD715" s="28">
        <f t="shared" si="420"/>
        <v>89.892749748006963</v>
      </c>
      <c r="AE715" s="28">
        <f t="shared" si="421"/>
        <v>22.246012240696103</v>
      </c>
      <c r="AF715" s="28">
        <f t="shared" si="422"/>
        <v>-90.105680374596318</v>
      </c>
      <c r="AG715" s="28">
        <f t="shared" si="445"/>
        <v>92.110410468749379</v>
      </c>
      <c r="AH715" s="28">
        <f t="shared" si="423"/>
        <v>-198.66026977990603</v>
      </c>
      <c r="AI715" s="28">
        <f t="shared" si="424"/>
        <v>-89.999999993314887</v>
      </c>
      <c r="AJ715" s="28">
        <f t="shared" si="425"/>
        <v>125.04751168459455</v>
      </c>
      <c r="AK715" s="28">
        <f t="shared" si="426"/>
        <v>89.999967955976004</v>
      </c>
      <c r="AL715" s="29">
        <f t="shared" si="427"/>
        <v>-80.232829850221052</v>
      </c>
      <c r="AM715" s="28">
        <f t="shared" si="428"/>
        <v>-89.994421966212258</v>
      </c>
      <c r="AN715" s="28">
        <f t="shared" si="429"/>
        <v>-61.73517747678315</v>
      </c>
      <c r="AO715" s="28">
        <f t="shared" si="430"/>
        <v>-89.994454003551141</v>
      </c>
      <c r="AP715">
        <f t="shared" si="446"/>
        <v>23.609121289162623</v>
      </c>
      <c r="AQ715">
        <f t="shared" si="447"/>
        <v>-23.521825181113627</v>
      </c>
      <c r="AR715" s="28">
        <f t="shared" si="431"/>
        <v>-39.401869128038051</v>
      </c>
      <c r="AS715" s="30">
        <f t="shared" si="432"/>
        <v>-180.10013437814746</v>
      </c>
      <c r="AT715" s="28">
        <f t="shared" si="433"/>
        <v>62.204407106650194</v>
      </c>
      <c r="AU715" s="28">
        <f t="shared" si="434"/>
        <v>89.955546872553668</v>
      </c>
      <c r="AV715" s="29">
        <f t="shared" si="435"/>
        <v>-38.683167473319926</v>
      </c>
      <c r="AW715" s="28">
        <f t="shared" si="436"/>
        <v>-89.333233055392441</v>
      </c>
      <c r="AX715" s="31">
        <f t="shared" si="437"/>
        <v>23.521239633330268</v>
      </c>
      <c r="AY715" s="28">
        <f t="shared" si="438"/>
        <v>0.62231381716122769</v>
      </c>
      <c r="AZ715" s="8">
        <f t="shared" si="439"/>
        <v>-15.880629494707783</v>
      </c>
      <c r="BA715" s="8">
        <f t="shared" si="440"/>
        <v>-179.47782056098623</v>
      </c>
      <c r="BB715" s="8">
        <f t="shared" si="441"/>
        <v>0.52217943901376884</v>
      </c>
      <c r="BD715" s="32">
        <f t="shared" si="442"/>
        <v>-16</v>
      </c>
      <c r="BE715" s="32">
        <f t="shared" si="443"/>
        <v>-179</v>
      </c>
      <c r="BF715" s="32">
        <f t="shared" si="444"/>
        <v>1</v>
      </c>
    </row>
    <row r="716" spans="22:58" x14ac:dyDescent="0.2">
      <c r="V716" s="27">
        <v>8.1200000000001094</v>
      </c>
      <c r="W716" s="32">
        <f t="shared" si="414"/>
        <v>1318256738.5567405</v>
      </c>
      <c r="X716">
        <f t="shared" si="448"/>
        <v>4.8607609737258892</v>
      </c>
      <c r="Y716" s="28">
        <f t="shared" si="415"/>
        <v>-128.73387616472283</v>
      </c>
      <c r="Z716" s="28">
        <f t="shared" si="416"/>
        <v>-89.999979038187888</v>
      </c>
      <c r="AA716" s="28">
        <f t="shared" si="417"/>
        <v>91.564636136306632</v>
      </c>
      <c r="AB716" s="28">
        <f t="shared" si="418"/>
        <v>-89.99848681918769</v>
      </c>
      <c r="AC716" s="28">
        <f t="shared" si="419"/>
        <v>54.75449061035615</v>
      </c>
      <c r="AD716" s="28">
        <f t="shared" si="420"/>
        <v>89.895191056286009</v>
      </c>
      <c r="AE716" s="28">
        <f t="shared" si="421"/>
        <v>22.446011555665841</v>
      </c>
      <c r="AF716" s="28">
        <f t="shared" si="422"/>
        <v>-90.103274801089569</v>
      </c>
      <c r="AG716" s="28">
        <f t="shared" si="445"/>
        <v>92.110410468749379</v>
      </c>
      <c r="AH716" s="28">
        <f t="shared" si="423"/>
        <v>-198.86026977990605</v>
      </c>
      <c r="AI716" s="28">
        <f t="shared" si="424"/>
        <v>-89.999999993467057</v>
      </c>
      <c r="AJ716" s="28">
        <f t="shared" si="425"/>
        <v>125.24751168459449</v>
      </c>
      <c r="AK716" s="28">
        <f t="shared" si="426"/>
        <v>89.99996868538706</v>
      </c>
      <c r="AL716" s="29">
        <f t="shared" si="427"/>
        <v>-80.432829848368442</v>
      </c>
      <c r="AM716" s="28">
        <f t="shared" si="428"/>
        <v>-89.99454893776209</v>
      </c>
      <c r="AN716" s="28">
        <f t="shared" si="429"/>
        <v>-61.935177474930626</v>
      </c>
      <c r="AO716" s="28">
        <f t="shared" si="430"/>
        <v>-89.994580245842087</v>
      </c>
      <c r="AP716">
        <f t="shared" si="446"/>
        <v>23.609121289162623</v>
      </c>
      <c r="AQ716">
        <f t="shared" si="447"/>
        <v>-23.521825181113627</v>
      </c>
      <c r="AR716" s="28">
        <f t="shared" si="431"/>
        <v>-39.401869811215789</v>
      </c>
      <c r="AS716" s="30">
        <f t="shared" si="432"/>
        <v>-180.09785504693167</v>
      </c>
      <c r="AT716" s="28">
        <f t="shared" si="433"/>
        <v>62.404406988990509</v>
      </c>
      <c r="AU716" s="28">
        <f t="shared" si="434"/>
        <v>89.956558748879246</v>
      </c>
      <c r="AV716" s="29">
        <f t="shared" si="435"/>
        <v>-38.883141003380494</v>
      </c>
      <c r="AW716" s="28">
        <f t="shared" si="436"/>
        <v>-89.348409200204657</v>
      </c>
      <c r="AX716" s="31">
        <f t="shared" si="437"/>
        <v>23.521265985610015</v>
      </c>
      <c r="AY716" s="28">
        <f t="shared" si="438"/>
        <v>0.60814954867458937</v>
      </c>
      <c r="AZ716" s="8">
        <f t="shared" si="439"/>
        <v>-15.880603825605775</v>
      </c>
      <c r="BA716" s="8">
        <f t="shared" si="440"/>
        <v>-179.48970549825708</v>
      </c>
      <c r="BB716" s="8">
        <f t="shared" si="441"/>
        <v>0.51029450174291924</v>
      </c>
      <c r="BD716" s="32">
        <f t="shared" si="442"/>
        <v>-16</v>
      </c>
      <c r="BE716" s="32">
        <f t="shared" si="443"/>
        <v>-179</v>
      </c>
      <c r="BF716" s="32">
        <f t="shared" si="444"/>
        <v>1</v>
      </c>
    </row>
    <row r="717" spans="22:58" x14ac:dyDescent="0.2">
      <c r="V717" s="27">
        <v>8.1300000000001091</v>
      </c>
      <c r="W717" s="32">
        <f t="shared" si="414"/>
        <v>1348962882.5919943</v>
      </c>
      <c r="X717">
        <f t="shared" si="448"/>
        <v>4.8607609737258892</v>
      </c>
      <c r="Y717" s="28">
        <f t="shared" si="415"/>
        <v>-128.93387616472279</v>
      </c>
      <c r="Z717" s="28">
        <f t="shared" si="416"/>
        <v>-89.999979515336975</v>
      </c>
      <c r="AA717" s="28">
        <f t="shared" si="417"/>
        <v>91.764636136170296</v>
      </c>
      <c r="AB717" s="28">
        <f t="shared" si="418"/>
        <v>-89.998521263388156</v>
      </c>
      <c r="AC717" s="28">
        <f t="shared" si="419"/>
        <v>54.954489956293514</v>
      </c>
      <c r="AD717" s="28">
        <f t="shared" si="420"/>
        <v>89.897576793971865</v>
      </c>
      <c r="AE717" s="28">
        <f t="shared" si="421"/>
        <v>22.646010901466909</v>
      </c>
      <c r="AF717" s="28">
        <f t="shared" si="422"/>
        <v>-90.10092398475328</v>
      </c>
      <c r="AG717" s="28">
        <f t="shared" si="445"/>
        <v>92.110410468749379</v>
      </c>
      <c r="AH717" s="28">
        <f t="shared" si="423"/>
        <v>-199.06026977990604</v>
      </c>
      <c r="AI717" s="28">
        <f t="shared" si="424"/>
        <v>-89.999999993615759</v>
      </c>
      <c r="AJ717" s="28">
        <f t="shared" si="425"/>
        <v>125.44751168459443</v>
      </c>
      <c r="AK717" s="28">
        <f t="shared" si="426"/>
        <v>89.999969398194665</v>
      </c>
      <c r="AL717" s="29">
        <f t="shared" si="427"/>
        <v>-80.632829846599208</v>
      </c>
      <c r="AM717" s="28">
        <f t="shared" si="428"/>
        <v>-89.994673019086648</v>
      </c>
      <c r="AN717" s="28">
        <f t="shared" si="429"/>
        <v>-62.135177473161434</v>
      </c>
      <c r="AO717" s="28">
        <f t="shared" si="430"/>
        <v>-89.994703614507742</v>
      </c>
      <c r="AP717">
        <f t="shared" si="446"/>
        <v>23.609121289162623</v>
      </c>
      <c r="AQ717">
        <f t="shared" si="447"/>
        <v>-23.521825181113627</v>
      </c>
      <c r="AR717" s="28">
        <f t="shared" si="431"/>
        <v>-39.40187046364553</v>
      </c>
      <c r="AS717" s="30">
        <f t="shared" si="432"/>
        <v>-180.09562759926104</v>
      </c>
      <c r="AT717" s="28">
        <f t="shared" si="433"/>
        <v>62.604406876626385</v>
      </c>
      <c r="AU717" s="28">
        <f t="shared" si="434"/>
        <v>89.957547592113798</v>
      </c>
      <c r="AV717" s="29">
        <f t="shared" si="435"/>
        <v>-39.083115724633977</v>
      </c>
      <c r="AW717" s="28">
        <f t="shared" si="436"/>
        <v>-89.363239982136335</v>
      </c>
      <c r="AX717" s="31">
        <f t="shared" si="437"/>
        <v>23.521291151992408</v>
      </c>
      <c r="AY717" s="28">
        <f t="shared" si="438"/>
        <v>0.5943076099774629</v>
      </c>
      <c r="AZ717" s="8">
        <f t="shared" si="439"/>
        <v>-15.880579311653122</v>
      </c>
      <c r="BA717" s="8">
        <f t="shared" si="440"/>
        <v>-179.50131998928356</v>
      </c>
      <c r="BB717" s="8">
        <f t="shared" si="441"/>
        <v>0.4986800107164413</v>
      </c>
      <c r="BD717" s="32">
        <f t="shared" si="442"/>
        <v>-16</v>
      </c>
      <c r="BE717" s="32">
        <f t="shared" si="443"/>
        <v>-180</v>
      </c>
      <c r="BF717" s="32">
        <f t="shared" si="444"/>
        <v>0</v>
      </c>
    </row>
    <row r="718" spans="22:58" x14ac:dyDescent="0.2">
      <c r="V718" s="27">
        <v>8.1400000000001107</v>
      </c>
      <c r="W718" s="32">
        <f t="shared" si="414"/>
        <v>1380384264.6032383</v>
      </c>
      <c r="X718">
        <f t="shared" si="448"/>
        <v>4.8607609737258892</v>
      </c>
      <c r="Y718" s="28">
        <f t="shared" si="415"/>
        <v>-129.13387616472281</v>
      </c>
      <c r="Z718" s="28">
        <f t="shared" si="416"/>
        <v>-89.999979981624833</v>
      </c>
      <c r="AA718" s="28">
        <f t="shared" si="417"/>
        <v>91.964636136040113</v>
      </c>
      <c r="AB718" s="28">
        <f t="shared" si="418"/>
        <v>-89.998554923542898</v>
      </c>
      <c r="AC718" s="28">
        <f t="shared" si="419"/>
        <v>55.154489331668479</v>
      </c>
      <c r="AD718" s="28">
        <f t="shared" si="420"/>
        <v>89.899908225981108</v>
      </c>
      <c r="AE718" s="28">
        <f t="shared" si="421"/>
        <v>22.846010276711674</v>
      </c>
      <c r="AF718" s="28">
        <f t="shared" si="422"/>
        <v>-90.098626679186623</v>
      </c>
      <c r="AG718" s="28">
        <f t="shared" si="445"/>
        <v>92.110410468749379</v>
      </c>
      <c r="AH718" s="28">
        <f t="shared" si="423"/>
        <v>-199.26026977990605</v>
      </c>
      <c r="AI718" s="28">
        <f t="shared" si="424"/>
        <v>-89.999999993761094</v>
      </c>
      <c r="AJ718" s="28">
        <f t="shared" si="425"/>
        <v>125.64751168459441</v>
      </c>
      <c r="AK718" s="28">
        <f t="shared" si="426"/>
        <v>89.999970094776799</v>
      </c>
      <c r="AL718" s="29">
        <f t="shared" si="427"/>
        <v>-80.832829844909625</v>
      </c>
      <c r="AM718" s="28">
        <f t="shared" si="428"/>
        <v>-89.994794275975465</v>
      </c>
      <c r="AN718" s="28">
        <f t="shared" si="429"/>
        <v>-62.335177471471894</v>
      </c>
      <c r="AO718" s="28">
        <f t="shared" si="430"/>
        <v>-89.99482417495976</v>
      </c>
      <c r="AP718">
        <f t="shared" si="446"/>
        <v>23.609121289162623</v>
      </c>
      <c r="AQ718">
        <f t="shared" si="447"/>
        <v>-23.521825181113627</v>
      </c>
      <c r="AR718" s="28">
        <f t="shared" si="431"/>
        <v>-39.401871086711225</v>
      </c>
      <c r="AS718" s="30">
        <f t="shared" si="432"/>
        <v>-180.0934508541464</v>
      </c>
      <c r="AT718" s="28">
        <f t="shared" si="433"/>
        <v>62.804406769319513</v>
      </c>
      <c r="AU718" s="28">
        <f t="shared" si="434"/>
        <v>89.958513926552712</v>
      </c>
      <c r="AV718" s="29">
        <f t="shared" si="435"/>
        <v>-39.283091583481145</v>
      </c>
      <c r="AW718" s="28">
        <f t="shared" si="436"/>
        <v>-89.377733256710385</v>
      </c>
      <c r="AX718" s="31">
        <f t="shared" si="437"/>
        <v>23.521315185838368</v>
      </c>
      <c r="AY718" s="28">
        <f t="shared" si="438"/>
        <v>0.58078066984232635</v>
      </c>
      <c r="AZ718" s="8">
        <f t="shared" si="439"/>
        <v>-15.880555900872857</v>
      </c>
      <c r="BA718" s="8">
        <f t="shared" si="440"/>
        <v>-179.51267018430406</v>
      </c>
      <c r="BB718" s="8">
        <f t="shared" si="441"/>
        <v>0.48732981569594358</v>
      </c>
      <c r="BD718" s="32">
        <f t="shared" si="442"/>
        <v>-16</v>
      </c>
      <c r="BE718" s="32">
        <f t="shared" si="443"/>
        <v>-180</v>
      </c>
      <c r="BF718" s="32">
        <f t="shared" si="444"/>
        <v>0</v>
      </c>
    </row>
    <row r="719" spans="22:58" x14ac:dyDescent="0.2">
      <c r="V719" s="27">
        <v>8.1500000000001105</v>
      </c>
      <c r="W719" s="32">
        <f t="shared" si="414"/>
        <v>1412537544.623116</v>
      </c>
      <c r="X719">
        <f t="shared" si="448"/>
        <v>4.8607609737258892</v>
      </c>
      <c r="Y719" s="28">
        <f t="shared" si="415"/>
        <v>-129.3338761647228</v>
      </c>
      <c r="Z719" s="28">
        <f t="shared" si="416"/>
        <v>-89.999980437298689</v>
      </c>
      <c r="AA719" s="28">
        <f t="shared" si="417"/>
        <v>92.164636135915785</v>
      </c>
      <c r="AB719" s="28">
        <f t="shared" si="418"/>
        <v>-89.998587817498986</v>
      </c>
      <c r="AC719" s="28">
        <f t="shared" si="419"/>
        <v>55.354488735156089</v>
      </c>
      <c r="AD719" s="28">
        <f t="shared" si="420"/>
        <v>89.902186588438951</v>
      </c>
      <c r="AE719" s="28">
        <f t="shared" si="421"/>
        <v>23.046009680074967</v>
      </c>
      <c r="AF719" s="28">
        <f t="shared" si="422"/>
        <v>-90.096381666358724</v>
      </c>
      <c r="AG719" s="28">
        <f t="shared" si="445"/>
        <v>92.110410468749379</v>
      </c>
      <c r="AH719" s="28">
        <f t="shared" si="423"/>
        <v>-199.46026977990607</v>
      </c>
      <c r="AI719" s="28">
        <f t="shared" si="424"/>
        <v>-89.999999993903103</v>
      </c>
      <c r="AJ719" s="28">
        <f t="shared" si="425"/>
        <v>125.84751168459435</v>
      </c>
      <c r="AK719" s="28">
        <f t="shared" si="426"/>
        <v>89.999970775502788</v>
      </c>
      <c r="AL719" s="29">
        <f t="shared" si="427"/>
        <v>-81.032829843296071</v>
      </c>
      <c r="AM719" s="28">
        <f t="shared" si="428"/>
        <v>-89.994912772720582</v>
      </c>
      <c r="AN719" s="28">
        <f t="shared" si="429"/>
        <v>-62.535177469858411</v>
      </c>
      <c r="AO719" s="28">
        <f t="shared" si="430"/>
        <v>-89.994941991120896</v>
      </c>
      <c r="AP719">
        <f t="shared" si="446"/>
        <v>23.609121289162623</v>
      </c>
      <c r="AQ719">
        <f t="shared" si="447"/>
        <v>-23.521825181113627</v>
      </c>
      <c r="AR719" s="28">
        <f t="shared" si="431"/>
        <v>-39.401871681734448</v>
      </c>
      <c r="AS719" s="30">
        <f t="shared" si="432"/>
        <v>-180.09132365747962</v>
      </c>
      <c r="AT719" s="28">
        <f t="shared" si="433"/>
        <v>63.0044066668422</v>
      </c>
      <c r="AU719" s="28">
        <f t="shared" si="434"/>
        <v>89.959458264557142</v>
      </c>
      <c r="AV719" s="29">
        <f t="shared" si="435"/>
        <v>-39.483068528733874</v>
      </c>
      <c r="AW719" s="28">
        <f t="shared" si="436"/>
        <v>-89.391896701029566</v>
      </c>
      <c r="AX719" s="31">
        <f t="shared" si="437"/>
        <v>23.521338138108327</v>
      </c>
      <c r="AY719" s="28">
        <f t="shared" si="438"/>
        <v>0.56756156352757614</v>
      </c>
      <c r="AZ719" s="8">
        <f t="shared" si="439"/>
        <v>-15.880533543626122</v>
      </c>
      <c r="BA719" s="8">
        <f t="shared" si="440"/>
        <v>-179.52376209395203</v>
      </c>
      <c r="BB719" s="8">
        <f t="shared" si="441"/>
        <v>0.47623790604797023</v>
      </c>
      <c r="BD719" s="32">
        <f t="shared" si="442"/>
        <v>-16</v>
      </c>
      <c r="BE719" s="32">
        <f t="shared" si="443"/>
        <v>-180</v>
      </c>
      <c r="BF719" s="32">
        <f t="shared" si="444"/>
        <v>0</v>
      </c>
    </row>
    <row r="720" spans="22:58" x14ac:dyDescent="0.2">
      <c r="V720" s="27">
        <v>8.1600000000001103</v>
      </c>
      <c r="W720" s="32">
        <f t="shared" si="414"/>
        <v>1445439770.7462976</v>
      </c>
      <c r="X720">
        <f t="shared" si="448"/>
        <v>4.8607609737258892</v>
      </c>
      <c r="Y720" s="28">
        <f t="shared" si="415"/>
        <v>-129.53387616472276</v>
      </c>
      <c r="Z720" s="28">
        <f t="shared" si="416"/>
        <v>-89.999980882600127</v>
      </c>
      <c r="AA720" s="28">
        <f t="shared" si="417"/>
        <v>92.364636135797042</v>
      </c>
      <c r="AB720" s="28">
        <f t="shared" si="418"/>
        <v>-89.998619962697205</v>
      </c>
      <c r="AC720" s="28">
        <f t="shared" si="419"/>
        <v>55.554488165491101</v>
      </c>
      <c r="AD720" s="28">
        <f t="shared" si="420"/>
        <v>89.904413089334483</v>
      </c>
      <c r="AE720" s="28">
        <f t="shared" si="421"/>
        <v>23.246009110291276</v>
      </c>
      <c r="AF720" s="28">
        <f t="shared" si="422"/>
        <v>-90.094187755962864</v>
      </c>
      <c r="AG720" s="28">
        <f t="shared" si="445"/>
        <v>92.110410468749379</v>
      </c>
      <c r="AH720" s="28">
        <f t="shared" si="423"/>
        <v>-199.66026977990606</v>
      </c>
      <c r="AI720" s="28">
        <f t="shared" si="424"/>
        <v>-89.999999994041886</v>
      </c>
      <c r="AJ720" s="28">
        <f t="shared" si="425"/>
        <v>126.0475116845943</v>
      </c>
      <c r="AK720" s="28">
        <f t="shared" si="426"/>
        <v>89.99997144073356</v>
      </c>
      <c r="AL720" s="29">
        <f t="shared" si="427"/>
        <v>-81.23282984175512</v>
      </c>
      <c r="AM720" s="28">
        <f t="shared" si="428"/>
        <v>-89.995028572150503</v>
      </c>
      <c r="AN720" s="28">
        <f t="shared" si="429"/>
        <v>-62.735177468317502</v>
      </c>
      <c r="AO720" s="28">
        <f t="shared" si="430"/>
        <v>-89.995057125458828</v>
      </c>
      <c r="AP720">
        <f t="shared" si="446"/>
        <v>23.609121289162623</v>
      </c>
      <c r="AQ720">
        <f t="shared" si="447"/>
        <v>-23.521825181113627</v>
      </c>
      <c r="AR720" s="28">
        <f t="shared" si="431"/>
        <v>-39.401872249977231</v>
      </c>
      <c r="AS720" s="30">
        <f t="shared" si="432"/>
        <v>-180.08924488142168</v>
      </c>
      <c r="AT720" s="28">
        <f t="shared" si="433"/>
        <v>63.204406568977127</v>
      </c>
      <c r="AU720" s="28">
        <f t="shared" si="434"/>
        <v>89.960381106825494</v>
      </c>
      <c r="AV720" s="29">
        <f t="shared" si="435"/>
        <v>-39.683046511506902</v>
      </c>
      <c r="AW720" s="28">
        <f t="shared" si="436"/>
        <v>-89.405737817811655</v>
      </c>
      <c r="AX720" s="31">
        <f t="shared" si="437"/>
        <v>23.521360057470226</v>
      </c>
      <c r="AY720" s="28">
        <f t="shared" si="438"/>
        <v>0.55464328901383908</v>
      </c>
      <c r="AZ720" s="8">
        <f t="shared" si="439"/>
        <v>-15.880512192507005</v>
      </c>
      <c r="BA720" s="8">
        <f t="shared" si="440"/>
        <v>-179.53460159240785</v>
      </c>
      <c r="BB720" s="8">
        <f t="shared" si="441"/>
        <v>0.46539840759214712</v>
      </c>
      <c r="BD720" s="32">
        <f t="shared" si="442"/>
        <v>-16</v>
      </c>
      <c r="BE720" s="32">
        <f t="shared" si="443"/>
        <v>-180</v>
      </c>
      <c r="BF720" s="32">
        <f t="shared" si="444"/>
        <v>0</v>
      </c>
    </row>
    <row r="721" spans="22:58" x14ac:dyDescent="0.2">
      <c r="V721" s="27">
        <v>8.1700000000001101</v>
      </c>
      <c r="W721" s="32">
        <f t="shared" si="414"/>
        <v>1479108388.1685858</v>
      </c>
      <c r="X721">
        <f t="shared" si="448"/>
        <v>4.8607609737258892</v>
      </c>
      <c r="Y721" s="28">
        <f t="shared" si="415"/>
        <v>-129.73387616472274</v>
      </c>
      <c r="Z721" s="28">
        <f t="shared" si="416"/>
        <v>-89.99998131776529</v>
      </c>
      <c r="AA721" s="28">
        <f t="shared" si="417"/>
        <v>92.564636135683642</v>
      </c>
      <c r="AB721" s="28">
        <f t="shared" si="418"/>
        <v>-89.9986513761814</v>
      </c>
      <c r="AC721" s="28">
        <f t="shared" si="419"/>
        <v>55.754487621465188</v>
      </c>
      <c r="AD721" s="28">
        <f t="shared" si="420"/>
        <v>89.906588909161044</v>
      </c>
      <c r="AE721" s="28">
        <f t="shared" si="421"/>
        <v>23.446008566151974</v>
      </c>
      <c r="AF721" s="28">
        <f t="shared" si="422"/>
        <v>-90.092043784785645</v>
      </c>
      <c r="AG721" s="28">
        <f t="shared" si="445"/>
        <v>92.110410468749379</v>
      </c>
      <c r="AH721" s="28">
        <f t="shared" si="423"/>
        <v>-199.86026977990605</v>
      </c>
      <c r="AI721" s="28">
        <f t="shared" si="424"/>
        <v>-89.999999994177514</v>
      </c>
      <c r="AJ721" s="28">
        <f t="shared" si="425"/>
        <v>126.24751168459426</v>
      </c>
      <c r="AK721" s="28">
        <f t="shared" si="426"/>
        <v>89.999972090821842</v>
      </c>
      <c r="AL721" s="29">
        <f t="shared" si="427"/>
        <v>-81.432829840283532</v>
      </c>
      <c r="AM721" s="28">
        <f t="shared" si="428"/>
        <v>-89.995141735663623</v>
      </c>
      <c r="AN721" s="28">
        <f t="shared" si="429"/>
        <v>-62.935177466845943</v>
      </c>
      <c r="AO721" s="28">
        <f t="shared" si="430"/>
        <v>-89.995169639019295</v>
      </c>
      <c r="AP721">
        <f t="shared" si="446"/>
        <v>23.609121289162623</v>
      </c>
      <c r="AQ721">
        <f t="shared" si="447"/>
        <v>-23.521825181113627</v>
      </c>
      <c r="AR721" s="28">
        <f t="shared" si="431"/>
        <v>-39.401872792644973</v>
      </c>
      <c r="AS721" s="30">
        <f t="shared" si="432"/>
        <v>-180.08721342380494</v>
      </c>
      <c r="AT721" s="28">
        <f t="shared" si="433"/>
        <v>63.404406475516708</v>
      </c>
      <c r="AU721" s="28">
        <f t="shared" si="434"/>
        <v>89.961282942659068</v>
      </c>
      <c r="AV721" s="29">
        <f t="shared" si="435"/>
        <v>-39.883025485114189</v>
      </c>
      <c r="AW721" s="28">
        <f t="shared" si="436"/>
        <v>-89.4192639393344</v>
      </c>
      <c r="AX721" s="31">
        <f t="shared" si="437"/>
        <v>23.52138099040252</v>
      </c>
      <c r="AY721" s="28">
        <f t="shared" si="438"/>
        <v>0.54201900332466835</v>
      </c>
      <c r="AZ721" s="8">
        <f t="shared" si="439"/>
        <v>-15.880491802242453</v>
      </c>
      <c r="BA721" s="8">
        <f t="shared" si="440"/>
        <v>-179.54519442048027</v>
      </c>
      <c r="BB721" s="8">
        <f t="shared" si="441"/>
        <v>0.45480557951972855</v>
      </c>
      <c r="BD721" s="32">
        <f t="shared" si="442"/>
        <v>-16</v>
      </c>
      <c r="BE721" s="32">
        <f t="shared" si="443"/>
        <v>-180</v>
      </c>
      <c r="BF721" s="32">
        <f t="shared" si="444"/>
        <v>0</v>
      </c>
    </row>
    <row r="722" spans="22:58" x14ac:dyDescent="0.2">
      <c r="V722" s="27">
        <v>8.1800000000001098</v>
      </c>
      <c r="W722" s="32">
        <f t="shared" si="414"/>
        <v>1513561248.4365954</v>
      </c>
      <c r="X722">
        <f t="shared" si="448"/>
        <v>4.8607609737258892</v>
      </c>
      <c r="Y722" s="28">
        <f t="shared" si="415"/>
        <v>-129.9338761647227</v>
      </c>
      <c r="Z722" s="28">
        <f t="shared" si="416"/>
        <v>-89.999981743024861</v>
      </c>
      <c r="AA722" s="28">
        <f t="shared" si="417"/>
        <v>92.764636135575358</v>
      </c>
      <c r="AB722" s="28">
        <f t="shared" si="418"/>
        <v>-89.998682074607387</v>
      </c>
      <c r="AC722" s="28">
        <f t="shared" si="419"/>
        <v>55.954487101924421</v>
      </c>
      <c r="AD722" s="28">
        <f t="shared" si="420"/>
        <v>89.908715201541995</v>
      </c>
      <c r="AE722" s="28">
        <f t="shared" si="421"/>
        <v>23.646008046502963</v>
      </c>
      <c r="AF722" s="28">
        <f t="shared" si="422"/>
        <v>-90.08994861609024</v>
      </c>
      <c r="AG722" s="28">
        <f t="shared" si="445"/>
        <v>92.110410468749379</v>
      </c>
      <c r="AH722" s="28">
        <f t="shared" si="423"/>
        <v>-200.06026977990604</v>
      </c>
      <c r="AI722" s="28">
        <f t="shared" si="424"/>
        <v>-89.999999994310045</v>
      </c>
      <c r="AJ722" s="28">
        <f t="shared" si="425"/>
        <v>126.4475116845942</v>
      </c>
      <c r="AK722" s="28">
        <f t="shared" si="426"/>
        <v>89.99997272611229</v>
      </c>
      <c r="AL722" s="29">
        <f t="shared" si="427"/>
        <v>-81.63282983887818</v>
      </c>
      <c r="AM722" s="28">
        <f t="shared" si="428"/>
        <v>-89.995252323260743</v>
      </c>
      <c r="AN722" s="28">
        <f t="shared" si="429"/>
        <v>-63.135177465440634</v>
      </c>
      <c r="AO722" s="28">
        <f t="shared" si="430"/>
        <v>-89.995279591458498</v>
      </c>
      <c r="AP722">
        <f t="shared" si="446"/>
        <v>23.609121289162623</v>
      </c>
      <c r="AQ722">
        <f t="shared" si="447"/>
        <v>-23.521825181113627</v>
      </c>
      <c r="AR722" s="28">
        <f t="shared" si="431"/>
        <v>-39.401873310888675</v>
      </c>
      <c r="AS722" s="30">
        <f t="shared" si="432"/>
        <v>-180.08522820754874</v>
      </c>
      <c r="AT722" s="28">
        <f t="shared" si="433"/>
        <v>63.60440638626271</v>
      </c>
      <c r="AU722" s="28">
        <f t="shared" si="434"/>
        <v>89.962164250221377</v>
      </c>
      <c r="AV722" s="29">
        <f t="shared" si="435"/>
        <v>-40.083005404970002</v>
      </c>
      <c r="AW722" s="28">
        <f t="shared" si="436"/>
        <v>-89.43248223129234</v>
      </c>
      <c r="AX722" s="31">
        <f t="shared" si="437"/>
        <v>23.521400981292707</v>
      </c>
      <c r="AY722" s="28">
        <f t="shared" si="438"/>
        <v>0.52968201892903721</v>
      </c>
      <c r="AZ722" s="8">
        <f t="shared" si="439"/>
        <v>-15.880472329595968</v>
      </c>
      <c r="BA722" s="8">
        <f t="shared" si="440"/>
        <v>-179.5555461886197</v>
      </c>
      <c r="BB722" s="8">
        <f t="shared" si="441"/>
        <v>0.44445381138029916</v>
      </c>
      <c r="BD722" s="32">
        <f t="shared" si="442"/>
        <v>-16</v>
      </c>
      <c r="BE722" s="32">
        <f t="shared" si="443"/>
        <v>-180</v>
      </c>
      <c r="BF722" s="32">
        <f t="shared" si="444"/>
        <v>0</v>
      </c>
    </row>
    <row r="723" spans="22:58" x14ac:dyDescent="0.2">
      <c r="V723" s="27">
        <v>8.1900000000001096</v>
      </c>
      <c r="W723" s="32">
        <f t="shared" si="414"/>
        <v>1548816618.9128776</v>
      </c>
      <c r="X723">
        <f t="shared" si="448"/>
        <v>4.8607609737258892</v>
      </c>
      <c r="Y723" s="28">
        <f t="shared" si="415"/>
        <v>-130.13387616472269</v>
      </c>
      <c r="Z723" s="28">
        <f t="shared" si="416"/>
        <v>-89.999982158604354</v>
      </c>
      <c r="AA723" s="28">
        <f t="shared" si="417"/>
        <v>92.96463613547192</v>
      </c>
      <c r="AB723" s="28">
        <f t="shared" si="418"/>
        <v>-89.99871207425187</v>
      </c>
      <c r="AC723" s="28">
        <f t="shared" si="419"/>
        <v>56.154486605766778</v>
      </c>
      <c r="AD723" s="28">
        <f t="shared" si="420"/>
        <v>89.910793093842258</v>
      </c>
      <c r="AE723" s="28">
        <f t="shared" si="421"/>
        <v>23.846007550241893</v>
      </c>
      <c r="AF723" s="28">
        <f t="shared" si="422"/>
        <v>-90.087901139013965</v>
      </c>
      <c r="AG723" s="28">
        <f t="shared" si="445"/>
        <v>92.110410468749379</v>
      </c>
      <c r="AH723" s="28">
        <f t="shared" si="423"/>
        <v>-200.26026977990603</v>
      </c>
      <c r="AI723" s="28">
        <f t="shared" si="424"/>
        <v>-89.999999994439563</v>
      </c>
      <c r="AJ723" s="28">
        <f t="shared" si="425"/>
        <v>126.64751168459416</v>
      </c>
      <c r="AK723" s="28">
        <f t="shared" si="426"/>
        <v>89.999973346941772</v>
      </c>
      <c r="AL723" s="29">
        <f t="shared" si="427"/>
        <v>-81.832829837536082</v>
      </c>
      <c r="AM723" s="28">
        <f t="shared" si="428"/>
        <v>-89.995360393576846</v>
      </c>
      <c r="AN723" s="28">
        <f t="shared" si="429"/>
        <v>-63.335177464098564</v>
      </c>
      <c r="AO723" s="28">
        <f t="shared" si="430"/>
        <v>-89.995387041074636</v>
      </c>
      <c r="AP723">
        <f t="shared" si="446"/>
        <v>23.609121289162623</v>
      </c>
      <c r="AQ723">
        <f t="shared" si="447"/>
        <v>-23.521825181113627</v>
      </c>
      <c r="AR723" s="28">
        <f t="shared" si="431"/>
        <v>-39.401873805807675</v>
      </c>
      <c r="AS723" s="30">
        <f t="shared" si="432"/>
        <v>-180.0832881800886</v>
      </c>
      <c r="AT723" s="28">
        <f t="shared" si="433"/>
        <v>63.804406301025779</v>
      </c>
      <c r="AU723" s="28">
        <f t="shared" si="434"/>
        <v>89.963025496791658</v>
      </c>
      <c r="AV723" s="29">
        <f t="shared" si="435"/>
        <v>-40.282986228494515</v>
      </c>
      <c r="AW723" s="28">
        <f t="shared" si="436"/>
        <v>-89.445399696567407</v>
      </c>
      <c r="AX723" s="31">
        <f t="shared" si="437"/>
        <v>23.521420072531264</v>
      </c>
      <c r="AY723" s="28">
        <f t="shared" si="438"/>
        <v>0.51762580022425198</v>
      </c>
      <c r="AZ723" s="8">
        <f t="shared" si="439"/>
        <v>-15.880453733276411</v>
      </c>
      <c r="BA723" s="8">
        <f t="shared" si="440"/>
        <v>-179.56566237986436</v>
      </c>
      <c r="BB723" s="8">
        <f t="shared" si="441"/>
        <v>0.43433762013563637</v>
      </c>
      <c r="BD723" s="32">
        <f t="shared" si="442"/>
        <v>-16</v>
      </c>
      <c r="BE723" s="32">
        <f t="shared" si="443"/>
        <v>-180</v>
      </c>
      <c r="BF723" s="32">
        <f t="shared" si="444"/>
        <v>0</v>
      </c>
    </row>
    <row r="724" spans="22:58" x14ac:dyDescent="0.2">
      <c r="V724" s="27">
        <v>8.2000000000001094</v>
      </c>
      <c r="W724" s="32">
        <f t="shared" si="414"/>
        <v>1584893192.461513</v>
      </c>
      <c r="X724">
        <f t="shared" si="448"/>
        <v>4.8607609737258892</v>
      </c>
      <c r="Y724" s="28">
        <f t="shared" si="415"/>
        <v>-130.33387616472265</v>
      </c>
      <c r="Z724" s="28">
        <f t="shared" si="416"/>
        <v>-89.999982564724107</v>
      </c>
      <c r="AA724" s="28">
        <f t="shared" si="417"/>
        <v>93.164636135373144</v>
      </c>
      <c r="AB724" s="28">
        <f t="shared" si="418"/>
        <v>-89.998741391021099</v>
      </c>
      <c r="AC724" s="28">
        <f t="shared" si="419"/>
        <v>56.354486131939822</v>
      </c>
      <c r="AD724" s="28">
        <f t="shared" si="420"/>
        <v>89.912823687765936</v>
      </c>
      <c r="AE724" s="28">
        <f t="shared" si="421"/>
        <v>24.046007076316201</v>
      </c>
      <c r="AF724" s="28">
        <f t="shared" si="422"/>
        <v>-90.085900267979284</v>
      </c>
      <c r="AG724" s="28">
        <f t="shared" si="445"/>
        <v>92.110410468749379</v>
      </c>
      <c r="AH724" s="28">
        <f t="shared" si="423"/>
        <v>-200.46026977990604</v>
      </c>
      <c r="AI724" s="28">
        <f t="shared" si="424"/>
        <v>-89.999999994566139</v>
      </c>
      <c r="AJ724" s="28">
        <f t="shared" si="425"/>
        <v>126.84751168459408</v>
      </c>
      <c r="AK724" s="28">
        <f t="shared" si="426"/>
        <v>89.99997395363944</v>
      </c>
      <c r="AL724" s="29">
        <f t="shared" si="427"/>
        <v>-82.032829836254351</v>
      </c>
      <c r="AM724" s="28">
        <f t="shared" si="428"/>
        <v>-89.99546600391227</v>
      </c>
      <c r="AN724" s="28">
        <f t="shared" si="429"/>
        <v>-63.535177462816932</v>
      </c>
      <c r="AO724" s="28">
        <f t="shared" si="430"/>
        <v>-89.995492044838969</v>
      </c>
      <c r="AP724">
        <f t="shared" si="446"/>
        <v>23.609121289162623</v>
      </c>
      <c r="AQ724">
        <f t="shared" si="447"/>
        <v>-23.521825181113627</v>
      </c>
      <c r="AR724" s="28">
        <f t="shared" si="431"/>
        <v>-39.401874278451736</v>
      </c>
      <c r="AS724" s="30">
        <f t="shared" si="432"/>
        <v>-180.08139231281825</v>
      </c>
      <c r="AT724" s="28">
        <f t="shared" si="433"/>
        <v>64.004406219625125</v>
      </c>
      <c r="AU724" s="28">
        <f t="shared" si="434"/>
        <v>89.963867139012706</v>
      </c>
      <c r="AV724" s="29">
        <f t="shared" si="435"/>
        <v>-40.482967915023515</v>
      </c>
      <c r="AW724" s="28">
        <f t="shared" si="436"/>
        <v>-89.458023178915028</v>
      </c>
      <c r="AX724" s="31">
        <f t="shared" si="437"/>
        <v>23.52143830460161</v>
      </c>
      <c r="AY724" s="28">
        <f t="shared" si="438"/>
        <v>0.50584396009767829</v>
      </c>
      <c r="AZ724" s="8">
        <f t="shared" si="439"/>
        <v>-15.880435973850126</v>
      </c>
      <c r="BA724" s="8">
        <f t="shared" si="440"/>
        <v>-179.57554835272057</v>
      </c>
      <c r="BB724" s="8">
        <f t="shared" si="441"/>
        <v>0.42445164727942597</v>
      </c>
      <c r="BD724" s="32">
        <f t="shared" si="442"/>
        <v>-16</v>
      </c>
      <c r="BE724" s="32">
        <f t="shared" si="443"/>
        <v>-180</v>
      </c>
      <c r="BF724" s="32">
        <f t="shared" si="444"/>
        <v>0</v>
      </c>
    </row>
    <row r="725" spans="22:58" x14ac:dyDescent="0.2">
      <c r="V725" s="27">
        <v>8.2100000000001092</v>
      </c>
      <c r="W725" s="32">
        <f t="shared" si="414"/>
        <v>1621810097.3593388</v>
      </c>
      <c r="X725">
        <f t="shared" si="448"/>
        <v>4.8607609737258892</v>
      </c>
      <c r="Y725" s="28">
        <f t="shared" si="415"/>
        <v>-130.53387616472261</v>
      </c>
      <c r="Z725" s="28">
        <f t="shared" si="416"/>
        <v>-89.999982961599429</v>
      </c>
      <c r="AA725" s="28">
        <f t="shared" si="417"/>
        <v>93.364636135278815</v>
      </c>
      <c r="AB725" s="28">
        <f t="shared" si="418"/>
        <v>-89.998770040459178</v>
      </c>
      <c r="AC725" s="28">
        <f t="shared" si="419"/>
        <v>56.554485679438571</v>
      </c>
      <c r="AD725" s="28">
        <f t="shared" si="420"/>
        <v>89.914808059940441</v>
      </c>
      <c r="AE725" s="28">
        <f t="shared" si="421"/>
        <v>24.24600662372066</v>
      </c>
      <c r="AF725" s="28">
        <f t="shared" si="422"/>
        <v>-90.083944942118165</v>
      </c>
      <c r="AG725" s="28">
        <f t="shared" si="445"/>
        <v>92.110410468749379</v>
      </c>
      <c r="AH725" s="28">
        <f t="shared" si="423"/>
        <v>-200.66026977990603</v>
      </c>
      <c r="AI725" s="28">
        <f t="shared" si="424"/>
        <v>-89.999999994689816</v>
      </c>
      <c r="AJ725" s="28">
        <f t="shared" si="425"/>
        <v>127.04751168459404</v>
      </c>
      <c r="AK725" s="28">
        <f t="shared" si="426"/>
        <v>89.999974546527</v>
      </c>
      <c r="AL725" s="29">
        <f t="shared" si="427"/>
        <v>-82.232829835030344</v>
      </c>
      <c r="AM725" s="28">
        <f t="shared" si="428"/>
        <v>-89.995569210262985</v>
      </c>
      <c r="AN725" s="28">
        <f t="shared" si="429"/>
        <v>-63.735177461592954</v>
      </c>
      <c r="AO725" s="28">
        <f t="shared" si="430"/>
        <v>-89.995594658425802</v>
      </c>
      <c r="AP725">
        <f t="shared" si="446"/>
        <v>23.609121289162623</v>
      </c>
      <c r="AQ725">
        <f t="shared" si="447"/>
        <v>-23.521825181113627</v>
      </c>
      <c r="AR725" s="28">
        <f t="shared" si="431"/>
        <v>-39.401874729823298</v>
      </c>
      <c r="AS725" s="30">
        <f t="shared" si="432"/>
        <v>-180.07953960054397</v>
      </c>
      <c r="AT725" s="28">
        <f t="shared" si="433"/>
        <v>64.204406141888128</v>
      </c>
      <c r="AU725" s="28">
        <f t="shared" si="434"/>
        <v>89.964689623132912</v>
      </c>
      <c r="AV725" s="29">
        <f t="shared" si="435"/>
        <v>-40.682950425722424</v>
      </c>
      <c r="AW725" s="28">
        <f t="shared" si="436"/>
        <v>-89.470359366567706</v>
      </c>
      <c r="AX725" s="31">
        <f t="shared" si="437"/>
        <v>23.521455716165704</v>
      </c>
      <c r="AY725" s="28">
        <f t="shared" si="438"/>
        <v>0.49433025656520613</v>
      </c>
      <c r="AZ725" s="8">
        <f t="shared" si="439"/>
        <v>-15.880419013657594</v>
      </c>
      <c r="BA725" s="8">
        <f t="shared" si="440"/>
        <v>-179.58520934397876</v>
      </c>
      <c r="BB725" s="8">
        <f t="shared" si="441"/>
        <v>0.4147906560212391</v>
      </c>
      <c r="BD725" s="32">
        <f t="shared" si="442"/>
        <v>-16</v>
      </c>
      <c r="BE725" s="32">
        <f t="shared" si="443"/>
        <v>-180</v>
      </c>
      <c r="BF725" s="32">
        <f t="shared" si="444"/>
        <v>0</v>
      </c>
    </row>
    <row r="726" spans="22:58" x14ac:dyDescent="0.2">
      <c r="V726" s="27">
        <v>8.2200000000001108</v>
      </c>
      <c r="W726" s="32">
        <f t="shared" si="414"/>
        <v>1659586907.4379847</v>
      </c>
      <c r="X726">
        <f t="shared" si="448"/>
        <v>4.8607609737258892</v>
      </c>
      <c r="Y726" s="28">
        <f t="shared" si="415"/>
        <v>-130.73387616472263</v>
      </c>
      <c r="Z726" s="28">
        <f t="shared" si="416"/>
        <v>-89.999983349440782</v>
      </c>
      <c r="AA726" s="28">
        <f t="shared" si="417"/>
        <v>93.564636135188763</v>
      </c>
      <c r="AB726" s="28">
        <f t="shared" si="418"/>
        <v>-89.99879803775643</v>
      </c>
      <c r="AC726" s="28">
        <f t="shared" si="419"/>
        <v>56.754485247303222</v>
      </c>
      <c r="AD726" s="28">
        <f t="shared" si="420"/>
        <v>89.916747262487064</v>
      </c>
      <c r="AE726" s="28">
        <f t="shared" si="421"/>
        <v>24.446006191495243</v>
      </c>
      <c r="AF726" s="28">
        <f t="shared" si="422"/>
        <v>-90.082034124710134</v>
      </c>
      <c r="AG726" s="28">
        <f t="shared" si="445"/>
        <v>92.110410468749379</v>
      </c>
      <c r="AH726" s="28">
        <f t="shared" si="423"/>
        <v>-200.86026977990605</v>
      </c>
      <c r="AI726" s="28">
        <f t="shared" si="424"/>
        <v>-89.999999994810693</v>
      </c>
      <c r="AJ726" s="28">
        <f t="shared" si="425"/>
        <v>127.24751168459404</v>
      </c>
      <c r="AK726" s="28">
        <f t="shared" si="426"/>
        <v>89.999975125918766</v>
      </c>
      <c r="AL726" s="29">
        <f t="shared" si="427"/>
        <v>-82.432829833861447</v>
      </c>
      <c r="AM726" s="28">
        <f t="shared" si="428"/>
        <v>-89.995670067350375</v>
      </c>
      <c r="AN726" s="28">
        <f t="shared" si="429"/>
        <v>-63.935177460424072</v>
      </c>
      <c r="AO726" s="28">
        <f t="shared" si="430"/>
        <v>-89.995694936242302</v>
      </c>
      <c r="AP726">
        <f t="shared" si="446"/>
        <v>23.609121289162623</v>
      </c>
      <c r="AQ726">
        <f t="shared" si="447"/>
        <v>-23.521825181113627</v>
      </c>
      <c r="AR726" s="28">
        <f t="shared" si="431"/>
        <v>-39.401875160879833</v>
      </c>
      <c r="AS726" s="30">
        <f t="shared" si="432"/>
        <v>-180.07772906095244</v>
      </c>
      <c r="AT726" s="28">
        <f t="shared" si="433"/>
        <v>64.404406067649902</v>
      </c>
      <c r="AU726" s="28">
        <f t="shared" si="434"/>
        <v>89.96549338524288</v>
      </c>
      <c r="AV726" s="29">
        <f t="shared" si="435"/>
        <v>-40.882933723503847</v>
      </c>
      <c r="AW726" s="28">
        <f t="shared" si="436"/>
        <v>-89.482414795757833</v>
      </c>
      <c r="AX726" s="31">
        <f t="shared" si="437"/>
        <v>23.521472344146055</v>
      </c>
      <c r="AY726" s="28">
        <f t="shared" si="438"/>
        <v>0.48307858948504645</v>
      </c>
      <c r="AZ726" s="8">
        <f t="shared" si="439"/>
        <v>-15.880402816733778</v>
      </c>
      <c r="BA726" s="8">
        <f t="shared" si="440"/>
        <v>-179.59465047146739</v>
      </c>
      <c r="BB726" s="8">
        <f t="shared" si="441"/>
        <v>0.40534952853261075</v>
      </c>
      <c r="BD726" s="32">
        <f t="shared" si="442"/>
        <v>-16</v>
      </c>
      <c r="BE726" s="32">
        <f t="shared" si="443"/>
        <v>-180</v>
      </c>
      <c r="BF726" s="32">
        <f t="shared" si="444"/>
        <v>0</v>
      </c>
    </row>
    <row r="727" spans="22:58" x14ac:dyDescent="0.2">
      <c r="V727" s="27">
        <v>8.2300000000001106</v>
      </c>
      <c r="W727" s="32">
        <f t="shared" si="414"/>
        <v>1698243652.4621778</v>
      </c>
      <c r="X727">
        <f t="shared" si="448"/>
        <v>4.8607609737258892</v>
      </c>
      <c r="Y727" s="28">
        <f t="shared" si="415"/>
        <v>-130.93387616472262</v>
      </c>
      <c r="Z727" s="28">
        <f t="shared" si="416"/>
        <v>-89.999983728453785</v>
      </c>
      <c r="AA727" s="28">
        <f t="shared" si="417"/>
        <v>93.764636135102748</v>
      </c>
      <c r="AB727" s="28">
        <f t="shared" si="418"/>
        <v>-89.998825397757386</v>
      </c>
      <c r="AC727" s="28">
        <f t="shared" si="419"/>
        <v>56.954484834617098</v>
      </c>
      <c r="AD727" s="28">
        <f t="shared" si="420"/>
        <v>89.918642323578894</v>
      </c>
      <c r="AE727" s="28">
        <f t="shared" si="421"/>
        <v>24.646005778723115</v>
      </c>
      <c r="AF727" s="28">
        <f t="shared" si="422"/>
        <v>-90.080166802632277</v>
      </c>
      <c r="AG727" s="28">
        <f t="shared" si="445"/>
        <v>92.110410468749379</v>
      </c>
      <c r="AH727" s="28">
        <f t="shared" si="423"/>
        <v>-201.06026977990606</v>
      </c>
      <c r="AI727" s="28">
        <f t="shared" si="424"/>
        <v>-89.999999994928828</v>
      </c>
      <c r="AJ727" s="28">
        <f t="shared" si="425"/>
        <v>127.44751168459401</v>
      </c>
      <c r="AK727" s="28">
        <f t="shared" si="426"/>
        <v>89.999975692121993</v>
      </c>
      <c r="AL727" s="29">
        <f t="shared" si="427"/>
        <v>-82.632829832745145</v>
      </c>
      <c r="AM727" s="28">
        <f t="shared" si="428"/>
        <v>-89.995768628650197</v>
      </c>
      <c r="AN727" s="28">
        <f t="shared" si="429"/>
        <v>-64.135177459307826</v>
      </c>
      <c r="AO727" s="28">
        <f t="shared" si="430"/>
        <v>-89.995792931457032</v>
      </c>
      <c r="AP727">
        <f t="shared" si="446"/>
        <v>23.609121289162623</v>
      </c>
      <c r="AQ727">
        <f t="shared" si="447"/>
        <v>-23.521825181113627</v>
      </c>
      <c r="AR727" s="28">
        <f t="shared" si="431"/>
        <v>-39.401875572535715</v>
      </c>
      <c r="AS727" s="30">
        <f t="shared" si="432"/>
        <v>-180.07595973408931</v>
      </c>
      <c r="AT727" s="28">
        <f t="shared" si="433"/>
        <v>64.604405996752917</v>
      </c>
      <c r="AU727" s="28">
        <f t="shared" si="434"/>
        <v>89.966278851506672</v>
      </c>
      <c r="AV727" s="29">
        <f t="shared" si="435"/>
        <v>-41.082917772948932</v>
      </c>
      <c r="AW727" s="28">
        <f t="shared" si="436"/>
        <v>-89.494195854161433</v>
      </c>
      <c r="AX727" s="31">
        <f t="shared" si="437"/>
        <v>23.521488223803985</v>
      </c>
      <c r="AY727" s="28">
        <f t="shared" si="438"/>
        <v>0.47208299734523962</v>
      </c>
      <c r="AZ727" s="8">
        <f t="shared" si="439"/>
        <v>-15.88038734873173</v>
      </c>
      <c r="BA727" s="8">
        <f t="shared" si="440"/>
        <v>-179.60387673674407</v>
      </c>
      <c r="BB727" s="8">
        <f t="shared" si="441"/>
        <v>0.39612326325593017</v>
      </c>
      <c r="BD727" s="32">
        <f t="shared" si="442"/>
        <v>-16</v>
      </c>
      <c r="BE727" s="32">
        <f t="shared" si="443"/>
        <v>-180</v>
      </c>
      <c r="BF727" s="32">
        <f t="shared" si="444"/>
        <v>0</v>
      </c>
    </row>
    <row r="728" spans="22:58" x14ac:dyDescent="0.2">
      <c r="V728" s="27">
        <v>8.2400000000001192</v>
      </c>
      <c r="W728" s="32">
        <f t="shared" si="414"/>
        <v>1737800828.749856</v>
      </c>
      <c r="X728">
        <f t="shared" si="448"/>
        <v>4.8607609737258892</v>
      </c>
      <c r="Y728" s="28">
        <f t="shared" si="415"/>
        <v>-131.13387616472278</v>
      </c>
      <c r="Z728" s="28">
        <f t="shared" si="416"/>
        <v>-89.999984098839391</v>
      </c>
      <c r="AA728" s="28">
        <f t="shared" si="417"/>
        <v>93.964636135020783</v>
      </c>
      <c r="AB728" s="28">
        <f t="shared" si="418"/>
        <v>-89.998852134968701</v>
      </c>
      <c r="AC728" s="28">
        <f t="shared" si="419"/>
        <v>57.154484440505051</v>
      </c>
      <c r="AD728" s="28">
        <f t="shared" si="420"/>
        <v>89.920494247985843</v>
      </c>
      <c r="AE728" s="28">
        <f t="shared" si="421"/>
        <v>24.846005384528944</v>
      </c>
      <c r="AF728" s="28">
        <f t="shared" si="422"/>
        <v>-90.078341985822263</v>
      </c>
      <c r="AG728" s="28">
        <f t="shared" si="445"/>
        <v>92.110410468749379</v>
      </c>
      <c r="AH728" s="28">
        <f t="shared" si="423"/>
        <v>-201.26026977990622</v>
      </c>
      <c r="AI728" s="28">
        <f t="shared" si="424"/>
        <v>-89.999999995044249</v>
      </c>
      <c r="AJ728" s="28">
        <f t="shared" si="425"/>
        <v>127.64751168459414</v>
      </c>
      <c r="AK728" s="28">
        <f t="shared" si="426"/>
        <v>89.999976245436841</v>
      </c>
      <c r="AL728" s="29">
        <f t="shared" si="427"/>
        <v>-82.832829831679248</v>
      </c>
      <c r="AM728" s="28">
        <f t="shared" si="428"/>
        <v>-89.995864946420937</v>
      </c>
      <c r="AN728" s="28">
        <f t="shared" si="429"/>
        <v>-64.335177458241958</v>
      </c>
      <c r="AO728" s="28">
        <f t="shared" si="430"/>
        <v>-89.995888696028345</v>
      </c>
      <c r="AP728">
        <f t="shared" si="446"/>
        <v>23.609121289162623</v>
      </c>
      <c r="AQ728">
        <f t="shared" si="447"/>
        <v>-23.521825181113627</v>
      </c>
      <c r="AR728" s="28">
        <f t="shared" si="431"/>
        <v>-39.401875965664019</v>
      </c>
      <c r="AS728" s="30">
        <f t="shared" si="432"/>
        <v>-180.07423068185062</v>
      </c>
      <c r="AT728" s="28">
        <f t="shared" si="433"/>
        <v>64.804405929047007</v>
      </c>
      <c r="AU728" s="28">
        <f t="shared" si="434"/>
        <v>89.967046438387698</v>
      </c>
      <c r="AV728" s="29">
        <f t="shared" si="435"/>
        <v>-41.28290254023274</v>
      </c>
      <c r="AW728" s="28">
        <f t="shared" si="436"/>
        <v>-89.505708784264627</v>
      </c>
      <c r="AX728" s="31">
        <f t="shared" si="437"/>
        <v>23.521503388814267</v>
      </c>
      <c r="AY728" s="28">
        <f t="shared" si="438"/>
        <v>0.46133765412307071</v>
      </c>
      <c r="AZ728" s="8">
        <f t="shared" si="439"/>
        <v>-15.880372576849751</v>
      </c>
      <c r="BA728" s="8">
        <f t="shared" si="440"/>
        <v>-179.61289302772755</v>
      </c>
      <c r="BB728" s="8">
        <f t="shared" si="441"/>
        <v>0.3871069722724485</v>
      </c>
      <c r="BD728" s="32">
        <f t="shared" si="442"/>
        <v>-16</v>
      </c>
      <c r="BE728" s="32">
        <f t="shared" si="443"/>
        <v>-180</v>
      </c>
      <c r="BF728" s="32">
        <f t="shared" si="444"/>
        <v>0</v>
      </c>
    </row>
    <row r="729" spans="22:58" x14ac:dyDescent="0.2">
      <c r="V729" s="27">
        <v>8.2500000000001208</v>
      </c>
      <c r="W729" s="32">
        <f t="shared" si="414"/>
        <v>1778279410.0394206</v>
      </c>
      <c r="X729">
        <f t="shared" si="448"/>
        <v>4.8607609737258892</v>
      </c>
      <c r="Y729" s="28">
        <f t="shared" si="415"/>
        <v>-131.3338761647228</v>
      </c>
      <c r="Z729" s="28">
        <f t="shared" si="416"/>
        <v>-89.99998446079401</v>
      </c>
      <c r="AA729" s="28">
        <f t="shared" si="417"/>
        <v>94.164636134942356</v>
      </c>
      <c r="AB729" s="28">
        <f t="shared" si="418"/>
        <v>-89.998878263566766</v>
      </c>
      <c r="AC729" s="28">
        <f t="shared" si="419"/>
        <v>57.354484064130801</v>
      </c>
      <c r="AD729" s="28">
        <f t="shared" si="420"/>
        <v>89.922304017607217</v>
      </c>
      <c r="AE729" s="28">
        <f t="shared" si="421"/>
        <v>25.04600500807625</v>
      </c>
      <c r="AF729" s="28">
        <f t="shared" si="422"/>
        <v>-90.076558706753559</v>
      </c>
      <c r="AG729" s="28">
        <f t="shared" si="445"/>
        <v>92.110410468749379</v>
      </c>
      <c r="AH729" s="28">
        <f t="shared" si="423"/>
        <v>-201.46026977990627</v>
      </c>
      <c r="AI729" s="28">
        <f t="shared" si="424"/>
        <v>-89.999999995157054</v>
      </c>
      <c r="AJ729" s="28">
        <f t="shared" si="425"/>
        <v>127.84751168459415</v>
      </c>
      <c r="AK729" s="28">
        <f t="shared" si="426"/>
        <v>89.999976786156722</v>
      </c>
      <c r="AL729" s="29">
        <f t="shared" si="427"/>
        <v>-83.032829830661186</v>
      </c>
      <c r="AM729" s="28">
        <f t="shared" si="428"/>
        <v>-89.995959071731576</v>
      </c>
      <c r="AN729" s="28">
        <f t="shared" si="429"/>
        <v>-64.535177457223924</v>
      </c>
      <c r="AO729" s="28">
        <f t="shared" si="430"/>
        <v>-89.995982280731909</v>
      </c>
      <c r="AP729">
        <f t="shared" si="446"/>
        <v>23.609121289162623</v>
      </c>
      <c r="AQ729">
        <f t="shared" si="447"/>
        <v>-23.521825181113627</v>
      </c>
      <c r="AR729" s="28">
        <f t="shared" si="431"/>
        <v>-39.401876341098678</v>
      </c>
      <c r="AS729" s="30">
        <f t="shared" si="432"/>
        <v>-180.07254098748547</v>
      </c>
      <c r="AT729" s="28">
        <f t="shared" si="433"/>
        <v>65.004405864388218</v>
      </c>
      <c r="AU729" s="28">
        <f t="shared" si="434"/>
        <v>89.967796552869572</v>
      </c>
      <c r="AV729" s="29">
        <f t="shared" si="435"/>
        <v>-41.482887993051698</v>
      </c>
      <c r="AW729" s="28">
        <f t="shared" si="436"/>
        <v>-89.516959686654388</v>
      </c>
      <c r="AX729" s="31">
        <f t="shared" si="437"/>
        <v>23.52151787133652</v>
      </c>
      <c r="AY729" s="28">
        <f t="shared" si="438"/>
        <v>0.45083686621518382</v>
      </c>
      <c r="AZ729" s="8">
        <f t="shared" si="439"/>
        <v>-15.880358469762157</v>
      </c>
      <c r="BA729" s="8">
        <f t="shared" si="440"/>
        <v>-179.62170412127028</v>
      </c>
      <c r="BB729" s="8">
        <f t="shared" si="441"/>
        <v>0.37829587872971615</v>
      </c>
      <c r="BD729" s="32">
        <f t="shared" si="442"/>
        <v>-16</v>
      </c>
      <c r="BE729" s="32">
        <f t="shared" si="443"/>
        <v>-180</v>
      </c>
      <c r="BF729" s="32">
        <f t="shared" si="444"/>
        <v>0</v>
      </c>
    </row>
    <row r="730" spans="22:58" x14ac:dyDescent="0.2">
      <c r="V730" s="27">
        <v>8.2600000000001206</v>
      </c>
      <c r="W730" s="32">
        <f t="shared" si="414"/>
        <v>1819700858.6104929</v>
      </c>
      <c r="X730">
        <f t="shared" si="448"/>
        <v>4.8607609737258892</v>
      </c>
      <c r="Y730" s="28">
        <f t="shared" si="415"/>
        <v>-131.53387616472278</v>
      </c>
      <c r="Z730" s="28">
        <f t="shared" si="416"/>
        <v>-89.999984814509503</v>
      </c>
      <c r="AA730" s="28">
        <f t="shared" si="417"/>
        <v>94.364636134867439</v>
      </c>
      <c r="AB730" s="28">
        <f t="shared" si="418"/>
        <v>-89.998903797405333</v>
      </c>
      <c r="AC730" s="28">
        <f t="shared" si="419"/>
        <v>57.554483704696111</v>
      </c>
      <c r="AD730" s="28">
        <f t="shared" si="420"/>
        <v>89.924072591992385</v>
      </c>
      <c r="AE730" s="28">
        <f t="shared" si="421"/>
        <v>25.246004648566654</v>
      </c>
      <c r="AF730" s="28">
        <f t="shared" si="422"/>
        <v>-90.074816019922437</v>
      </c>
      <c r="AG730" s="28">
        <f t="shared" si="445"/>
        <v>92.110410468749379</v>
      </c>
      <c r="AH730" s="28">
        <f t="shared" si="423"/>
        <v>-201.66026977990626</v>
      </c>
      <c r="AI730" s="28">
        <f t="shared" si="424"/>
        <v>-89.999999995267302</v>
      </c>
      <c r="AJ730" s="28">
        <f t="shared" si="425"/>
        <v>128.0475116845941</v>
      </c>
      <c r="AK730" s="28">
        <f t="shared" si="426"/>
        <v>89.999977314568312</v>
      </c>
      <c r="AL730" s="29">
        <f t="shared" si="427"/>
        <v>-83.232829829688924</v>
      </c>
      <c r="AM730" s="28">
        <f t="shared" si="428"/>
        <v>-89.996051054488603</v>
      </c>
      <c r="AN730" s="28">
        <f t="shared" si="429"/>
        <v>-64.735177456251705</v>
      </c>
      <c r="AO730" s="28">
        <f t="shared" si="430"/>
        <v>-89.996073735187593</v>
      </c>
      <c r="AP730">
        <f t="shared" si="446"/>
        <v>23.609121289162623</v>
      </c>
      <c r="AQ730">
        <f t="shared" si="447"/>
        <v>-23.521825181113627</v>
      </c>
      <c r="AR730" s="28">
        <f t="shared" si="431"/>
        <v>-39.401876699636055</v>
      </c>
      <c r="AS730" s="30">
        <f t="shared" si="432"/>
        <v>-180.07088975511004</v>
      </c>
      <c r="AT730" s="28">
        <f t="shared" si="433"/>
        <v>65.204405802639513</v>
      </c>
      <c r="AU730" s="28">
        <f t="shared" si="434"/>
        <v>89.968529592671928</v>
      </c>
      <c r="AV730" s="29">
        <f t="shared" si="435"/>
        <v>-41.682874100556127</v>
      </c>
      <c r="AW730" s="28">
        <f t="shared" si="436"/>
        <v>-89.527954523235479</v>
      </c>
      <c r="AX730" s="31">
        <f t="shared" si="437"/>
        <v>23.521531702083387</v>
      </c>
      <c r="AY730" s="28">
        <f t="shared" si="438"/>
        <v>0.44057506943644853</v>
      </c>
      <c r="AZ730" s="8">
        <f t="shared" si="439"/>
        <v>-15.880344997552669</v>
      </c>
      <c r="BA730" s="8">
        <f t="shared" si="440"/>
        <v>-179.6303146856736</v>
      </c>
      <c r="BB730" s="8">
        <f t="shared" si="441"/>
        <v>0.36968531432640361</v>
      </c>
      <c r="BD730" s="32">
        <f t="shared" si="442"/>
        <v>-16</v>
      </c>
      <c r="BE730" s="32">
        <f t="shared" si="443"/>
        <v>-180</v>
      </c>
      <c r="BF730" s="32">
        <f t="shared" si="444"/>
        <v>0</v>
      </c>
    </row>
    <row r="731" spans="22:58" x14ac:dyDescent="0.2">
      <c r="V731" s="27">
        <v>8.2700000000001204</v>
      </c>
      <c r="W731" s="32">
        <f t="shared" si="414"/>
        <v>1862087136.6633887</v>
      </c>
      <c r="X731">
        <f t="shared" si="448"/>
        <v>4.8607609737258892</v>
      </c>
      <c r="Y731" s="28">
        <f t="shared" si="415"/>
        <v>-131.73387616472277</v>
      </c>
      <c r="Z731" s="28">
        <f t="shared" si="416"/>
        <v>-89.99998516017348</v>
      </c>
      <c r="AA731" s="28">
        <f t="shared" si="417"/>
        <v>94.564636134795876</v>
      </c>
      <c r="AB731" s="28">
        <f t="shared" si="418"/>
        <v>-89.998928750022799</v>
      </c>
      <c r="AC731" s="28">
        <f t="shared" si="419"/>
        <v>57.754483361438616</v>
      </c>
      <c r="AD731" s="28">
        <f t="shared" si="420"/>
        <v>89.925800908849411</v>
      </c>
      <c r="AE731" s="28">
        <f t="shared" si="421"/>
        <v>25.446004305237608</v>
      </c>
      <c r="AF731" s="28">
        <f t="shared" si="422"/>
        <v>-90.073113001346869</v>
      </c>
      <c r="AG731" s="28">
        <f t="shared" si="445"/>
        <v>92.110410468749379</v>
      </c>
      <c r="AH731" s="28">
        <f t="shared" si="423"/>
        <v>-201.86026977990625</v>
      </c>
      <c r="AI731" s="28">
        <f t="shared" si="424"/>
        <v>-89.999999995375035</v>
      </c>
      <c r="AJ731" s="28">
        <f t="shared" si="425"/>
        <v>128.24751168459409</v>
      </c>
      <c r="AK731" s="28">
        <f t="shared" si="426"/>
        <v>89.999977830951778</v>
      </c>
      <c r="AL731" s="29">
        <f t="shared" si="427"/>
        <v>-83.432829828760418</v>
      </c>
      <c r="AM731" s="28">
        <f t="shared" si="428"/>
        <v>-89.99614094346245</v>
      </c>
      <c r="AN731" s="28">
        <f t="shared" si="429"/>
        <v>-64.935177455323199</v>
      </c>
      <c r="AO731" s="28">
        <f t="shared" si="430"/>
        <v>-89.996163107885707</v>
      </c>
      <c r="AP731">
        <f t="shared" si="446"/>
        <v>23.609121289162623</v>
      </c>
      <c r="AQ731">
        <f t="shared" si="447"/>
        <v>-23.521825181113627</v>
      </c>
      <c r="AR731" s="28">
        <f t="shared" si="431"/>
        <v>-39.401877042036595</v>
      </c>
      <c r="AS731" s="30">
        <f t="shared" si="432"/>
        <v>-180.06927610923259</v>
      </c>
      <c r="AT731" s="28">
        <f t="shared" si="433"/>
        <v>65.404405743669969</v>
      </c>
      <c r="AU731" s="28">
        <f t="shared" si="434"/>
        <v>89.969245946461157</v>
      </c>
      <c r="AV731" s="29">
        <f t="shared" si="435"/>
        <v>-41.882860833284383</v>
      </c>
      <c r="AW731" s="28">
        <f t="shared" si="436"/>
        <v>-89.538699120374929</v>
      </c>
      <c r="AX731" s="31">
        <f t="shared" si="437"/>
        <v>23.521544910385586</v>
      </c>
      <c r="AY731" s="28">
        <f t="shared" si="438"/>
        <v>0.43054682608622841</v>
      </c>
      <c r="AZ731" s="8">
        <f t="shared" si="439"/>
        <v>-15.880332131651009</v>
      </c>
      <c r="BA731" s="8">
        <f t="shared" si="440"/>
        <v>-179.63872928314635</v>
      </c>
      <c r="BB731" s="8">
        <f t="shared" si="441"/>
        <v>0.36127071685365308</v>
      </c>
      <c r="BD731" s="32">
        <f t="shared" si="442"/>
        <v>-16</v>
      </c>
      <c r="BE731" s="32">
        <f t="shared" si="443"/>
        <v>-180</v>
      </c>
      <c r="BF731" s="32">
        <f t="shared" si="444"/>
        <v>0</v>
      </c>
    </row>
    <row r="732" spans="22:58" x14ac:dyDescent="0.2">
      <c r="V732" s="27">
        <v>8.2800000000001202</v>
      </c>
      <c r="W732" s="32">
        <f t="shared" si="414"/>
        <v>1905460717.9637802</v>
      </c>
      <c r="X732">
        <f t="shared" si="448"/>
        <v>4.8607609737258892</v>
      </c>
      <c r="Y732" s="28">
        <f t="shared" si="415"/>
        <v>-131.93387616472276</v>
      </c>
      <c r="Z732" s="28">
        <f t="shared" si="416"/>
        <v>-89.999985497969178</v>
      </c>
      <c r="AA732" s="28">
        <f t="shared" si="417"/>
        <v>94.764636134727567</v>
      </c>
      <c r="AB732" s="28">
        <f t="shared" si="418"/>
        <v>-89.998953134649312</v>
      </c>
      <c r="AC732" s="28">
        <f t="shared" si="419"/>
        <v>57.95448303363024</v>
      </c>
      <c r="AD732" s="28">
        <f t="shared" si="420"/>
        <v>89.927489884542183</v>
      </c>
      <c r="AE732" s="28">
        <f t="shared" si="421"/>
        <v>25.646003977360934</v>
      </c>
      <c r="AF732" s="28">
        <f t="shared" si="422"/>
        <v>-90.071448748076307</v>
      </c>
      <c r="AG732" s="28">
        <f t="shared" si="445"/>
        <v>92.110410468749379</v>
      </c>
      <c r="AH732" s="28">
        <f t="shared" si="423"/>
        <v>-202.06026977990626</v>
      </c>
      <c r="AI732" s="28">
        <f t="shared" si="424"/>
        <v>-89.999999995480309</v>
      </c>
      <c r="AJ732" s="28">
        <f t="shared" si="425"/>
        <v>128.44751168459405</v>
      </c>
      <c r="AK732" s="28">
        <f t="shared" si="426"/>
        <v>89.99997833558092</v>
      </c>
      <c r="AL732" s="29">
        <f t="shared" si="427"/>
        <v>-83.632829827873692</v>
      </c>
      <c r="AM732" s="28">
        <f t="shared" si="428"/>
        <v>-89.99622878631348</v>
      </c>
      <c r="AN732" s="28">
        <f t="shared" si="429"/>
        <v>-65.13517745443653</v>
      </c>
      <c r="AO732" s="28">
        <f t="shared" si="430"/>
        <v>-89.996250446212869</v>
      </c>
      <c r="AP732">
        <f t="shared" si="446"/>
        <v>23.609121289162623</v>
      </c>
      <c r="AQ732">
        <f t="shared" si="447"/>
        <v>-23.521825181113627</v>
      </c>
      <c r="AR732" s="28">
        <f t="shared" si="431"/>
        <v>-39.4018773690266</v>
      </c>
      <c r="AS732" s="30">
        <f t="shared" si="432"/>
        <v>-180.06769919428916</v>
      </c>
      <c r="AT732" s="28">
        <f t="shared" si="433"/>
        <v>65.604405687354486</v>
      </c>
      <c r="AU732" s="28">
        <f t="shared" si="434"/>
        <v>89.969945994056687</v>
      </c>
      <c r="AV732" s="29">
        <f t="shared" si="435"/>
        <v>-42.082848163100394</v>
      </c>
      <c r="AW732" s="28">
        <f t="shared" si="436"/>
        <v>-89.549199171975815</v>
      </c>
      <c r="AX732" s="31">
        <f t="shared" si="437"/>
        <v>23.521557524254092</v>
      </c>
      <c r="AY732" s="28">
        <f t="shared" si="438"/>
        <v>0.42074682208087211</v>
      </c>
      <c r="AZ732" s="8">
        <f t="shared" si="439"/>
        <v>-15.880319844772508</v>
      </c>
      <c r="BA732" s="8">
        <f t="shared" si="440"/>
        <v>-179.64695237220829</v>
      </c>
      <c r="BB732" s="8">
        <f t="shared" si="441"/>
        <v>0.35304762779171028</v>
      </c>
      <c r="BD732" s="32">
        <f t="shared" si="442"/>
        <v>-16</v>
      </c>
      <c r="BE732" s="32">
        <f t="shared" si="443"/>
        <v>-180</v>
      </c>
      <c r="BF732" s="32">
        <f t="shared" si="444"/>
        <v>0</v>
      </c>
    </row>
    <row r="733" spans="22:58" x14ac:dyDescent="0.2">
      <c r="V733" s="27">
        <v>8.2900000000001199</v>
      </c>
      <c r="W733" s="32">
        <f t="shared" si="414"/>
        <v>1949844599.7585905</v>
      </c>
      <c r="X733">
        <f t="shared" si="448"/>
        <v>4.8607609737258892</v>
      </c>
      <c r="Y733" s="28">
        <f t="shared" si="415"/>
        <v>-132.13387616472275</v>
      </c>
      <c r="Z733" s="28">
        <f t="shared" si="416"/>
        <v>-89.999985828075694</v>
      </c>
      <c r="AA733" s="28">
        <f t="shared" si="417"/>
        <v>94.964636134662314</v>
      </c>
      <c r="AB733" s="28">
        <f t="shared" si="418"/>
        <v>-89.998976964213981</v>
      </c>
      <c r="AC733" s="28">
        <f t="shared" si="419"/>
        <v>58.15448272057565</v>
      </c>
      <c r="AD733" s="28">
        <f t="shared" si="420"/>
        <v>89.92914041457621</v>
      </c>
      <c r="AE733" s="28">
        <f t="shared" si="421"/>
        <v>25.846003664241103</v>
      </c>
      <c r="AF733" s="28">
        <f t="shared" si="422"/>
        <v>-90.06982237771345</v>
      </c>
      <c r="AG733" s="28">
        <f t="shared" si="445"/>
        <v>92.110410468749379</v>
      </c>
      <c r="AH733" s="28">
        <f t="shared" si="423"/>
        <v>-202.26026977990625</v>
      </c>
      <c r="AI733" s="28">
        <f t="shared" si="424"/>
        <v>-89.999999995583195</v>
      </c>
      <c r="AJ733" s="28">
        <f t="shared" si="425"/>
        <v>128.64751168459404</v>
      </c>
      <c r="AK733" s="28">
        <f t="shared" si="426"/>
        <v>89.9999788287233</v>
      </c>
      <c r="AL733" s="29">
        <f t="shared" si="427"/>
        <v>-83.832829827026885</v>
      </c>
      <c r="AM733" s="28">
        <f t="shared" si="428"/>
        <v>-89.996314629617117</v>
      </c>
      <c r="AN733" s="28">
        <f t="shared" si="429"/>
        <v>-65.335177453589722</v>
      </c>
      <c r="AO733" s="28">
        <f t="shared" si="430"/>
        <v>-89.996335796477013</v>
      </c>
      <c r="AP733">
        <f t="shared" si="446"/>
        <v>23.609121289162623</v>
      </c>
      <c r="AQ733">
        <f t="shared" si="447"/>
        <v>-23.521825181113627</v>
      </c>
      <c r="AR733" s="28">
        <f t="shared" si="431"/>
        <v>-39.401877681299624</v>
      </c>
      <c r="AS733" s="30">
        <f t="shared" si="432"/>
        <v>-180.06615817419046</v>
      </c>
      <c r="AT733" s="28">
        <f t="shared" si="433"/>
        <v>65.804405633573623</v>
      </c>
      <c r="AU733" s="28">
        <f t="shared" si="434"/>
        <v>89.970630106632129</v>
      </c>
      <c r="AV733" s="29">
        <f t="shared" si="435"/>
        <v>-42.282836063134106</v>
      </c>
      <c r="AW733" s="28">
        <f t="shared" si="436"/>
        <v>-89.55946024248172</v>
      </c>
      <c r="AX733" s="31">
        <f t="shared" si="437"/>
        <v>23.521569570439517</v>
      </c>
      <c r="AY733" s="28">
        <f t="shared" si="438"/>
        <v>0.41116986415040913</v>
      </c>
      <c r="AZ733" s="8">
        <f t="shared" si="439"/>
        <v>-15.880308110860106</v>
      </c>
      <c r="BA733" s="8">
        <f t="shared" si="440"/>
        <v>-179.65498831004004</v>
      </c>
      <c r="BB733" s="8">
        <f t="shared" si="441"/>
        <v>0.34501168995996068</v>
      </c>
      <c r="BD733" s="32">
        <f t="shared" si="442"/>
        <v>-16</v>
      </c>
      <c r="BE733" s="32">
        <f t="shared" si="443"/>
        <v>-180</v>
      </c>
      <c r="BF733" s="32">
        <f t="shared" si="444"/>
        <v>0</v>
      </c>
    </row>
    <row r="734" spans="22:58" x14ac:dyDescent="0.2">
      <c r="V734" s="27">
        <v>8.3000000000001197</v>
      </c>
      <c r="W734" s="32">
        <f t="shared" si="414"/>
        <v>1995262314.9694302</v>
      </c>
      <c r="X734">
        <f t="shared" si="448"/>
        <v>4.8607609737258892</v>
      </c>
      <c r="Y734" s="28">
        <f t="shared" si="415"/>
        <v>-132.33387616472271</v>
      </c>
      <c r="Z734" s="28">
        <f t="shared" si="416"/>
        <v>-89.999986150668079</v>
      </c>
      <c r="AA734" s="28">
        <f t="shared" si="417"/>
        <v>95.164636134599959</v>
      </c>
      <c r="AB734" s="28">
        <f t="shared" si="418"/>
        <v>-89.999000251351518</v>
      </c>
      <c r="AC734" s="28">
        <f t="shared" si="419"/>
        <v>58.354482421610776</v>
      </c>
      <c r="AD734" s="28">
        <f t="shared" si="420"/>
        <v>89.930753374073419</v>
      </c>
      <c r="AE734" s="28">
        <f t="shared" si="421"/>
        <v>26.046003365213913</v>
      </c>
      <c r="AF734" s="28">
        <f t="shared" si="422"/>
        <v>-90.068233027946178</v>
      </c>
      <c r="AG734" s="28">
        <f t="shared" si="445"/>
        <v>92.110410468749379</v>
      </c>
      <c r="AH734" s="28">
        <f t="shared" si="423"/>
        <v>-202.46026977990624</v>
      </c>
      <c r="AI734" s="28">
        <f t="shared" si="424"/>
        <v>-89.999999995683737</v>
      </c>
      <c r="AJ734" s="28">
        <f t="shared" si="425"/>
        <v>128.84751168459397</v>
      </c>
      <c r="AK734" s="28">
        <f t="shared" si="426"/>
        <v>89.999979310640398</v>
      </c>
      <c r="AL734" s="29">
        <f t="shared" si="427"/>
        <v>-84.032829826218162</v>
      </c>
      <c r="AM734" s="28">
        <f t="shared" si="428"/>
        <v>-89.996398518888611</v>
      </c>
      <c r="AN734" s="28">
        <f t="shared" si="429"/>
        <v>-65.535177452781056</v>
      </c>
      <c r="AO734" s="28">
        <f t="shared" si="430"/>
        <v>-89.99641920393195</v>
      </c>
      <c r="AP734">
        <f t="shared" si="446"/>
        <v>23.609121289162623</v>
      </c>
      <c r="AQ734">
        <f t="shared" si="447"/>
        <v>-23.521825181113627</v>
      </c>
      <c r="AR734" s="28">
        <f t="shared" si="431"/>
        <v>-39.401877979518147</v>
      </c>
      <c r="AS734" s="30">
        <f t="shared" si="432"/>
        <v>-180.06465223187814</v>
      </c>
      <c r="AT734" s="28">
        <f t="shared" si="433"/>
        <v>66.004405582213252</v>
      </c>
      <c r="AU734" s="28">
        <f t="shared" si="434"/>
        <v>89.971298646912274</v>
      </c>
      <c r="AV734" s="29">
        <f t="shared" si="435"/>
        <v>-42.482824507724509</v>
      </c>
      <c r="AW734" s="28">
        <f t="shared" si="436"/>
        <v>-89.569487769813705</v>
      </c>
      <c r="AX734" s="31">
        <f t="shared" si="437"/>
        <v>23.521581074488743</v>
      </c>
      <c r="AY734" s="28">
        <f t="shared" si="438"/>
        <v>0.40181087709856911</v>
      </c>
      <c r="AZ734" s="8">
        <f t="shared" si="439"/>
        <v>-15.880296905029404</v>
      </c>
      <c r="BA734" s="8">
        <f t="shared" si="440"/>
        <v>-179.66284135477957</v>
      </c>
      <c r="BB734" s="8">
        <f t="shared" si="441"/>
        <v>0.33715864522042693</v>
      </c>
      <c r="BD734" s="32">
        <f t="shared" si="442"/>
        <v>-16</v>
      </c>
      <c r="BE734" s="32">
        <f t="shared" si="443"/>
        <v>-180</v>
      </c>
      <c r="BF734" s="32">
        <f t="shared" si="444"/>
        <v>0</v>
      </c>
    </row>
    <row r="735" spans="22:58" x14ac:dyDescent="0.2">
      <c r="V735" s="27">
        <v>8.3100000000001195</v>
      </c>
      <c r="W735" s="32">
        <f t="shared" si="414"/>
        <v>2041737944.6700928</v>
      </c>
      <c r="X735">
        <f t="shared" si="448"/>
        <v>4.8607609737258892</v>
      </c>
      <c r="Y735" s="28">
        <f t="shared" si="415"/>
        <v>-132.5338761647227</v>
      </c>
      <c r="Z735" s="28">
        <f t="shared" si="416"/>
        <v>-89.999986465917345</v>
      </c>
      <c r="AA735" s="28">
        <f t="shared" si="417"/>
        <v>95.364636134540447</v>
      </c>
      <c r="AB735" s="28">
        <f t="shared" si="418"/>
        <v>-89.999023008409097</v>
      </c>
      <c r="AC735" s="28">
        <f t="shared" si="419"/>
        <v>58.554482136101555</v>
      </c>
      <c r="AD735" s="28">
        <f t="shared" si="420"/>
        <v>89.932329618236025</v>
      </c>
      <c r="AE735" s="28">
        <f t="shared" si="421"/>
        <v>26.246003079645192</v>
      </c>
      <c r="AF735" s="28">
        <f t="shared" si="422"/>
        <v>-90.066679856090417</v>
      </c>
      <c r="AG735" s="28">
        <f t="shared" si="445"/>
        <v>92.110410468749379</v>
      </c>
      <c r="AH735" s="28">
        <f t="shared" si="423"/>
        <v>-202.66026977990623</v>
      </c>
      <c r="AI735" s="28">
        <f t="shared" si="424"/>
        <v>-89.999999995781977</v>
      </c>
      <c r="AJ735" s="28">
        <f t="shared" si="425"/>
        <v>129.04751168459393</v>
      </c>
      <c r="AK735" s="28">
        <f t="shared" si="426"/>
        <v>89.999979781587726</v>
      </c>
      <c r="AL735" s="29">
        <f t="shared" si="427"/>
        <v>-84.232829825445862</v>
      </c>
      <c r="AM735" s="28">
        <f t="shared" si="428"/>
        <v>-89.99648049860717</v>
      </c>
      <c r="AN735" s="28">
        <f t="shared" si="429"/>
        <v>-65.735177452008784</v>
      </c>
      <c r="AO735" s="28">
        <f t="shared" si="430"/>
        <v>-89.996500712801421</v>
      </c>
      <c r="AP735">
        <f t="shared" si="446"/>
        <v>23.609121289162623</v>
      </c>
      <c r="AQ735">
        <f t="shared" si="447"/>
        <v>-23.521825181113627</v>
      </c>
      <c r="AR735" s="28">
        <f t="shared" si="431"/>
        <v>-39.401878264314597</v>
      </c>
      <c r="AS735" s="30">
        <f t="shared" si="432"/>
        <v>-180.06318056889182</v>
      </c>
      <c r="AT735" s="28">
        <f t="shared" si="433"/>
        <v>66.204405533164518</v>
      </c>
      <c r="AU735" s="28">
        <f t="shared" si="434"/>
        <v>89.971951969365279</v>
      </c>
      <c r="AV735" s="29">
        <f t="shared" si="435"/>
        <v>-42.682813472365353</v>
      </c>
      <c r="AW735" s="28">
        <f t="shared" si="436"/>
        <v>-89.579287068240987</v>
      </c>
      <c r="AX735" s="31">
        <f t="shared" si="437"/>
        <v>23.521592060799165</v>
      </c>
      <c r="AY735" s="28">
        <f t="shared" si="438"/>
        <v>0.39266490112429153</v>
      </c>
      <c r="AZ735" s="8">
        <f t="shared" si="439"/>
        <v>-15.880286203515432</v>
      </c>
      <c r="BA735" s="8">
        <f t="shared" si="440"/>
        <v>-179.67051566776752</v>
      </c>
      <c r="BB735" s="8">
        <f t="shared" si="441"/>
        <v>0.3294843322324823</v>
      </c>
      <c r="BD735" s="32">
        <f t="shared" si="442"/>
        <v>-16</v>
      </c>
      <c r="BE735" s="32">
        <f t="shared" si="443"/>
        <v>-180</v>
      </c>
      <c r="BF735" s="32">
        <f t="shared" si="444"/>
        <v>0</v>
      </c>
    </row>
    <row r="736" spans="22:58" x14ac:dyDescent="0.2">
      <c r="V736" s="27">
        <v>8.3200000000001193</v>
      </c>
      <c r="W736" s="32">
        <f t="shared" si="414"/>
        <v>2089296130.8546157</v>
      </c>
      <c r="X736">
        <f t="shared" si="448"/>
        <v>4.8607609737258892</v>
      </c>
      <c r="Y736" s="28">
        <f t="shared" si="415"/>
        <v>-132.73387616472269</v>
      </c>
      <c r="Z736" s="28">
        <f t="shared" si="416"/>
        <v>-89.999986773990685</v>
      </c>
      <c r="AA736" s="28">
        <f t="shared" si="417"/>
        <v>95.564636134483607</v>
      </c>
      <c r="AB736" s="28">
        <f t="shared" si="418"/>
        <v>-89.999045247452798</v>
      </c>
      <c r="AC736" s="28">
        <f t="shared" si="419"/>
        <v>58.754481863442336</v>
      </c>
      <c r="AD736" s="28">
        <f t="shared" si="420"/>
        <v>89.933869982800033</v>
      </c>
      <c r="AE736" s="28">
        <f t="shared" si="421"/>
        <v>26.446002806929144</v>
      </c>
      <c r="AF736" s="28">
        <f t="shared" si="422"/>
        <v>-90.065162038643464</v>
      </c>
      <c r="AG736" s="28">
        <f t="shared" si="445"/>
        <v>92.110410468749379</v>
      </c>
      <c r="AH736" s="28">
        <f t="shared" si="423"/>
        <v>-202.86026977990622</v>
      </c>
      <c r="AI736" s="28">
        <f t="shared" si="424"/>
        <v>-89.999999995877985</v>
      </c>
      <c r="AJ736" s="28">
        <f t="shared" si="425"/>
        <v>129.24751168459392</v>
      </c>
      <c r="AK736" s="28">
        <f t="shared" si="426"/>
        <v>89.999980241814967</v>
      </c>
      <c r="AL736" s="29">
        <f t="shared" si="427"/>
        <v>-84.432829824708321</v>
      </c>
      <c r="AM736" s="28">
        <f t="shared" si="428"/>
        <v>-89.99656061223952</v>
      </c>
      <c r="AN736" s="28">
        <f t="shared" si="429"/>
        <v>-65.935177451271244</v>
      </c>
      <c r="AO736" s="28">
        <f t="shared" si="430"/>
        <v>-89.996580366302538</v>
      </c>
      <c r="AP736">
        <f t="shared" si="446"/>
        <v>23.609121289162623</v>
      </c>
      <c r="AQ736">
        <f t="shared" si="447"/>
        <v>-23.521825181113627</v>
      </c>
      <c r="AR736" s="28">
        <f t="shared" si="431"/>
        <v>-39.401878536293104</v>
      </c>
      <c r="AS736" s="30">
        <f t="shared" si="432"/>
        <v>-180.06174240494602</v>
      </c>
      <c r="AT736" s="28">
        <f t="shared" si="433"/>
        <v>66.404405486323341</v>
      </c>
      <c r="AU736" s="28">
        <f t="shared" si="434"/>
        <v>89.972590420390702</v>
      </c>
      <c r="AV736" s="29">
        <f t="shared" si="435"/>
        <v>-42.882802933652997</v>
      </c>
      <c r="AW736" s="28">
        <f t="shared" si="436"/>
        <v>-89.588863331186843</v>
      </c>
      <c r="AX736" s="31">
        <f t="shared" si="437"/>
        <v>23.521602552670345</v>
      </c>
      <c r="AY736" s="28">
        <f t="shared" si="438"/>
        <v>0.3837270892038589</v>
      </c>
      <c r="AZ736" s="8">
        <f t="shared" si="439"/>
        <v>-15.880275983622759</v>
      </c>
      <c r="BA736" s="8">
        <f t="shared" si="440"/>
        <v>-179.67801531574216</v>
      </c>
      <c r="BB736" s="8">
        <f t="shared" si="441"/>
        <v>0.32198468425784199</v>
      </c>
      <c r="BD736" s="32">
        <f t="shared" si="442"/>
        <v>-16</v>
      </c>
      <c r="BE736" s="32">
        <f t="shared" si="443"/>
        <v>-180</v>
      </c>
      <c r="BF736" s="32">
        <f t="shared" si="444"/>
        <v>0</v>
      </c>
    </row>
    <row r="737" spans="22:58" x14ac:dyDescent="0.2">
      <c r="V737" s="27">
        <v>8.3300000000001209</v>
      </c>
      <c r="W737" s="32">
        <f t="shared" si="414"/>
        <v>2137962089.5028291</v>
      </c>
      <c r="X737">
        <f t="shared" si="448"/>
        <v>4.8607609737258892</v>
      </c>
      <c r="Y737" s="28">
        <f t="shared" si="415"/>
        <v>-132.9338761647227</v>
      </c>
      <c r="Z737" s="28">
        <f t="shared" si="416"/>
        <v>-89.999987075051422</v>
      </c>
      <c r="AA737" s="28">
        <f t="shared" si="417"/>
        <v>95.764636134429367</v>
      </c>
      <c r="AB737" s="28">
        <f t="shared" si="418"/>
        <v>-89.99906698027408</v>
      </c>
      <c r="AC737" s="28">
        <f t="shared" si="419"/>
        <v>58.95448160305483</v>
      </c>
      <c r="AD737" s="28">
        <f t="shared" si="420"/>
        <v>89.935375284478184</v>
      </c>
      <c r="AE737" s="28">
        <f t="shared" si="421"/>
        <v>26.646002546487381</v>
      </c>
      <c r="AF737" s="28">
        <f t="shared" si="422"/>
        <v>-90.063678770847318</v>
      </c>
      <c r="AG737" s="28">
        <f t="shared" si="445"/>
        <v>92.110410468749379</v>
      </c>
      <c r="AH737" s="28">
        <f t="shared" si="423"/>
        <v>-203.06026977990626</v>
      </c>
      <c r="AI737" s="28">
        <f t="shared" si="424"/>
        <v>-89.99999999597182</v>
      </c>
      <c r="AJ737" s="28">
        <f t="shared" si="425"/>
        <v>129.44751168459393</v>
      </c>
      <c r="AK737" s="28">
        <f t="shared" si="426"/>
        <v>89.999980691566165</v>
      </c>
      <c r="AL737" s="29">
        <f t="shared" si="427"/>
        <v>-84.632829824004006</v>
      </c>
      <c r="AM737" s="28">
        <f t="shared" si="428"/>
        <v>-89.996638902262987</v>
      </c>
      <c r="AN737" s="28">
        <f t="shared" si="429"/>
        <v>-66.135177450566957</v>
      </c>
      <c r="AO737" s="28">
        <f t="shared" si="430"/>
        <v>-89.996658206668641</v>
      </c>
      <c r="AP737">
        <f t="shared" si="446"/>
        <v>23.609121289162623</v>
      </c>
      <c r="AQ737">
        <f t="shared" si="447"/>
        <v>-23.521825181113627</v>
      </c>
      <c r="AR737" s="28">
        <f t="shared" si="431"/>
        <v>-39.40187879603058</v>
      </c>
      <c r="AS737" s="30">
        <f t="shared" si="432"/>
        <v>-180.06033697751596</v>
      </c>
      <c r="AT737" s="28">
        <f t="shared" si="433"/>
        <v>66.604405441590387</v>
      </c>
      <c r="AU737" s="28">
        <f t="shared" si="434"/>
        <v>89.97321433850307</v>
      </c>
      <c r="AV737" s="29">
        <f t="shared" si="435"/>
        <v>-43.082792869236982</v>
      </c>
      <c r="AW737" s="28">
        <f t="shared" si="436"/>
        <v>-89.598221633971306</v>
      </c>
      <c r="AX737" s="31">
        <f t="shared" si="437"/>
        <v>23.521612572353405</v>
      </c>
      <c r="AY737" s="28">
        <f t="shared" si="438"/>
        <v>0.37499270453176337</v>
      </c>
      <c r="AZ737" s="8">
        <f t="shared" si="439"/>
        <v>-15.880266223677175</v>
      </c>
      <c r="BA737" s="8">
        <f t="shared" si="440"/>
        <v>-179.6853442729842</v>
      </c>
      <c r="BB737" s="8">
        <f t="shared" si="441"/>
        <v>0.31465572701580413</v>
      </c>
      <c r="BD737" s="32">
        <f t="shared" si="442"/>
        <v>-16</v>
      </c>
      <c r="BE737" s="32">
        <f t="shared" si="443"/>
        <v>-180</v>
      </c>
      <c r="BF737" s="32">
        <f t="shared" si="444"/>
        <v>0</v>
      </c>
    </row>
    <row r="738" spans="22:58" x14ac:dyDescent="0.2">
      <c r="V738" s="27">
        <v>8.3400000000001207</v>
      </c>
      <c r="W738" s="32">
        <f t="shared" si="414"/>
        <v>2187761623.9501634</v>
      </c>
      <c r="X738">
        <f t="shared" si="448"/>
        <v>4.8607609737258892</v>
      </c>
      <c r="Y738" s="28">
        <f t="shared" si="415"/>
        <v>-133.13387616472269</v>
      </c>
      <c r="Z738" s="28">
        <f t="shared" si="416"/>
        <v>-89.999987369259159</v>
      </c>
      <c r="AA738" s="28">
        <f t="shared" si="417"/>
        <v>95.964636134377514</v>
      </c>
      <c r="AB738" s="28">
        <f t="shared" si="418"/>
        <v>-89.99908821839594</v>
      </c>
      <c r="AC738" s="28">
        <f t="shared" si="419"/>
        <v>59.154481354386647</v>
      </c>
      <c r="AD738" s="28">
        <f t="shared" si="420"/>
        <v>89.936846321393048</v>
      </c>
      <c r="AE738" s="28">
        <f t="shared" si="421"/>
        <v>26.846002297767356</v>
      </c>
      <c r="AF738" s="28">
        <f t="shared" si="422"/>
        <v>-90.062229266262065</v>
      </c>
      <c r="AG738" s="28">
        <f t="shared" si="445"/>
        <v>92.110410468749379</v>
      </c>
      <c r="AH738" s="28">
        <f t="shared" si="423"/>
        <v>-203.26026977990625</v>
      </c>
      <c r="AI738" s="28">
        <f t="shared" si="424"/>
        <v>-89.999999996063522</v>
      </c>
      <c r="AJ738" s="28">
        <f t="shared" si="425"/>
        <v>129.64751168459389</v>
      </c>
      <c r="AK738" s="28">
        <f t="shared" si="426"/>
        <v>89.999981131079778</v>
      </c>
      <c r="AL738" s="29">
        <f t="shared" si="427"/>
        <v>-84.832829823331366</v>
      </c>
      <c r="AM738" s="28">
        <f t="shared" si="428"/>
        <v>-89.996715410187946</v>
      </c>
      <c r="AN738" s="28">
        <f t="shared" si="429"/>
        <v>-66.335177449894346</v>
      </c>
      <c r="AO738" s="28">
        <f t="shared" si="430"/>
        <v>-89.99673427517169</v>
      </c>
      <c r="AP738">
        <f t="shared" si="446"/>
        <v>23.609121289162623</v>
      </c>
      <c r="AQ738">
        <f t="shared" si="447"/>
        <v>-23.521825181113627</v>
      </c>
      <c r="AR738" s="28">
        <f t="shared" si="431"/>
        <v>-39.401879044077994</v>
      </c>
      <c r="AS738" s="30">
        <f t="shared" si="432"/>
        <v>-180.05896354143374</v>
      </c>
      <c r="AT738" s="28">
        <f t="shared" si="433"/>
        <v>66.804405398870728</v>
      </c>
      <c r="AU738" s="28">
        <f t="shared" si="434"/>
        <v>89.973824054511454</v>
      </c>
      <c r="AV738" s="29">
        <f t="shared" si="435"/>
        <v>-43.282783257772508</v>
      </c>
      <c r="AW738" s="28">
        <f t="shared" si="436"/>
        <v>-89.607366936491971</v>
      </c>
      <c r="AX738" s="31">
        <f t="shared" si="437"/>
        <v>23.52162214109822</v>
      </c>
      <c r="AY738" s="28">
        <f t="shared" si="438"/>
        <v>0.36645711801948266</v>
      </c>
      <c r="AZ738" s="8">
        <f t="shared" si="439"/>
        <v>-15.880256902979774</v>
      </c>
      <c r="BA738" s="8">
        <f t="shared" si="440"/>
        <v>-179.69250642341427</v>
      </c>
      <c r="BB738" s="8">
        <f t="shared" si="441"/>
        <v>0.30749357658572762</v>
      </c>
      <c r="BD738" s="32">
        <f t="shared" si="442"/>
        <v>-16</v>
      </c>
      <c r="BE738" s="32">
        <f t="shared" si="443"/>
        <v>-180</v>
      </c>
      <c r="BF738" s="32">
        <f t="shared" si="444"/>
        <v>0</v>
      </c>
    </row>
    <row r="739" spans="22:58" x14ac:dyDescent="0.2">
      <c r="V739" s="27">
        <v>8.3500000000001204</v>
      </c>
      <c r="W739" s="32">
        <f t="shared" si="414"/>
        <v>2238721138.5689645</v>
      </c>
      <c r="X739">
        <f t="shared" si="448"/>
        <v>4.8607609737258892</v>
      </c>
      <c r="Y739" s="28">
        <f t="shared" si="415"/>
        <v>-133.33387616472268</v>
      </c>
      <c r="Z739" s="28">
        <f t="shared" si="416"/>
        <v>-89.999987656769932</v>
      </c>
      <c r="AA739" s="28">
        <f t="shared" si="417"/>
        <v>96.16463613432802</v>
      </c>
      <c r="AB739" s="28">
        <f t="shared" si="418"/>
        <v>-89.999108973079117</v>
      </c>
      <c r="AC739" s="28">
        <f t="shared" si="419"/>
        <v>59.354481116910364</v>
      </c>
      <c r="AD739" s="28">
        <f t="shared" si="420"/>
        <v>89.938283873500112</v>
      </c>
      <c r="AE739" s="28">
        <f t="shared" si="421"/>
        <v>27.046002060241591</v>
      </c>
      <c r="AF739" s="28">
        <f t="shared" si="422"/>
        <v>-90.060812756348938</v>
      </c>
      <c r="AG739" s="28">
        <f t="shared" si="445"/>
        <v>92.110410468749379</v>
      </c>
      <c r="AH739" s="28">
        <f t="shared" si="423"/>
        <v>-203.46026977990624</v>
      </c>
      <c r="AI739" s="28">
        <f t="shared" si="424"/>
        <v>-89.999999996153122</v>
      </c>
      <c r="AJ739" s="28">
        <f t="shared" si="425"/>
        <v>129.84751168459388</v>
      </c>
      <c r="AK739" s="28">
        <f t="shared" si="426"/>
        <v>89.99998156058885</v>
      </c>
      <c r="AL739" s="29">
        <f t="shared" si="427"/>
        <v>-85.032829822688996</v>
      </c>
      <c r="AM739" s="28">
        <f t="shared" si="428"/>
        <v>-89.996790176579935</v>
      </c>
      <c r="AN739" s="28">
        <f t="shared" si="429"/>
        <v>-66.535177449251975</v>
      </c>
      <c r="AO739" s="28">
        <f t="shared" si="430"/>
        <v>-89.996808612144207</v>
      </c>
      <c r="AP739">
        <f t="shared" si="446"/>
        <v>23.609121289162623</v>
      </c>
      <c r="AQ739">
        <f t="shared" si="447"/>
        <v>-23.521825181113627</v>
      </c>
      <c r="AR739" s="28">
        <f t="shared" si="431"/>
        <v>-39.401879280961388</v>
      </c>
      <c r="AS739" s="30">
        <f t="shared" si="432"/>
        <v>-180.05762136849313</v>
      </c>
      <c r="AT739" s="28">
        <f t="shared" si="433"/>
        <v>67.004405358073768</v>
      </c>
      <c r="AU739" s="28">
        <f t="shared" si="434"/>
        <v>89.974419891694779</v>
      </c>
      <c r="AV739" s="29">
        <f t="shared" si="435"/>
        <v>-43.482774078875337</v>
      </c>
      <c r="AW739" s="28">
        <f t="shared" si="436"/>
        <v>-89.616304085844263</v>
      </c>
      <c r="AX739" s="31">
        <f t="shared" si="437"/>
        <v>23.521631279198431</v>
      </c>
      <c r="AY739" s="28">
        <f t="shared" si="438"/>
        <v>0.35811580585051672</v>
      </c>
      <c r="AZ739" s="8">
        <f t="shared" si="439"/>
        <v>-15.880248001762958</v>
      </c>
      <c r="BA739" s="8">
        <f t="shared" si="440"/>
        <v>-179.69950556264263</v>
      </c>
      <c r="BB739" s="8">
        <f t="shared" si="441"/>
        <v>0.30049443735737214</v>
      </c>
      <c r="BD739" s="32">
        <f t="shared" si="442"/>
        <v>-16</v>
      </c>
      <c r="BE739" s="32">
        <f t="shared" si="443"/>
        <v>-180</v>
      </c>
      <c r="BF739" s="32">
        <f t="shared" si="444"/>
        <v>0</v>
      </c>
    </row>
    <row r="740" spans="22:58" x14ac:dyDescent="0.2">
      <c r="V740" s="27">
        <v>8.3600000000001202</v>
      </c>
      <c r="W740" s="32">
        <f t="shared" si="414"/>
        <v>2290867652.7684121</v>
      </c>
      <c r="X740">
        <f t="shared" si="448"/>
        <v>4.8607609737258892</v>
      </c>
      <c r="Y740" s="28">
        <f t="shared" si="415"/>
        <v>-133.53387616472267</v>
      </c>
      <c r="Z740" s="28">
        <f t="shared" si="416"/>
        <v>-89.999987937736151</v>
      </c>
      <c r="AA740" s="28">
        <f t="shared" si="417"/>
        <v>96.364636134280758</v>
      </c>
      <c r="AB740" s="28">
        <f t="shared" si="418"/>
        <v>-89.999129255328057</v>
      </c>
      <c r="AC740" s="28">
        <f t="shared" si="419"/>
        <v>59.554480890122257</v>
      </c>
      <c r="AD740" s="28">
        <f t="shared" si="420"/>
        <v>89.939688703001281</v>
      </c>
      <c r="AE740" s="28">
        <f t="shared" si="421"/>
        <v>27.246001833406233</v>
      </c>
      <c r="AF740" s="28">
        <f t="shared" si="422"/>
        <v>-90.059428490062913</v>
      </c>
      <c r="AG740" s="28">
        <f t="shared" si="445"/>
        <v>92.110410468749379</v>
      </c>
      <c r="AH740" s="28">
        <f t="shared" si="423"/>
        <v>-203.66026977990626</v>
      </c>
      <c r="AI740" s="28">
        <f t="shared" si="424"/>
        <v>-89.999999996240689</v>
      </c>
      <c r="AJ740" s="28">
        <f t="shared" si="425"/>
        <v>130.04751168459387</v>
      </c>
      <c r="AK740" s="28">
        <f t="shared" si="426"/>
        <v>89.999981980321081</v>
      </c>
      <c r="AL740" s="29">
        <f t="shared" si="427"/>
        <v>-85.23282982207553</v>
      </c>
      <c r="AM740" s="28">
        <f t="shared" si="428"/>
        <v>-89.996863241081073</v>
      </c>
      <c r="AN740" s="28">
        <f t="shared" si="429"/>
        <v>-66.735177448638538</v>
      </c>
      <c r="AO740" s="28">
        <f t="shared" si="430"/>
        <v>-89.99688125700068</v>
      </c>
      <c r="AP740">
        <f t="shared" si="446"/>
        <v>23.609121289162623</v>
      </c>
      <c r="AQ740">
        <f t="shared" si="447"/>
        <v>-23.521825181113627</v>
      </c>
      <c r="AR740" s="28">
        <f t="shared" si="431"/>
        <v>-39.40187950718331</v>
      </c>
      <c r="AS740" s="30">
        <f t="shared" si="432"/>
        <v>-180.05630974706361</v>
      </c>
      <c r="AT740" s="28">
        <f t="shared" si="433"/>
        <v>67.204405319112965</v>
      </c>
      <c r="AU740" s="28">
        <f t="shared" si="434"/>
        <v>89.975002165973308</v>
      </c>
      <c r="AV740" s="29">
        <f t="shared" si="435"/>
        <v>-43.682765313078484</v>
      </c>
      <c r="AW740" s="28">
        <f t="shared" si="436"/>
        <v>-89.62503781888249</v>
      </c>
      <c r="AX740" s="31">
        <f t="shared" si="437"/>
        <v>23.521640006034481</v>
      </c>
      <c r="AY740" s="28">
        <f t="shared" si="438"/>
        <v>0.34996434709081825</v>
      </c>
      <c r="AZ740" s="8">
        <f t="shared" si="439"/>
        <v>-15.880239501148829</v>
      </c>
      <c r="BA740" s="8">
        <f t="shared" si="440"/>
        <v>-179.7063453999728</v>
      </c>
      <c r="BB740" s="8">
        <f t="shared" si="441"/>
        <v>0.29365460002719601</v>
      </c>
      <c r="BD740" s="32">
        <f t="shared" si="442"/>
        <v>-16</v>
      </c>
      <c r="BE740" s="32">
        <f t="shared" si="443"/>
        <v>-180</v>
      </c>
      <c r="BF740" s="32">
        <f t="shared" si="444"/>
        <v>0</v>
      </c>
    </row>
    <row r="741" spans="22:58" x14ac:dyDescent="0.2">
      <c r="V741" s="27">
        <v>8.37000000000012</v>
      </c>
      <c r="W741" s="32">
        <f t="shared" si="414"/>
        <v>2344228815.3205757</v>
      </c>
      <c r="X741">
        <f t="shared" si="448"/>
        <v>4.8607609737258892</v>
      </c>
      <c r="Y741" s="28">
        <f t="shared" si="415"/>
        <v>-133.73387616472266</v>
      </c>
      <c r="Z741" s="28">
        <f t="shared" si="416"/>
        <v>-89.999988212306803</v>
      </c>
      <c r="AA741" s="28">
        <f t="shared" si="417"/>
        <v>96.564636134235613</v>
      </c>
      <c r="AB741" s="28">
        <f t="shared" si="418"/>
        <v>-89.999149075896611</v>
      </c>
      <c r="AC741" s="28">
        <f t="shared" si="419"/>
        <v>59.754480673541288</v>
      </c>
      <c r="AD741" s="28">
        <f t="shared" si="420"/>
        <v>89.941061554748984</v>
      </c>
      <c r="AE741" s="28">
        <f t="shared" si="421"/>
        <v>27.44600161678013</v>
      </c>
      <c r="AF741" s="28">
        <f t="shared" si="422"/>
        <v>-90.058075733454444</v>
      </c>
      <c r="AG741" s="28">
        <f t="shared" si="445"/>
        <v>92.110410468749379</v>
      </c>
      <c r="AH741" s="28">
        <f t="shared" si="423"/>
        <v>-203.86026977990625</v>
      </c>
      <c r="AI741" s="28">
        <f t="shared" si="424"/>
        <v>-89.999999996326252</v>
      </c>
      <c r="AJ741" s="28">
        <f t="shared" si="425"/>
        <v>130.24751168459383</v>
      </c>
      <c r="AK741" s="28">
        <f t="shared" si="426"/>
        <v>89.999982390499056</v>
      </c>
      <c r="AL741" s="29">
        <f t="shared" si="427"/>
        <v>-85.432829821489676</v>
      </c>
      <c r="AM741" s="28">
        <f t="shared" si="428"/>
        <v>-89.996934642431114</v>
      </c>
      <c r="AN741" s="28">
        <f t="shared" si="429"/>
        <v>-66.935177448052713</v>
      </c>
      <c r="AO741" s="28">
        <f t="shared" si="430"/>
        <v>-89.99695224825831</v>
      </c>
      <c r="AP741">
        <f t="shared" si="446"/>
        <v>23.609121289162623</v>
      </c>
      <c r="AQ741">
        <f t="shared" si="447"/>
        <v>-23.521825181113627</v>
      </c>
      <c r="AR741" s="28">
        <f t="shared" si="431"/>
        <v>-39.401879723223587</v>
      </c>
      <c r="AS741" s="30">
        <f t="shared" si="432"/>
        <v>-180.05502798171275</v>
      </c>
      <c r="AT741" s="28">
        <f t="shared" si="433"/>
        <v>67.404405281905696</v>
      </c>
      <c r="AU741" s="28">
        <f t="shared" si="434"/>
        <v>89.975571186076081</v>
      </c>
      <c r="AV741" s="29">
        <f t="shared" si="435"/>
        <v>-43.882756941790959</v>
      </c>
      <c r="AW741" s="28">
        <f t="shared" si="436"/>
        <v>-89.633572764723112</v>
      </c>
      <c r="AX741" s="31">
        <f t="shared" si="437"/>
        <v>23.521648340114737</v>
      </c>
      <c r="AY741" s="28">
        <f t="shared" si="438"/>
        <v>0.34199842135296876</v>
      </c>
      <c r="AZ741" s="8">
        <f t="shared" si="439"/>
        <v>-15.88023138310885</v>
      </c>
      <c r="BA741" s="8">
        <f t="shared" si="440"/>
        <v>-179.71302956035979</v>
      </c>
      <c r="BB741" s="8">
        <f t="shared" si="441"/>
        <v>0.28697043964021418</v>
      </c>
      <c r="BD741" s="32">
        <f t="shared" si="442"/>
        <v>-16</v>
      </c>
      <c r="BE741" s="32">
        <f t="shared" si="443"/>
        <v>-180</v>
      </c>
      <c r="BF741" s="32">
        <f t="shared" si="444"/>
        <v>0</v>
      </c>
    </row>
    <row r="742" spans="22:58" x14ac:dyDescent="0.2">
      <c r="V742" s="27">
        <v>8.3800000000001198</v>
      </c>
      <c r="W742" s="32">
        <f t="shared" si="414"/>
        <v>2398832919.0201592</v>
      </c>
      <c r="X742">
        <f t="shared" si="448"/>
        <v>4.8607609737258892</v>
      </c>
      <c r="Y742" s="28">
        <f t="shared" si="415"/>
        <v>-133.93387616472265</v>
      </c>
      <c r="Z742" s="28">
        <f t="shared" si="416"/>
        <v>-89.999988480627451</v>
      </c>
      <c r="AA742" s="28">
        <f t="shared" si="417"/>
        <v>96.7646361341925</v>
      </c>
      <c r="AB742" s="28">
        <f t="shared" si="418"/>
        <v>-89.999168445293961</v>
      </c>
      <c r="AC742" s="28">
        <f t="shared" si="419"/>
        <v>59.954480466708056</v>
      </c>
      <c r="AD742" s="28">
        <f t="shared" si="420"/>
        <v>89.942403156641092</v>
      </c>
      <c r="AE742" s="28">
        <f t="shared" si="421"/>
        <v>27.646001409903796</v>
      </c>
      <c r="AF742" s="28">
        <f t="shared" si="422"/>
        <v>-90.056753769280306</v>
      </c>
      <c r="AG742" s="28">
        <f t="shared" si="445"/>
        <v>92.110410468749379</v>
      </c>
      <c r="AH742" s="28">
        <f t="shared" si="423"/>
        <v>-204.06026977990624</v>
      </c>
      <c r="AI742" s="28">
        <f t="shared" si="424"/>
        <v>-89.999999996409883</v>
      </c>
      <c r="AJ742" s="28">
        <f t="shared" si="425"/>
        <v>130.44751168459382</v>
      </c>
      <c r="AK742" s="28">
        <f t="shared" si="426"/>
        <v>89.999982791340244</v>
      </c>
      <c r="AL742" s="29">
        <f t="shared" si="427"/>
        <v>-85.632829820930198</v>
      </c>
      <c r="AM742" s="28">
        <f t="shared" si="428"/>
        <v>-89.997004418488018</v>
      </c>
      <c r="AN742" s="28">
        <f t="shared" si="429"/>
        <v>-67.135177447493234</v>
      </c>
      <c r="AO742" s="28">
        <f t="shared" si="430"/>
        <v>-89.997021623557657</v>
      </c>
      <c r="AP742">
        <f t="shared" si="446"/>
        <v>23.609121289162623</v>
      </c>
      <c r="AQ742">
        <f t="shared" si="447"/>
        <v>-23.521825181113627</v>
      </c>
      <c r="AR742" s="28">
        <f t="shared" si="431"/>
        <v>-39.401879929540442</v>
      </c>
      <c r="AS742" s="30">
        <f t="shared" si="432"/>
        <v>-180.05377539283796</v>
      </c>
      <c r="AT742" s="28">
        <f t="shared" si="433"/>
        <v>67.60440524637302</v>
      </c>
      <c r="AU742" s="28">
        <f t="shared" si="434"/>
        <v>89.976127253704632</v>
      </c>
      <c r="AV742" s="29">
        <f t="shared" si="435"/>
        <v>-44.082748947258366</v>
      </c>
      <c r="AW742" s="28">
        <f t="shared" si="436"/>
        <v>-89.641913447191385</v>
      </c>
      <c r="AX742" s="31">
        <f t="shared" si="437"/>
        <v>23.521656299114653</v>
      </c>
      <c r="AY742" s="28">
        <f t="shared" si="438"/>
        <v>0.33421380651324739</v>
      </c>
      <c r="AZ742" s="8">
        <f t="shared" si="439"/>
        <v>-15.880223630425789</v>
      </c>
      <c r="BA742" s="8">
        <f t="shared" si="440"/>
        <v>-179.71956158632472</v>
      </c>
      <c r="BB742" s="8">
        <f t="shared" si="441"/>
        <v>0.28043841367528444</v>
      </c>
      <c r="BD742" s="32">
        <f t="shared" si="442"/>
        <v>-16</v>
      </c>
      <c r="BE742" s="32">
        <f t="shared" si="443"/>
        <v>-180</v>
      </c>
      <c r="BF742" s="32">
        <f t="shared" si="444"/>
        <v>0</v>
      </c>
    </row>
    <row r="743" spans="22:58" x14ac:dyDescent="0.2">
      <c r="V743" s="27">
        <v>8.3900000000001196</v>
      </c>
      <c r="W743" s="32">
        <f t="shared" si="414"/>
        <v>2454708915.6857147</v>
      </c>
      <c r="X743">
        <f t="shared" si="448"/>
        <v>4.8607609737258892</v>
      </c>
      <c r="Y743" s="28">
        <f t="shared" si="415"/>
        <v>-134.13387616472264</v>
      </c>
      <c r="Z743" s="28">
        <f t="shared" si="416"/>
        <v>-89.999988742840387</v>
      </c>
      <c r="AA743" s="28">
        <f t="shared" si="417"/>
        <v>96.96463613415132</v>
      </c>
      <c r="AB743" s="28">
        <f t="shared" si="418"/>
        <v>-89.999187373789994</v>
      </c>
      <c r="AC743" s="28">
        <f t="shared" si="419"/>
        <v>60.154480269183843</v>
      </c>
      <c r="AD743" s="28">
        <f t="shared" si="420"/>
        <v>89.943714220006783</v>
      </c>
      <c r="AE743" s="28">
        <f t="shared" si="421"/>
        <v>27.846001212338415</v>
      </c>
      <c r="AF743" s="28">
        <f t="shared" si="422"/>
        <v>-90.055461896623612</v>
      </c>
      <c r="AG743" s="28">
        <f t="shared" si="445"/>
        <v>92.110410468749379</v>
      </c>
      <c r="AH743" s="28">
        <f t="shared" si="423"/>
        <v>-204.26026977990625</v>
      </c>
      <c r="AI743" s="28">
        <f t="shared" si="424"/>
        <v>-89.99999999649161</v>
      </c>
      <c r="AJ743" s="28">
        <f t="shared" si="425"/>
        <v>130.64751168459378</v>
      </c>
      <c r="AK743" s="28">
        <f t="shared" si="426"/>
        <v>89.999983183057154</v>
      </c>
      <c r="AL743" s="29">
        <f t="shared" si="427"/>
        <v>-85.832829820395901</v>
      </c>
      <c r="AM743" s="28">
        <f t="shared" si="428"/>
        <v>-89.997072606247968</v>
      </c>
      <c r="AN743" s="28">
        <f t="shared" si="429"/>
        <v>-67.335177446958994</v>
      </c>
      <c r="AO743" s="28">
        <f t="shared" si="430"/>
        <v>-89.997089419682425</v>
      </c>
      <c r="AP743">
        <f t="shared" si="446"/>
        <v>23.609121289162623</v>
      </c>
      <c r="AQ743">
        <f t="shared" si="447"/>
        <v>-23.521825181113627</v>
      </c>
      <c r="AR743" s="28">
        <f t="shared" si="431"/>
        <v>-39.401880126571584</v>
      </c>
      <c r="AS743" s="30">
        <f t="shared" si="432"/>
        <v>-180.05255131630605</v>
      </c>
      <c r="AT743" s="28">
        <f t="shared" si="433"/>
        <v>67.804405212439576</v>
      </c>
      <c r="AU743" s="28">
        <f t="shared" si="434"/>
        <v>89.976670663692971</v>
      </c>
      <c r="AV743" s="29">
        <f t="shared" si="435"/>
        <v>-44.282741312525289</v>
      </c>
      <c r="AW743" s="28">
        <f t="shared" si="436"/>
        <v>-89.650064287212757</v>
      </c>
      <c r="AX743" s="31">
        <f t="shared" si="437"/>
        <v>23.521663899914287</v>
      </c>
      <c r="AY743" s="28">
        <f t="shared" si="438"/>
        <v>0.32660637648021407</v>
      </c>
      <c r="AZ743" s="8">
        <f t="shared" si="439"/>
        <v>-15.880216226657296</v>
      </c>
      <c r="BA743" s="8">
        <f t="shared" si="440"/>
        <v>-179.72594493982584</v>
      </c>
      <c r="BB743" s="8">
        <f t="shared" si="441"/>
        <v>0.27405506017416315</v>
      </c>
      <c r="BD743" s="32">
        <f t="shared" si="442"/>
        <v>-16</v>
      </c>
      <c r="BE743" s="32">
        <f t="shared" si="443"/>
        <v>-180</v>
      </c>
      <c r="BF743" s="32">
        <f t="shared" si="444"/>
        <v>0</v>
      </c>
    </row>
    <row r="744" spans="22:58" x14ac:dyDescent="0.2">
      <c r="V744" s="27">
        <v>8.4000000000001194</v>
      </c>
      <c r="W744" s="32">
        <f t="shared" si="414"/>
        <v>2511886431.5102711</v>
      </c>
      <c r="X744">
        <f t="shared" si="448"/>
        <v>4.8607609737258892</v>
      </c>
      <c r="Y744" s="28">
        <f t="shared" si="415"/>
        <v>-134.3338761647226</v>
      </c>
      <c r="Z744" s="28">
        <f t="shared" si="416"/>
        <v>-89.999988999084621</v>
      </c>
      <c r="AA744" s="28">
        <f t="shared" si="417"/>
        <v>97.164636134111959</v>
      </c>
      <c r="AB744" s="28">
        <f t="shared" si="418"/>
        <v>-89.99920587142087</v>
      </c>
      <c r="AC744" s="28">
        <f t="shared" si="419"/>
        <v>60.354480080549642</v>
      </c>
      <c r="AD744" s="28">
        <f t="shared" si="420"/>
        <v>89.944995439983728</v>
      </c>
      <c r="AE744" s="28">
        <f t="shared" si="421"/>
        <v>28.046001023664893</v>
      </c>
      <c r="AF744" s="28">
        <f t="shared" si="422"/>
        <v>-90.054199430521777</v>
      </c>
      <c r="AG744" s="28">
        <f t="shared" si="445"/>
        <v>92.110410468749379</v>
      </c>
      <c r="AH744" s="28">
        <f t="shared" si="423"/>
        <v>-204.46026977990624</v>
      </c>
      <c r="AI744" s="28">
        <f t="shared" si="424"/>
        <v>-89.999999996571461</v>
      </c>
      <c r="AJ744" s="28">
        <f t="shared" si="425"/>
        <v>130.84751168459374</v>
      </c>
      <c r="AK744" s="28">
        <f t="shared" si="426"/>
        <v>89.999983565857519</v>
      </c>
      <c r="AL744" s="29">
        <f t="shared" si="427"/>
        <v>-86.03282981988562</v>
      </c>
      <c r="AM744" s="28">
        <f t="shared" si="428"/>
        <v>-89.997139241865014</v>
      </c>
      <c r="AN744" s="28">
        <f t="shared" si="429"/>
        <v>-67.535177446448742</v>
      </c>
      <c r="AO744" s="28">
        <f t="shared" si="430"/>
        <v>-89.997155672578955</v>
      </c>
      <c r="AP744">
        <f t="shared" si="446"/>
        <v>23.609121289162623</v>
      </c>
      <c r="AQ744">
        <f t="shared" si="447"/>
        <v>-23.521825181113627</v>
      </c>
      <c r="AR744" s="28">
        <f t="shared" si="431"/>
        <v>-39.401880314734854</v>
      </c>
      <c r="AS744" s="30">
        <f t="shared" si="432"/>
        <v>-180.05135510310072</v>
      </c>
      <c r="AT744" s="28">
        <f t="shared" si="433"/>
        <v>68.004405180033373</v>
      </c>
      <c r="AU744" s="28">
        <f t="shared" si="434"/>
        <v>89.977201704163875</v>
      </c>
      <c r="AV744" s="29">
        <f t="shared" si="435"/>
        <v>-44.482734021399239</v>
      </c>
      <c r="AW744" s="28">
        <f t="shared" si="436"/>
        <v>-89.658029605150091</v>
      </c>
      <c r="AX744" s="31">
        <f t="shared" si="437"/>
        <v>23.521671158634135</v>
      </c>
      <c r="AY744" s="28">
        <f t="shared" si="438"/>
        <v>0.31917209901378385</v>
      </c>
      <c r="AZ744" s="8">
        <f t="shared" si="439"/>
        <v>-15.880209156100719</v>
      </c>
      <c r="BA744" s="8">
        <f t="shared" si="440"/>
        <v>-179.73218300408695</v>
      </c>
      <c r="BB744" s="8">
        <f t="shared" si="441"/>
        <v>0.26781699591305141</v>
      </c>
      <c r="BD744" s="32">
        <f t="shared" si="442"/>
        <v>-16</v>
      </c>
      <c r="BE744" s="32">
        <f t="shared" si="443"/>
        <v>-180</v>
      </c>
      <c r="BF744" s="32">
        <f t="shared" si="444"/>
        <v>0</v>
      </c>
    </row>
    <row r="745" spans="22:58" x14ac:dyDescent="0.2">
      <c r="V745" s="27">
        <v>8.4100000000001192</v>
      </c>
      <c r="W745" s="32">
        <f t="shared" ref="W745:W808" si="449">10*10^V745</f>
        <v>2570395782.7695704</v>
      </c>
      <c r="X745">
        <f t="shared" si="448"/>
        <v>4.8607609737258892</v>
      </c>
      <c r="Y745" s="28">
        <f t="shared" ref="Y745:Y808" si="450">20*LOG(1/SQRT((W745/fp)^2+1))</f>
        <v>-134.53387616472259</v>
      </c>
      <c r="Z745" s="28">
        <f t="shared" ref="Z745:Z808" si="451">-180/PI()*ATAN(W745/fp)</f>
        <v>-89.999989249496025</v>
      </c>
      <c r="AA745" s="28">
        <f t="shared" ref="AA745:AA808" si="452">20*LOG(SQRT((W745/fzRHP)^2+1))</f>
        <v>97.364636134074431</v>
      </c>
      <c r="AB745" s="28">
        <f t="shared" ref="AB745:AB808" si="453">-180/PI()*ATAN(W745/fzRHP)</f>
        <v>-89.999223947994238</v>
      </c>
      <c r="AC745" s="28">
        <f t="shared" ref="AC745:AC808" si="454">20*LOG(SQRT((W745/fzESR)^2+1))</f>
        <v>60.554479900405404</v>
      </c>
      <c r="AD745" s="28">
        <f t="shared" ref="AD745:AD808" si="455">180/PI()*ATAN(W745/fzESR)</f>
        <v>89.946247495886581</v>
      </c>
      <c r="AE745" s="28">
        <f t="shared" ref="AE745:AE808" si="456">X745+Y745+AA745+AC745</f>
        <v>28.246000843483138</v>
      </c>
      <c r="AF745" s="28">
        <f t="shared" ref="AF745:AF808" si="457">Z745+AB745+AD745</f>
        <v>-90.052965701603682</v>
      </c>
      <c r="AG745" s="28">
        <f t="shared" si="445"/>
        <v>92.110410468749379</v>
      </c>
      <c r="AH745" s="28">
        <f t="shared" ref="AH745:AH808" si="458">20*LOG(1/SQRT((W745/fp_comp1)^2+1))</f>
        <v>-204.66026977990623</v>
      </c>
      <c r="AI745" s="28">
        <f t="shared" ref="AI745:AI808" si="459">-180/PI()*ATAN(W745/fp_comp1)</f>
        <v>-89.999999996649507</v>
      </c>
      <c r="AJ745" s="28">
        <f t="shared" ref="AJ745:AJ808" si="460">20*LOG(SQRT((W745/fz_comp)^2+1))</f>
        <v>131.04751168459373</v>
      </c>
      <c r="AK745" s="28">
        <f t="shared" ref="AK745:AK808" si="461">180/PI()*ATAN(W745/fz_comp)</f>
        <v>89.999983939944272</v>
      </c>
      <c r="AL745" s="29">
        <f t="shared" ref="AL745:AL808" si="462">20*LOG(1/SQRT((W745/fp_comp2)^2+1))</f>
        <v>-86.232829819398319</v>
      </c>
      <c r="AM745" s="28">
        <f t="shared" ref="AM745:AM808" si="463">-180/PI()*ATAN(W745/fp_comp2)</f>
        <v>-89.997204360670239</v>
      </c>
      <c r="AN745" s="28">
        <f t="shared" ref="AN745:AN808" si="464">AG745+AH745+AJ745+AL745</f>
        <v>-67.73517744596144</v>
      </c>
      <c r="AO745" s="28">
        <f t="shared" ref="AO745:AO808" si="465">AI745+AK745+AM745</f>
        <v>-89.997220417375473</v>
      </c>
      <c r="AP745">
        <f t="shared" si="446"/>
        <v>23.609121289162623</v>
      </c>
      <c r="AQ745">
        <f t="shared" si="447"/>
        <v>-23.521825181113627</v>
      </c>
      <c r="AR745" s="28">
        <f t="shared" ref="AR745:AR808" si="466">AE745+AN745+AP745+AQ745</f>
        <v>-39.401880494429307</v>
      </c>
      <c r="AS745" s="30">
        <f t="shared" ref="AS745:AS808" si="467">AF745+AO745</f>
        <v>-180.05018611897916</v>
      </c>
      <c r="AT745" s="28">
        <f t="shared" ref="AT745:AT808" si="468">20*LOG(SQRT((W745/fz_ff)^2+1))</f>
        <v>68.204405149085702</v>
      </c>
      <c r="AU745" s="28">
        <f t="shared" ref="AU745:AU808" si="469">180/PI()*ATAN(W745/fz_ff)</f>
        <v>89.977720656681655</v>
      </c>
      <c r="AV745" s="29">
        <f t="shared" ref="AV745:AV808" si="470">20*LOG(1/SQRT((W745/fp_ff)^2+1))</f>
        <v>-44.682727058416518</v>
      </c>
      <c r="AW745" s="28">
        <f t="shared" ref="AW745:AW808" si="471">-180/PI()*ATAN(W745/fp_ff)</f>
        <v>-89.665813623088155</v>
      </c>
      <c r="AX745" s="31">
        <f t="shared" ref="AX745:AX808" si="472">AT745+AV745</f>
        <v>23.521678090669184</v>
      </c>
      <c r="AY745" s="28">
        <f t="shared" ref="AY745:AY808" si="473">AU745+AW745</f>
        <v>0.31190703359349925</v>
      </c>
      <c r="AZ745" s="8">
        <f t="shared" ref="AZ745:AZ808" si="474">AR745+AX745</f>
        <v>-15.880202403760123</v>
      </c>
      <c r="BA745" s="8">
        <f t="shared" ref="BA745:BA808" si="475">AS745+AY745</f>
        <v>-179.73827908538567</v>
      </c>
      <c r="BB745" s="8">
        <f t="shared" ref="BB745:BB808" si="476">BA745+180</f>
        <v>0.26172091461432956</v>
      </c>
      <c r="BD745" s="32">
        <f t="shared" ref="BD745:BD808" si="477">ROUND(AZ745,0)</f>
        <v>-16</v>
      </c>
      <c r="BE745" s="32">
        <f t="shared" ref="BE745:BE808" si="478">ROUND(BA745,0)</f>
        <v>-180</v>
      </c>
      <c r="BF745" s="32">
        <f t="shared" ref="BF745:BF808" si="479">ROUND(BB745,0)</f>
        <v>0</v>
      </c>
    </row>
    <row r="746" spans="22:58" x14ac:dyDescent="0.2">
      <c r="V746" s="27">
        <v>8.4200000000001207</v>
      </c>
      <c r="W746" s="32">
        <f t="shared" si="449"/>
        <v>2630267991.8961139</v>
      </c>
      <c r="X746">
        <f t="shared" si="448"/>
        <v>4.8607609737258892</v>
      </c>
      <c r="Y746" s="28">
        <f t="shared" si="450"/>
        <v>-134.7338761647226</v>
      </c>
      <c r="Z746" s="28">
        <f t="shared" si="451"/>
        <v>-89.999989494207384</v>
      </c>
      <c r="AA746" s="28">
        <f t="shared" si="452"/>
        <v>97.564636134038594</v>
      </c>
      <c r="AB746" s="28">
        <f t="shared" si="453"/>
        <v>-89.999241613094554</v>
      </c>
      <c r="AC746" s="28">
        <f t="shared" si="454"/>
        <v>60.75447972836902</v>
      </c>
      <c r="AD746" s="28">
        <f t="shared" si="455"/>
        <v>89.947471051567192</v>
      </c>
      <c r="AE746" s="28">
        <f t="shared" si="456"/>
        <v>28.4460006714109</v>
      </c>
      <c r="AF746" s="28">
        <f t="shared" si="457"/>
        <v>-90.051760055734746</v>
      </c>
      <c r="AG746" s="28">
        <f t="shared" si="445"/>
        <v>92.110410468749379</v>
      </c>
      <c r="AH746" s="28">
        <f t="shared" si="458"/>
        <v>-204.86026977990628</v>
      </c>
      <c r="AI746" s="28">
        <f t="shared" si="459"/>
        <v>-89.999999996725776</v>
      </c>
      <c r="AJ746" s="28">
        <f t="shared" si="460"/>
        <v>131.24751168459375</v>
      </c>
      <c r="AK746" s="28">
        <f t="shared" si="461"/>
        <v>89.999984305515767</v>
      </c>
      <c r="AL746" s="29">
        <f t="shared" si="462"/>
        <v>-86.432829818933001</v>
      </c>
      <c r="AM746" s="28">
        <f t="shared" si="463"/>
        <v>-89.997267997190491</v>
      </c>
      <c r="AN746" s="28">
        <f t="shared" si="464"/>
        <v>-67.935177445496151</v>
      </c>
      <c r="AO746" s="28">
        <f t="shared" si="465"/>
        <v>-89.997283688400501</v>
      </c>
      <c r="AP746">
        <f t="shared" si="446"/>
        <v>23.609121289162623</v>
      </c>
      <c r="AQ746">
        <f t="shared" si="447"/>
        <v>-23.521825181113627</v>
      </c>
      <c r="AR746" s="28">
        <f t="shared" si="466"/>
        <v>-39.401880666036256</v>
      </c>
      <c r="AS746" s="30">
        <f t="shared" si="467"/>
        <v>-180.04904374413525</v>
      </c>
      <c r="AT746" s="28">
        <f t="shared" si="468"/>
        <v>68.404405119530935</v>
      </c>
      <c r="AU746" s="28">
        <f t="shared" si="469"/>
        <v>89.978227796401484</v>
      </c>
      <c r="AV746" s="29">
        <f t="shared" si="470"/>
        <v>-44.882720408809249</v>
      </c>
      <c r="AW746" s="28">
        <f t="shared" si="471"/>
        <v>-89.673420467066251</v>
      </c>
      <c r="AX746" s="31">
        <f t="shared" si="472"/>
        <v>23.521684710721686</v>
      </c>
      <c r="AY746" s="28">
        <f t="shared" si="473"/>
        <v>0.30480732933523313</v>
      </c>
      <c r="AZ746" s="8">
        <f t="shared" si="474"/>
        <v>-15.880195955314569</v>
      </c>
      <c r="BA746" s="8">
        <f t="shared" si="475"/>
        <v>-179.74423641480001</v>
      </c>
      <c r="BB746" s="8">
        <f t="shared" si="476"/>
        <v>0.25576358519998621</v>
      </c>
      <c r="BD746" s="32">
        <f t="shared" si="477"/>
        <v>-16</v>
      </c>
      <c r="BE746" s="32">
        <f t="shared" si="478"/>
        <v>-180</v>
      </c>
      <c r="BF746" s="32">
        <f t="shared" si="479"/>
        <v>0</v>
      </c>
    </row>
    <row r="747" spans="22:58" x14ac:dyDescent="0.2">
      <c r="V747" s="27">
        <v>8.4300000000001205</v>
      </c>
      <c r="W747" s="32">
        <f t="shared" si="449"/>
        <v>2691534803.9276648</v>
      </c>
      <c r="X747">
        <f t="shared" si="448"/>
        <v>4.8607609737258892</v>
      </c>
      <c r="Y747" s="28">
        <f t="shared" si="450"/>
        <v>-134.93387616472259</v>
      </c>
      <c r="Z747" s="28">
        <f t="shared" si="451"/>
        <v>-89.999989733348414</v>
      </c>
      <c r="AA747" s="28">
        <f t="shared" si="452"/>
        <v>97.764636134004348</v>
      </c>
      <c r="AB747" s="28">
        <f t="shared" si="453"/>
        <v>-89.99925887608812</v>
      </c>
      <c r="AC747" s="28">
        <f t="shared" si="454"/>
        <v>60.954479564075505</v>
      </c>
      <c r="AD747" s="28">
        <f t="shared" si="455"/>
        <v>89.948666755766482</v>
      </c>
      <c r="AE747" s="28">
        <f t="shared" si="456"/>
        <v>28.646000507083151</v>
      </c>
      <c r="AF747" s="28">
        <f t="shared" si="457"/>
        <v>-90.050581853670053</v>
      </c>
      <c r="AG747" s="28">
        <f t="shared" si="445"/>
        <v>92.110410468749379</v>
      </c>
      <c r="AH747" s="28">
        <f t="shared" si="458"/>
        <v>-205.06026977990626</v>
      </c>
      <c r="AI747" s="28">
        <f t="shared" si="459"/>
        <v>-89.999999996800298</v>
      </c>
      <c r="AJ747" s="28">
        <f t="shared" si="460"/>
        <v>131.44751168459374</v>
      </c>
      <c r="AK747" s="28">
        <f t="shared" si="461"/>
        <v>89.99998466276584</v>
      </c>
      <c r="AL747" s="29">
        <f t="shared" si="462"/>
        <v>-86.632829818488588</v>
      </c>
      <c r="AM747" s="28">
        <f t="shared" si="463"/>
        <v>-89.997330185166689</v>
      </c>
      <c r="AN747" s="28">
        <f t="shared" si="464"/>
        <v>-68.135177445051738</v>
      </c>
      <c r="AO747" s="28">
        <f t="shared" si="465"/>
        <v>-89.997345519201147</v>
      </c>
      <c r="AP747">
        <f t="shared" si="446"/>
        <v>23.609121289162623</v>
      </c>
      <c r="AQ747">
        <f t="shared" si="447"/>
        <v>-23.521825181113627</v>
      </c>
      <c r="AR747" s="28">
        <f t="shared" si="466"/>
        <v>-39.401880829919591</v>
      </c>
      <c r="AS747" s="30">
        <f t="shared" si="467"/>
        <v>-180.04792737287119</v>
      </c>
      <c r="AT747" s="28">
        <f t="shared" si="468"/>
        <v>68.604405091306347</v>
      </c>
      <c r="AU747" s="28">
        <f t="shared" si="469"/>
        <v>89.978723392215201</v>
      </c>
      <c r="AV747" s="29">
        <f t="shared" si="470"/>
        <v>-45.082714058474082</v>
      </c>
      <c r="AW747" s="28">
        <f t="shared" si="471"/>
        <v>-89.680854169260499</v>
      </c>
      <c r="AX747" s="31">
        <f t="shared" si="472"/>
        <v>23.521691032832265</v>
      </c>
      <c r="AY747" s="28">
        <f t="shared" si="473"/>
        <v>0.2978692229547022</v>
      </c>
      <c r="AZ747" s="8">
        <f t="shared" si="474"/>
        <v>-15.880189797087326</v>
      </c>
      <c r="BA747" s="8">
        <f t="shared" si="475"/>
        <v>-179.75005814991647</v>
      </c>
      <c r="BB747" s="8">
        <f t="shared" si="476"/>
        <v>0.24994185008353043</v>
      </c>
      <c r="BD747" s="32">
        <f t="shared" si="477"/>
        <v>-16</v>
      </c>
      <c r="BE747" s="32">
        <f t="shared" si="478"/>
        <v>-180</v>
      </c>
      <c r="BF747" s="32">
        <f t="shared" si="479"/>
        <v>0</v>
      </c>
    </row>
    <row r="748" spans="22:58" x14ac:dyDescent="0.2">
      <c r="V748" s="27">
        <v>8.4400000000001203</v>
      </c>
      <c r="W748" s="32">
        <f t="shared" si="449"/>
        <v>2754228703.3389325</v>
      </c>
      <c r="X748">
        <f t="shared" si="448"/>
        <v>4.8607609737258892</v>
      </c>
      <c r="Y748" s="28">
        <f t="shared" si="450"/>
        <v>-135.13387616472261</v>
      </c>
      <c r="Z748" s="28">
        <f t="shared" si="451"/>
        <v>-89.999989967045934</v>
      </c>
      <c r="AA748" s="28">
        <f t="shared" si="452"/>
        <v>97.964636133971638</v>
      </c>
      <c r="AB748" s="28">
        <f t="shared" si="453"/>
        <v>-89.999275746127978</v>
      </c>
      <c r="AC748" s="28">
        <f t="shared" si="454"/>
        <v>61.15447940717641</v>
      </c>
      <c r="AD748" s="28">
        <f t="shared" si="455"/>
        <v>89.949835242458477</v>
      </c>
      <c r="AE748" s="28">
        <f t="shared" si="456"/>
        <v>28.846000350151328</v>
      </c>
      <c r="AF748" s="28">
        <f t="shared" si="457"/>
        <v>-90.049430470715436</v>
      </c>
      <c r="AG748" s="28">
        <f t="shared" si="445"/>
        <v>92.110410468749379</v>
      </c>
      <c r="AH748" s="28">
        <f t="shared" si="458"/>
        <v>-205.26026977990625</v>
      </c>
      <c r="AI748" s="28">
        <f t="shared" si="459"/>
        <v>-89.999999996873129</v>
      </c>
      <c r="AJ748" s="28">
        <f t="shared" si="460"/>
        <v>131.64751168459372</v>
      </c>
      <c r="AK748" s="28">
        <f t="shared" si="461"/>
        <v>89.999985011883922</v>
      </c>
      <c r="AL748" s="29">
        <f t="shared" si="462"/>
        <v>-86.83282981806417</v>
      </c>
      <c r="AM748" s="28">
        <f t="shared" si="463"/>
        <v>-89.997390957571739</v>
      </c>
      <c r="AN748" s="28">
        <f t="shared" si="464"/>
        <v>-68.33517744462732</v>
      </c>
      <c r="AO748" s="28">
        <f t="shared" si="465"/>
        <v>-89.997405942560945</v>
      </c>
      <c r="AP748">
        <f t="shared" si="446"/>
        <v>23.609121289162623</v>
      </c>
      <c r="AQ748">
        <f t="shared" si="447"/>
        <v>-23.521825181113627</v>
      </c>
      <c r="AR748" s="28">
        <f t="shared" si="466"/>
        <v>-39.401880986426995</v>
      </c>
      <c r="AS748" s="30">
        <f t="shared" si="467"/>
        <v>-180.04683641327637</v>
      </c>
      <c r="AT748" s="28">
        <f t="shared" si="468"/>
        <v>68.804405064352054</v>
      </c>
      <c r="AU748" s="28">
        <f t="shared" si="469"/>
        <v>89.979207706894002</v>
      </c>
      <c r="AV748" s="29">
        <f t="shared" si="470"/>
        <v>-45.282707993942395</v>
      </c>
      <c r="AW748" s="28">
        <f t="shared" si="471"/>
        <v>-89.688118670116538</v>
      </c>
      <c r="AX748" s="31">
        <f t="shared" si="472"/>
        <v>23.521697070409658</v>
      </c>
      <c r="AY748" s="28">
        <f t="shared" si="473"/>
        <v>0.29108903677746412</v>
      </c>
      <c r="AZ748" s="8">
        <f t="shared" si="474"/>
        <v>-15.880183916017337</v>
      </c>
      <c r="BA748" s="8">
        <f t="shared" si="475"/>
        <v>-179.7557473764989</v>
      </c>
      <c r="BB748" s="8">
        <f t="shared" si="476"/>
        <v>0.24425262350109733</v>
      </c>
      <c r="BD748" s="32">
        <f t="shared" si="477"/>
        <v>-16</v>
      </c>
      <c r="BE748" s="32">
        <f t="shared" si="478"/>
        <v>-180</v>
      </c>
      <c r="BF748" s="32">
        <f t="shared" si="479"/>
        <v>0</v>
      </c>
    </row>
    <row r="749" spans="22:58" x14ac:dyDescent="0.2">
      <c r="V749" s="27">
        <v>8.4500000000001201</v>
      </c>
      <c r="W749" s="32">
        <f t="shared" si="449"/>
        <v>2818382931.2652373</v>
      </c>
      <c r="X749">
        <f t="shared" si="448"/>
        <v>4.8607609737258892</v>
      </c>
      <c r="Y749" s="28">
        <f t="shared" si="450"/>
        <v>-135.3338761647226</v>
      </c>
      <c r="Z749" s="28">
        <f t="shared" si="451"/>
        <v>-89.999990195423848</v>
      </c>
      <c r="AA749" s="28">
        <f t="shared" si="452"/>
        <v>98.164636133940405</v>
      </c>
      <c r="AB749" s="28">
        <f t="shared" si="453"/>
        <v>-89.999292232158837</v>
      </c>
      <c r="AC749" s="28">
        <f t="shared" si="454"/>
        <v>61.354479257338937</v>
      </c>
      <c r="AD749" s="28">
        <f t="shared" si="455"/>
        <v>89.95097713118642</v>
      </c>
      <c r="AE749" s="28">
        <f t="shared" si="456"/>
        <v>29.046000200282634</v>
      </c>
      <c r="AF749" s="28">
        <f t="shared" si="457"/>
        <v>-90.048305296396251</v>
      </c>
      <c r="AG749" s="28">
        <f t="shared" si="445"/>
        <v>92.110410468749379</v>
      </c>
      <c r="AH749" s="28">
        <f t="shared" si="458"/>
        <v>-205.46026977990624</v>
      </c>
      <c r="AI749" s="28">
        <f t="shared" si="459"/>
        <v>-89.999999996944311</v>
      </c>
      <c r="AJ749" s="28">
        <f t="shared" si="460"/>
        <v>131.84751168459368</v>
      </c>
      <c r="AK749" s="28">
        <f t="shared" si="461"/>
        <v>89.999985353055081</v>
      </c>
      <c r="AL749" s="29">
        <f t="shared" si="462"/>
        <v>-87.032829817658865</v>
      </c>
      <c r="AM749" s="28">
        <f t="shared" si="463"/>
        <v>-89.997450346627971</v>
      </c>
      <c r="AN749" s="28">
        <f t="shared" si="464"/>
        <v>-68.535177444222043</v>
      </c>
      <c r="AO749" s="28">
        <f t="shared" si="465"/>
        <v>-89.997464990517201</v>
      </c>
      <c r="AP749">
        <f t="shared" si="446"/>
        <v>23.609121289162623</v>
      </c>
      <c r="AQ749">
        <f t="shared" si="447"/>
        <v>-23.521825181113627</v>
      </c>
      <c r="AR749" s="28">
        <f t="shared" si="466"/>
        <v>-39.401881135890413</v>
      </c>
      <c r="AS749" s="30">
        <f t="shared" si="467"/>
        <v>-180.04577028691347</v>
      </c>
      <c r="AT749" s="28">
        <f t="shared" si="468"/>
        <v>69.004405038610898</v>
      </c>
      <c r="AU749" s="28">
        <f t="shared" si="469"/>
        <v>89.979680997227646</v>
      </c>
      <c r="AV749" s="29">
        <f t="shared" si="470"/>
        <v>-45.482702202351703</v>
      </c>
      <c r="AW749" s="28">
        <f t="shared" si="471"/>
        <v>-89.69521782043411</v>
      </c>
      <c r="AX749" s="31">
        <f t="shared" si="472"/>
        <v>23.521702836259195</v>
      </c>
      <c r="AY749" s="28">
        <f t="shared" si="473"/>
        <v>0.28446317679353683</v>
      </c>
      <c r="AZ749" s="8">
        <f t="shared" si="474"/>
        <v>-15.880178299631218</v>
      </c>
      <c r="BA749" s="8">
        <f t="shared" si="475"/>
        <v>-179.76130711011993</v>
      </c>
      <c r="BB749" s="8">
        <f t="shared" si="476"/>
        <v>0.23869288988007042</v>
      </c>
      <c r="BD749" s="32">
        <f t="shared" si="477"/>
        <v>-16</v>
      </c>
      <c r="BE749" s="32">
        <f t="shared" si="478"/>
        <v>-180</v>
      </c>
      <c r="BF749" s="32">
        <f t="shared" si="479"/>
        <v>0</v>
      </c>
    </row>
    <row r="750" spans="22:58" x14ac:dyDescent="0.2">
      <c r="V750" s="27">
        <v>8.4600000000001199</v>
      </c>
      <c r="W750" s="32">
        <f t="shared" si="449"/>
        <v>2884031503.1274076</v>
      </c>
      <c r="X750">
        <f t="shared" si="448"/>
        <v>4.8607609737258892</v>
      </c>
      <c r="Y750" s="28">
        <f t="shared" si="450"/>
        <v>-135.53387616472259</v>
      </c>
      <c r="Z750" s="28">
        <f t="shared" si="451"/>
        <v>-89.999990418603247</v>
      </c>
      <c r="AA750" s="28">
        <f t="shared" si="452"/>
        <v>98.364636133910579</v>
      </c>
      <c r="AB750" s="28">
        <f t="shared" si="453"/>
        <v>-89.999308342921807</v>
      </c>
      <c r="AC750" s="28">
        <f t="shared" si="454"/>
        <v>61.554479114245268</v>
      </c>
      <c r="AD750" s="28">
        <f t="shared" si="455"/>
        <v>89.952093027391186</v>
      </c>
      <c r="AE750" s="28">
        <f t="shared" si="456"/>
        <v>29.246000057159151</v>
      </c>
      <c r="AF750" s="28">
        <f t="shared" si="457"/>
        <v>-90.047205734133854</v>
      </c>
      <c r="AG750" s="28">
        <f t="shared" si="445"/>
        <v>92.110410468749379</v>
      </c>
      <c r="AH750" s="28">
        <f t="shared" si="458"/>
        <v>-205.66026977990623</v>
      </c>
      <c r="AI750" s="28">
        <f t="shared" si="459"/>
        <v>-89.999999997013859</v>
      </c>
      <c r="AJ750" s="28">
        <f t="shared" si="460"/>
        <v>132.0475116845937</v>
      </c>
      <c r="AK750" s="28">
        <f t="shared" si="461"/>
        <v>89.999985686460263</v>
      </c>
      <c r="AL750" s="29">
        <f t="shared" si="462"/>
        <v>-87.232829817271806</v>
      </c>
      <c r="AM750" s="28">
        <f t="shared" si="463"/>
        <v>-89.997508383824254</v>
      </c>
      <c r="AN750" s="28">
        <f t="shared" si="464"/>
        <v>-68.735177443834957</v>
      </c>
      <c r="AO750" s="28">
        <f t="shared" si="465"/>
        <v>-89.997522694377849</v>
      </c>
      <c r="AP750">
        <f t="shared" si="446"/>
        <v>23.609121289162623</v>
      </c>
      <c r="AQ750">
        <f t="shared" si="447"/>
        <v>-23.521825181113627</v>
      </c>
      <c r="AR750" s="28">
        <f t="shared" si="466"/>
        <v>-39.40188127862681</v>
      </c>
      <c r="AS750" s="30">
        <f t="shared" si="467"/>
        <v>-180.04472842851169</v>
      </c>
      <c r="AT750" s="28">
        <f t="shared" si="468"/>
        <v>69.20440501402831</v>
      </c>
      <c r="AU750" s="28">
        <f t="shared" si="469"/>
        <v>89.980143514160687</v>
      </c>
      <c r="AV750" s="29">
        <f t="shared" si="470"/>
        <v>-45.682696671418313</v>
      </c>
      <c r="AW750" s="28">
        <f t="shared" si="471"/>
        <v>-89.702155383404261</v>
      </c>
      <c r="AX750" s="31">
        <f t="shared" si="472"/>
        <v>23.521708342609998</v>
      </c>
      <c r="AY750" s="28">
        <f t="shared" si="473"/>
        <v>0.2779881307564267</v>
      </c>
      <c r="AZ750" s="8">
        <f t="shared" si="474"/>
        <v>-15.880172936016812</v>
      </c>
      <c r="BA750" s="8">
        <f t="shared" si="475"/>
        <v>-179.76674029775526</v>
      </c>
      <c r="BB750" s="8">
        <f t="shared" si="476"/>
        <v>0.23325970224473735</v>
      </c>
      <c r="BD750" s="32">
        <f t="shared" si="477"/>
        <v>-16</v>
      </c>
      <c r="BE750" s="32">
        <f t="shared" si="478"/>
        <v>-180</v>
      </c>
      <c r="BF750" s="32">
        <f t="shared" si="479"/>
        <v>0</v>
      </c>
    </row>
    <row r="751" spans="22:58" x14ac:dyDescent="0.2">
      <c r="V751" s="27">
        <v>8.4700000000001197</v>
      </c>
      <c r="W751" s="32">
        <f t="shared" si="449"/>
        <v>2951209226.6672058</v>
      </c>
      <c r="X751">
        <f t="shared" si="448"/>
        <v>4.8607609737258892</v>
      </c>
      <c r="Y751" s="28">
        <f t="shared" si="450"/>
        <v>-135.73387616472257</v>
      </c>
      <c r="Z751" s="28">
        <f t="shared" si="451"/>
        <v>-89.999990636702464</v>
      </c>
      <c r="AA751" s="28">
        <f t="shared" si="452"/>
        <v>98.56463613388209</v>
      </c>
      <c r="AB751" s="28">
        <f t="shared" si="453"/>
        <v>-89.999324086959064</v>
      </c>
      <c r="AC751" s="28">
        <f t="shared" si="454"/>
        <v>61.754478977591852</v>
      </c>
      <c r="AD751" s="28">
        <f t="shared" si="455"/>
        <v>89.953183522732317</v>
      </c>
      <c r="AE751" s="28">
        <f t="shared" si="456"/>
        <v>29.445999920477256</v>
      </c>
      <c r="AF751" s="28">
        <f t="shared" si="457"/>
        <v>-90.046131200929224</v>
      </c>
      <c r="AG751" s="28">
        <f t="shared" si="445"/>
        <v>92.110410468749379</v>
      </c>
      <c r="AH751" s="28">
        <f t="shared" si="458"/>
        <v>-205.86026977990625</v>
      </c>
      <c r="AI751" s="28">
        <f t="shared" si="459"/>
        <v>-89.999999997081844</v>
      </c>
      <c r="AJ751" s="28">
        <f t="shared" si="460"/>
        <v>132.24751168459366</v>
      </c>
      <c r="AK751" s="28">
        <f t="shared" si="461"/>
        <v>89.999986012276196</v>
      </c>
      <c r="AL751" s="29">
        <f t="shared" si="462"/>
        <v>-87.432829816902156</v>
      </c>
      <c r="AM751" s="28">
        <f t="shared" si="463"/>
        <v>-89.997565099932643</v>
      </c>
      <c r="AN751" s="28">
        <f t="shared" si="464"/>
        <v>-68.935177443465363</v>
      </c>
      <c r="AO751" s="28">
        <f t="shared" si="465"/>
        <v>-89.997579084738291</v>
      </c>
      <c r="AP751">
        <f t="shared" si="446"/>
        <v>23.609121289162623</v>
      </c>
      <c r="AQ751">
        <f t="shared" si="447"/>
        <v>-23.521825181113627</v>
      </c>
      <c r="AR751" s="28">
        <f t="shared" si="466"/>
        <v>-39.401881414939112</v>
      </c>
      <c r="AS751" s="30">
        <f t="shared" si="467"/>
        <v>-180.04371028566752</v>
      </c>
      <c r="AT751" s="28">
        <f t="shared" si="468"/>
        <v>69.404404990552095</v>
      </c>
      <c r="AU751" s="28">
        <f t="shared" si="469"/>
        <v>89.980595502925482</v>
      </c>
      <c r="AV751" s="29">
        <f t="shared" si="470"/>
        <v>-45.882691389411363</v>
      </c>
      <c r="AW751" s="28">
        <f t="shared" si="471"/>
        <v>-89.708935036600593</v>
      </c>
      <c r="AX751" s="31">
        <f t="shared" si="472"/>
        <v>23.521713601140732</v>
      </c>
      <c r="AY751" s="28">
        <f t="shared" si="473"/>
        <v>0.27166046632488872</v>
      </c>
      <c r="AZ751" s="8">
        <f t="shared" si="474"/>
        <v>-15.88016781379838</v>
      </c>
      <c r="BA751" s="8">
        <f t="shared" si="475"/>
        <v>-179.77204981934261</v>
      </c>
      <c r="BB751" s="8">
        <f t="shared" si="476"/>
        <v>0.22795018065738759</v>
      </c>
      <c r="BD751" s="32">
        <f t="shared" si="477"/>
        <v>-16</v>
      </c>
      <c r="BE751" s="32">
        <f t="shared" si="478"/>
        <v>-180</v>
      </c>
      <c r="BF751" s="32">
        <f t="shared" si="479"/>
        <v>0</v>
      </c>
    </row>
    <row r="752" spans="22:58" x14ac:dyDescent="0.2">
      <c r="V752" s="27">
        <v>8.4800000000001194</v>
      </c>
      <c r="W752" s="32">
        <f t="shared" si="449"/>
        <v>3019951720.4028554</v>
      </c>
      <c r="X752">
        <f t="shared" si="448"/>
        <v>4.8607609737258892</v>
      </c>
      <c r="Y752" s="28">
        <f t="shared" si="450"/>
        <v>-135.93387616472259</v>
      </c>
      <c r="Z752" s="28">
        <f t="shared" si="451"/>
        <v>-89.999990849837133</v>
      </c>
      <c r="AA752" s="28">
        <f t="shared" si="452"/>
        <v>98.764636133854893</v>
      </c>
      <c r="AB752" s="28">
        <f t="shared" si="453"/>
        <v>-89.99933947261826</v>
      </c>
      <c r="AC752" s="28">
        <f t="shared" si="454"/>
        <v>61.954478847088865</v>
      </c>
      <c r="AD752" s="28">
        <f t="shared" si="455"/>
        <v>89.954249195401729</v>
      </c>
      <c r="AE752" s="28">
        <f t="shared" si="456"/>
        <v>29.645999789947055</v>
      </c>
      <c r="AF752" s="28">
        <f t="shared" si="457"/>
        <v>-90.045081127053663</v>
      </c>
      <c r="AG752" s="28">
        <f t="shared" si="445"/>
        <v>92.110410468749379</v>
      </c>
      <c r="AH752" s="28">
        <f t="shared" si="458"/>
        <v>-206.06026977990624</v>
      </c>
      <c r="AI752" s="28">
        <f t="shared" si="459"/>
        <v>-89.999999997148265</v>
      </c>
      <c r="AJ752" s="28">
        <f t="shared" si="460"/>
        <v>132.44751168459368</v>
      </c>
      <c r="AK752" s="28">
        <f t="shared" si="461"/>
        <v>89.999986330675682</v>
      </c>
      <c r="AL752" s="29">
        <f t="shared" si="462"/>
        <v>-87.632829816549133</v>
      </c>
      <c r="AM752" s="28">
        <f t="shared" si="463"/>
        <v>-89.997620525024814</v>
      </c>
      <c r="AN752" s="28">
        <f t="shared" si="464"/>
        <v>-69.135177443112312</v>
      </c>
      <c r="AO752" s="28">
        <f t="shared" si="465"/>
        <v>-89.997634191497397</v>
      </c>
      <c r="AP752">
        <f t="shared" si="446"/>
        <v>23.609121289162623</v>
      </c>
      <c r="AQ752">
        <f t="shared" si="447"/>
        <v>-23.521825181113627</v>
      </c>
      <c r="AR752" s="28">
        <f t="shared" si="466"/>
        <v>-39.401881545116261</v>
      </c>
      <c r="AS752" s="30">
        <f t="shared" si="467"/>
        <v>-180.04271531855107</v>
      </c>
      <c r="AT752" s="28">
        <f t="shared" si="468"/>
        <v>69.604404968132499</v>
      </c>
      <c r="AU752" s="28">
        <f t="shared" si="469"/>
        <v>89.981037203172221</v>
      </c>
      <c r="AV752" s="29">
        <f t="shared" si="470"/>
        <v>-46.08268634512789</v>
      </c>
      <c r="AW752" s="28">
        <f t="shared" si="471"/>
        <v>-89.715560373925086</v>
      </c>
      <c r="AX752" s="31">
        <f t="shared" si="472"/>
        <v>23.52171862300461</v>
      </c>
      <c r="AY752" s="28">
        <f t="shared" si="473"/>
        <v>0.26547682924713456</v>
      </c>
      <c r="AZ752" s="8">
        <f t="shared" si="474"/>
        <v>-15.880162922111651</v>
      </c>
      <c r="BA752" s="8">
        <f t="shared" si="475"/>
        <v>-179.77723848930395</v>
      </c>
      <c r="BB752" s="8">
        <f t="shared" si="476"/>
        <v>0.22276151069604566</v>
      </c>
      <c r="BD752" s="32">
        <f t="shared" si="477"/>
        <v>-16</v>
      </c>
      <c r="BE752" s="32">
        <f t="shared" si="478"/>
        <v>-180</v>
      </c>
      <c r="BF752" s="32">
        <f t="shared" si="479"/>
        <v>0</v>
      </c>
    </row>
    <row r="753" spans="22:58" x14ac:dyDescent="0.2">
      <c r="V753" s="27">
        <v>8.4900000000001192</v>
      </c>
      <c r="W753" s="32">
        <f t="shared" si="449"/>
        <v>3090295432.5144486</v>
      </c>
      <c r="X753">
        <f t="shared" si="448"/>
        <v>4.8607609737258892</v>
      </c>
      <c r="Y753" s="28">
        <f t="shared" si="450"/>
        <v>-136.13387616472258</v>
      </c>
      <c r="Z753" s="28">
        <f t="shared" si="451"/>
        <v>-89.999991058120273</v>
      </c>
      <c r="AA753" s="28">
        <f t="shared" si="452"/>
        <v>98.964636133828918</v>
      </c>
      <c r="AB753" s="28">
        <f t="shared" si="453"/>
        <v>-89.999354508057095</v>
      </c>
      <c r="AC753" s="28">
        <f t="shared" si="454"/>
        <v>62.154478722459459</v>
      </c>
      <c r="AD753" s="28">
        <f t="shared" si="455"/>
        <v>89.955290610430211</v>
      </c>
      <c r="AE753" s="28">
        <f t="shared" si="456"/>
        <v>29.845999665291686</v>
      </c>
      <c r="AF753" s="28">
        <f t="shared" si="457"/>
        <v>-90.044054955747157</v>
      </c>
      <c r="AG753" s="28">
        <f t="shared" si="445"/>
        <v>92.110410468749379</v>
      </c>
      <c r="AH753" s="28">
        <f t="shared" si="458"/>
        <v>-206.26026977990622</v>
      </c>
      <c r="AI753" s="28">
        <f t="shared" si="459"/>
        <v>-89.99999999721318</v>
      </c>
      <c r="AJ753" s="28">
        <f t="shared" si="460"/>
        <v>132.64751168459364</v>
      </c>
      <c r="AK753" s="28">
        <f t="shared" si="461"/>
        <v>89.999986641827476</v>
      </c>
      <c r="AL753" s="29">
        <f t="shared" si="462"/>
        <v>-87.832829816212012</v>
      </c>
      <c r="AM753" s="28">
        <f t="shared" si="463"/>
        <v>-89.997674688487848</v>
      </c>
      <c r="AN753" s="28">
        <f t="shared" si="464"/>
        <v>-69.335177442775219</v>
      </c>
      <c r="AO753" s="28">
        <f t="shared" si="465"/>
        <v>-89.997688043873552</v>
      </c>
      <c r="AP753">
        <f t="shared" si="446"/>
        <v>23.609121289162623</v>
      </c>
      <c r="AQ753">
        <f t="shared" si="447"/>
        <v>-23.521825181113627</v>
      </c>
      <c r="AR753" s="28">
        <f t="shared" si="466"/>
        <v>-39.401881669434538</v>
      </c>
      <c r="AS753" s="30">
        <f t="shared" si="467"/>
        <v>-180.04174299962071</v>
      </c>
      <c r="AT753" s="28">
        <f t="shared" si="468"/>
        <v>69.804404946721945</v>
      </c>
      <c r="AU753" s="28">
        <f t="shared" si="469"/>
        <v>89.981468849096018</v>
      </c>
      <c r="AV753" s="29">
        <f t="shared" si="470"/>
        <v>-46.282681527869102</v>
      </c>
      <c r="AW753" s="28">
        <f t="shared" si="471"/>
        <v>-89.722034907510206</v>
      </c>
      <c r="AX753" s="31">
        <f t="shared" si="472"/>
        <v>23.521723418852844</v>
      </c>
      <c r="AY753" s="28">
        <f t="shared" si="473"/>
        <v>0.25943394158581157</v>
      </c>
      <c r="AZ753" s="8">
        <f t="shared" si="474"/>
        <v>-15.880158250581694</v>
      </c>
      <c r="BA753" s="8">
        <f t="shared" si="475"/>
        <v>-179.78230905803491</v>
      </c>
      <c r="BB753" s="8">
        <f t="shared" si="476"/>
        <v>0.21769094196508831</v>
      </c>
      <c r="BD753" s="32">
        <f t="shared" si="477"/>
        <v>-16</v>
      </c>
      <c r="BE753" s="32">
        <f t="shared" si="478"/>
        <v>-180</v>
      </c>
      <c r="BF753" s="32">
        <f t="shared" si="479"/>
        <v>0</v>
      </c>
    </row>
    <row r="754" spans="22:58" x14ac:dyDescent="0.2">
      <c r="V754" s="27">
        <v>8.5000000000001208</v>
      </c>
      <c r="W754" s="32">
        <f t="shared" si="449"/>
        <v>3162277660.1692681</v>
      </c>
      <c r="X754">
        <f t="shared" si="448"/>
        <v>4.8607609737258892</v>
      </c>
      <c r="Y754" s="28">
        <f t="shared" si="450"/>
        <v>-136.3338761647226</v>
      </c>
      <c r="Z754" s="28">
        <f t="shared" si="451"/>
        <v>-89.999991261662302</v>
      </c>
      <c r="AA754" s="28">
        <f t="shared" si="452"/>
        <v>99.164636133804137</v>
      </c>
      <c r="AB754" s="28">
        <f t="shared" si="453"/>
        <v>-89.999369201247575</v>
      </c>
      <c r="AC754" s="28">
        <f t="shared" si="454"/>
        <v>62.354478603439333</v>
      </c>
      <c r="AD754" s="28">
        <f t="shared" si="455"/>
        <v>89.956308319987073</v>
      </c>
      <c r="AE754" s="28">
        <f t="shared" si="456"/>
        <v>30.045999546246762</v>
      </c>
      <c r="AF754" s="28">
        <f t="shared" si="457"/>
        <v>-90.043052142922789</v>
      </c>
      <c r="AG754" s="28">
        <f t="shared" si="445"/>
        <v>92.110410468749379</v>
      </c>
      <c r="AH754" s="28">
        <f t="shared" si="458"/>
        <v>-206.46026977990627</v>
      </c>
      <c r="AI754" s="28">
        <f t="shared" si="459"/>
        <v>-89.999999997276618</v>
      </c>
      <c r="AJ754" s="28">
        <f t="shared" si="460"/>
        <v>132.84751168459368</v>
      </c>
      <c r="AK754" s="28">
        <f t="shared" si="461"/>
        <v>89.999986945896609</v>
      </c>
      <c r="AL754" s="29">
        <f t="shared" si="462"/>
        <v>-88.032829815890096</v>
      </c>
      <c r="AM754" s="28">
        <f t="shared" si="463"/>
        <v>-89.997727619039964</v>
      </c>
      <c r="AN754" s="28">
        <f t="shared" si="464"/>
        <v>-69.535177442453303</v>
      </c>
      <c r="AO754" s="28">
        <f t="shared" si="465"/>
        <v>-89.997740670419972</v>
      </c>
      <c r="AP754">
        <f t="shared" si="446"/>
        <v>23.609121289162623</v>
      </c>
      <c r="AQ754">
        <f t="shared" si="447"/>
        <v>-23.521825181113627</v>
      </c>
      <c r="AR754" s="28">
        <f t="shared" si="466"/>
        <v>-39.401881788157546</v>
      </c>
      <c r="AS754" s="30">
        <f t="shared" si="467"/>
        <v>-180.04079281334276</v>
      </c>
      <c r="AT754" s="28">
        <f t="shared" si="468"/>
        <v>70.004404926275058</v>
      </c>
      <c r="AU754" s="28">
        <f t="shared" si="469"/>
        <v>89.981890669561068</v>
      </c>
      <c r="AV754" s="29">
        <f t="shared" si="470"/>
        <v>-46.482676927417714</v>
      </c>
      <c r="AW754" s="28">
        <f t="shared" si="471"/>
        <v>-89.728362069577543</v>
      </c>
      <c r="AX754" s="31">
        <f t="shared" si="472"/>
        <v>23.521727998857344</v>
      </c>
      <c r="AY754" s="28">
        <f t="shared" si="473"/>
        <v>0.25352859998352528</v>
      </c>
      <c r="AZ754" s="8">
        <f t="shared" si="474"/>
        <v>-15.880153789300202</v>
      </c>
      <c r="BA754" s="8">
        <f t="shared" si="475"/>
        <v>-179.78726421335924</v>
      </c>
      <c r="BB754" s="8">
        <f t="shared" si="476"/>
        <v>0.21273578664076354</v>
      </c>
      <c r="BD754" s="32">
        <f t="shared" si="477"/>
        <v>-16</v>
      </c>
      <c r="BE754" s="32">
        <f t="shared" si="478"/>
        <v>-180</v>
      </c>
      <c r="BF754" s="32">
        <f t="shared" si="479"/>
        <v>0</v>
      </c>
    </row>
    <row r="755" spans="22:58" x14ac:dyDescent="0.2">
      <c r="V755" s="27">
        <v>8.5100000000001206</v>
      </c>
      <c r="W755" s="32">
        <f t="shared" si="449"/>
        <v>3235936569.2971921</v>
      </c>
      <c r="X755">
        <f t="shared" si="448"/>
        <v>4.8607609737258892</v>
      </c>
      <c r="Y755" s="28">
        <f t="shared" si="450"/>
        <v>-136.53387616472259</v>
      </c>
      <c r="Z755" s="28">
        <f t="shared" si="451"/>
        <v>-89.999991460571152</v>
      </c>
      <c r="AA755" s="28">
        <f t="shared" si="452"/>
        <v>99.364636133780436</v>
      </c>
      <c r="AB755" s="28">
        <f t="shared" si="453"/>
        <v>-89.999383559980188</v>
      </c>
      <c r="AC755" s="28">
        <f t="shared" si="454"/>
        <v>62.554478489775967</v>
      </c>
      <c r="AD755" s="28">
        <f t="shared" si="455"/>
        <v>89.95730286367278</v>
      </c>
      <c r="AE755" s="28">
        <f t="shared" si="456"/>
        <v>30.245999432559707</v>
      </c>
      <c r="AF755" s="28">
        <f t="shared" si="457"/>
        <v>-90.042072156878547</v>
      </c>
      <c r="AG755" s="28">
        <f t="shared" si="445"/>
        <v>92.110410468749379</v>
      </c>
      <c r="AH755" s="28">
        <f t="shared" si="458"/>
        <v>-206.66026977990629</v>
      </c>
      <c r="AI755" s="28">
        <f t="shared" si="459"/>
        <v>-89.99999999733862</v>
      </c>
      <c r="AJ755" s="28">
        <f t="shared" si="460"/>
        <v>133.04751168459364</v>
      </c>
      <c r="AK755" s="28">
        <f t="shared" si="461"/>
        <v>89.999987243044288</v>
      </c>
      <c r="AL755" s="29">
        <f t="shared" si="462"/>
        <v>-88.232829815582647</v>
      </c>
      <c r="AM755" s="28">
        <f t="shared" si="463"/>
        <v>-89.997779344745609</v>
      </c>
      <c r="AN755" s="28">
        <f t="shared" si="464"/>
        <v>-69.735177442145911</v>
      </c>
      <c r="AO755" s="28">
        <f t="shared" si="465"/>
        <v>-89.997792099039941</v>
      </c>
      <c r="AP755">
        <f t="shared" si="446"/>
        <v>23.609121289162623</v>
      </c>
      <c r="AQ755">
        <f t="shared" si="447"/>
        <v>-23.521825181113627</v>
      </c>
      <c r="AR755" s="28">
        <f t="shared" si="466"/>
        <v>-39.401881901537209</v>
      </c>
      <c r="AS755" s="30">
        <f t="shared" si="467"/>
        <v>-180.03986425591847</v>
      </c>
      <c r="AT755" s="28">
        <f t="shared" si="468"/>
        <v>70.204404906748394</v>
      </c>
      <c r="AU755" s="28">
        <f t="shared" si="469"/>
        <v>89.982302888221966</v>
      </c>
      <c r="AV755" s="29">
        <f t="shared" si="470"/>
        <v>-46.68267253401617</v>
      </c>
      <c r="AW755" s="28">
        <f t="shared" si="471"/>
        <v>-89.734545214254567</v>
      </c>
      <c r="AX755" s="31">
        <f t="shared" si="472"/>
        <v>23.521732372732224</v>
      </c>
      <c r="AY755" s="28">
        <f t="shared" si="473"/>
        <v>0.24775767396739923</v>
      </c>
      <c r="AZ755" s="8">
        <f t="shared" si="474"/>
        <v>-15.880149528804985</v>
      </c>
      <c r="BA755" s="8">
        <f t="shared" si="475"/>
        <v>-179.79210658195109</v>
      </c>
      <c r="BB755" s="8">
        <f t="shared" si="476"/>
        <v>0.20789341804891137</v>
      </c>
      <c r="BD755" s="32">
        <f t="shared" si="477"/>
        <v>-16</v>
      </c>
      <c r="BE755" s="32">
        <f t="shared" si="478"/>
        <v>-180</v>
      </c>
      <c r="BF755" s="32">
        <f t="shared" si="479"/>
        <v>0</v>
      </c>
    </row>
    <row r="756" spans="22:58" x14ac:dyDescent="0.2">
      <c r="V756" s="27">
        <v>8.5200000000001204</v>
      </c>
      <c r="W756" s="32">
        <f t="shared" si="449"/>
        <v>3311311214.8268294</v>
      </c>
      <c r="X756">
        <f t="shared" si="448"/>
        <v>4.8607609737258892</v>
      </c>
      <c r="Y756" s="28">
        <f t="shared" si="450"/>
        <v>-136.73387616472255</v>
      </c>
      <c r="Z756" s="28">
        <f t="shared" si="451"/>
        <v>-89.999991654952296</v>
      </c>
      <c r="AA756" s="28">
        <f t="shared" si="452"/>
        <v>99.564636133757773</v>
      </c>
      <c r="AB756" s="28">
        <f t="shared" si="453"/>
        <v>-89.99939759186816</v>
      </c>
      <c r="AC756" s="28">
        <f t="shared" si="454"/>
        <v>62.75447838122826</v>
      </c>
      <c r="AD756" s="28">
        <f t="shared" si="455"/>
        <v>89.958274768805182</v>
      </c>
      <c r="AE756" s="28">
        <f t="shared" si="456"/>
        <v>30.445999323989376</v>
      </c>
      <c r="AF756" s="28">
        <f t="shared" si="457"/>
        <v>-90.04111447801526</v>
      </c>
      <c r="AG756" s="28">
        <f t="shared" si="445"/>
        <v>92.110410468749379</v>
      </c>
      <c r="AH756" s="28">
        <f t="shared" si="458"/>
        <v>-206.86026977990625</v>
      </c>
      <c r="AI756" s="28">
        <f t="shared" si="459"/>
        <v>-89.999999997399186</v>
      </c>
      <c r="AJ756" s="28">
        <f t="shared" si="460"/>
        <v>133.2475116845936</v>
      </c>
      <c r="AK756" s="28">
        <f t="shared" si="461"/>
        <v>89.999987533428055</v>
      </c>
      <c r="AL756" s="29">
        <f t="shared" si="462"/>
        <v>-88.432829815288997</v>
      </c>
      <c r="AM756" s="28">
        <f t="shared" si="463"/>
        <v>-89.997829893030442</v>
      </c>
      <c r="AN756" s="28">
        <f t="shared" si="464"/>
        <v>-69.935177441852261</v>
      </c>
      <c r="AO756" s="28">
        <f t="shared" si="465"/>
        <v>-89.997842357001574</v>
      </c>
      <c r="AP756">
        <f t="shared" si="446"/>
        <v>23.609121289162623</v>
      </c>
      <c r="AQ756">
        <f t="shared" si="447"/>
        <v>-23.521825181113627</v>
      </c>
      <c r="AR756" s="28">
        <f t="shared" si="466"/>
        <v>-39.401882009813889</v>
      </c>
      <c r="AS756" s="30">
        <f t="shared" si="467"/>
        <v>-180.03895683501685</v>
      </c>
      <c r="AT756" s="28">
        <f t="shared" si="468"/>
        <v>70.404404888100544</v>
      </c>
      <c r="AU756" s="28">
        <f t="shared" si="469"/>
        <v>89.982705723642326</v>
      </c>
      <c r="AV756" s="29">
        <f t="shared" si="470"/>
        <v>-46.882668338346093</v>
      </c>
      <c r="AW756" s="28">
        <f t="shared" si="471"/>
        <v>-89.740587619350038</v>
      </c>
      <c r="AX756" s="31">
        <f t="shared" si="472"/>
        <v>23.521736549754451</v>
      </c>
      <c r="AY756" s="28">
        <f t="shared" si="473"/>
        <v>0.24211810429228819</v>
      </c>
      <c r="AZ756" s="8">
        <f t="shared" si="474"/>
        <v>-15.880145460059438</v>
      </c>
      <c r="BA756" s="8">
        <f t="shared" si="475"/>
        <v>-179.79683873072457</v>
      </c>
      <c r="BB756" s="8">
        <f t="shared" si="476"/>
        <v>0.20316126927542655</v>
      </c>
      <c r="BD756" s="32">
        <f t="shared" si="477"/>
        <v>-16</v>
      </c>
      <c r="BE756" s="32">
        <f t="shared" si="478"/>
        <v>-180</v>
      </c>
      <c r="BF756" s="32">
        <f t="shared" si="479"/>
        <v>0</v>
      </c>
    </row>
    <row r="757" spans="22:58" x14ac:dyDescent="0.2">
      <c r="V757" s="27">
        <v>8.5300000000001202</v>
      </c>
      <c r="W757" s="32">
        <f t="shared" si="449"/>
        <v>3388441561.3929653</v>
      </c>
      <c r="X757">
        <f t="shared" si="448"/>
        <v>4.8607609737258892</v>
      </c>
      <c r="Y757" s="28">
        <f t="shared" si="450"/>
        <v>-136.93387616472253</v>
      </c>
      <c r="Z757" s="28">
        <f t="shared" si="451"/>
        <v>-89.999991844908763</v>
      </c>
      <c r="AA757" s="28">
        <f t="shared" si="452"/>
        <v>99.764636133736175</v>
      </c>
      <c r="AB757" s="28">
        <f t="shared" si="453"/>
        <v>-89.999411304351355</v>
      </c>
      <c r="AC757" s="28">
        <f t="shared" si="454"/>
        <v>62.954478277566032</v>
      </c>
      <c r="AD757" s="28">
        <f t="shared" si="455"/>
        <v>89.95922455069902</v>
      </c>
      <c r="AE757" s="28">
        <f t="shared" si="456"/>
        <v>30.645999220305562</v>
      </c>
      <c r="AF757" s="28">
        <f t="shared" si="457"/>
        <v>-90.040178598561084</v>
      </c>
      <c r="AG757" s="28">
        <f t="shared" si="445"/>
        <v>92.110410468749379</v>
      </c>
      <c r="AH757" s="28">
        <f t="shared" si="458"/>
        <v>-207.06026977990626</v>
      </c>
      <c r="AI757" s="28">
        <f t="shared" si="459"/>
        <v>-89.999999997458389</v>
      </c>
      <c r="AJ757" s="28">
        <f t="shared" si="460"/>
        <v>133.44751168459362</v>
      </c>
      <c r="AK757" s="28">
        <f t="shared" si="461"/>
        <v>89.99998781720187</v>
      </c>
      <c r="AL757" s="29">
        <f t="shared" si="462"/>
        <v>-88.632829815008591</v>
      </c>
      <c r="AM757" s="28">
        <f t="shared" si="463"/>
        <v>-89.997879290695849</v>
      </c>
      <c r="AN757" s="28">
        <f t="shared" si="464"/>
        <v>-70.135177441571855</v>
      </c>
      <c r="AO757" s="28">
        <f t="shared" si="465"/>
        <v>-89.997891470952368</v>
      </c>
      <c r="AP757">
        <f t="shared" si="446"/>
        <v>23.609121289162623</v>
      </c>
      <c r="AQ757">
        <f t="shared" si="447"/>
        <v>-23.521825181113627</v>
      </c>
      <c r="AR757" s="28">
        <f t="shared" si="466"/>
        <v>-39.401882113217297</v>
      </c>
      <c r="AS757" s="30">
        <f t="shared" si="467"/>
        <v>-180.03807006951345</v>
      </c>
      <c r="AT757" s="28">
        <f t="shared" si="468"/>
        <v>70.604404870292029</v>
      </c>
      <c r="AU757" s="28">
        <f t="shared" si="469"/>
        <v>89.983099389410683</v>
      </c>
      <c r="AV757" s="29">
        <f t="shared" si="470"/>
        <v>-47.082664331508511</v>
      </c>
      <c r="AW757" s="28">
        <f t="shared" si="471"/>
        <v>-89.74649248808916</v>
      </c>
      <c r="AX757" s="31">
        <f t="shared" si="472"/>
        <v>23.521740538783519</v>
      </c>
      <c r="AY757" s="28">
        <f t="shared" si="473"/>
        <v>0.2366069013215224</v>
      </c>
      <c r="AZ757" s="8">
        <f t="shared" si="474"/>
        <v>-15.880141574433779</v>
      </c>
      <c r="BA757" s="8">
        <f t="shared" si="475"/>
        <v>-179.80146316819193</v>
      </c>
      <c r="BB757" s="8">
        <f t="shared" si="476"/>
        <v>0.19853683180807025</v>
      </c>
      <c r="BD757" s="32">
        <f t="shared" si="477"/>
        <v>-16</v>
      </c>
      <c r="BE757" s="32">
        <f t="shared" si="478"/>
        <v>-180</v>
      </c>
      <c r="BF757" s="32">
        <f t="shared" si="479"/>
        <v>0</v>
      </c>
    </row>
    <row r="758" spans="22:58" x14ac:dyDescent="0.2">
      <c r="V758" s="27">
        <v>8.5400000000001199</v>
      </c>
      <c r="W758" s="32">
        <f t="shared" si="449"/>
        <v>3467368504.5262775</v>
      </c>
      <c r="X758">
        <f t="shared" si="448"/>
        <v>4.8607609737258892</v>
      </c>
      <c r="Y758" s="28">
        <f t="shared" si="450"/>
        <v>-137.13387616472255</v>
      </c>
      <c r="Z758" s="28">
        <f t="shared" si="451"/>
        <v>-89.999992030541307</v>
      </c>
      <c r="AA758" s="28">
        <f t="shared" si="452"/>
        <v>99.96463613371553</v>
      </c>
      <c r="AB758" s="28">
        <f t="shared" si="453"/>
        <v>-89.999424704700331</v>
      </c>
      <c r="AC758" s="28">
        <f t="shared" si="454"/>
        <v>63.154478178569377</v>
      </c>
      <c r="AD758" s="28">
        <f t="shared" si="455"/>
        <v>89.960152712939106</v>
      </c>
      <c r="AE758" s="28">
        <f t="shared" si="456"/>
        <v>30.845999121288244</v>
      </c>
      <c r="AF758" s="28">
        <f t="shared" si="457"/>
        <v>-90.039264022302547</v>
      </c>
      <c r="AG758" s="28">
        <f t="shared" si="445"/>
        <v>92.110410468749379</v>
      </c>
      <c r="AH758" s="28">
        <f t="shared" si="458"/>
        <v>-207.26026977990625</v>
      </c>
      <c r="AI758" s="28">
        <f t="shared" si="459"/>
        <v>-89.999999997516241</v>
      </c>
      <c r="AJ758" s="28">
        <f t="shared" si="460"/>
        <v>133.64751168459358</v>
      </c>
      <c r="AK758" s="28">
        <f t="shared" si="461"/>
        <v>89.999988094516212</v>
      </c>
      <c r="AL758" s="29">
        <f t="shared" si="462"/>
        <v>-88.832829814740805</v>
      </c>
      <c r="AM758" s="28">
        <f t="shared" si="463"/>
        <v>-89.997927563933118</v>
      </c>
      <c r="AN758" s="28">
        <f t="shared" si="464"/>
        <v>-70.335177441304097</v>
      </c>
      <c r="AO758" s="28">
        <f t="shared" si="465"/>
        <v>-89.997939466933147</v>
      </c>
      <c r="AP758">
        <f t="shared" si="446"/>
        <v>23.609121289162623</v>
      </c>
      <c r="AQ758">
        <f t="shared" si="447"/>
        <v>-23.521825181113627</v>
      </c>
      <c r="AR758" s="28">
        <f t="shared" si="466"/>
        <v>-39.401882211966857</v>
      </c>
      <c r="AS758" s="30">
        <f t="shared" si="467"/>
        <v>-180.03720348923571</v>
      </c>
      <c r="AT758" s="28">
        <f t="shared" si="468"/>
        <v>70.804404853285021</v>
      </c>
      <c r="AU758" s="28">
        <f t="shared" si="469"/>
        <v>89.983484094253683</v>
      </c>
      <c r="AV758" s="29">
        <f t="shared" si="470"/>
        <v>-47.282660505004877</v>
      </c>
      <c r="AW758" s="28">
        <f t="shared" si="471"/>
        <v>-89.752262950809538</v>
      </c>
      <c r="AX758" s="31">
        <f t="shared" si="472"/>
        <v>23.521744348280144</v>
      </c>
      <c r="AY758" s="28">
        <f t="shared" si="473"/>
        <v>0.23122114344414513</v>
      </c>
      <c r="AZ758" s="8">
        <f t="shared" si="474"/>
        <v>-15.880137863686713</v>
      </c>
      <c r="BA758" s="8">
        <f t="shared" si="475"/>
        <v>-179.80598234579156</v>
      </c>
      <c r="BB758" s="8">
        <f t="shared" si="476"/>
        <v>0.19401765420843731</v>
      </c>
      <c r="BD758" s="32">
        <f t="shared" si="477"/>
        <v>-16</v>
      </c>
      <c r="BE758" s="32">
        <f t="shared" si="478"/>
        <v>-180</v>
      </c>
      <c r="BF758" s="32">
        <f t="shared" si="479"/>
        <v>0</v>
      </c>
    </row>
    <row r="759" spans="22:58" x14ac:dyDescent="0.2">
      <c r="V759" s="27">
        <v>8.5500000000001197</v>
      </c>
      <c r="W759" s="32">
        <f t="shared" si="449"/>
        <v>3548133892.3367381</v>
      </c>
      <c r="X759">
        <f t="shared" si="448"/>
        <v>4.8607609737258892</v>
      </c>
      <c r="Y759" s="28">
        <f t="shared" si="450"/>
        <v>-137.33387616472254</v>
      </c>
      <c r="Z759" s="28">
        <f t="shared" si="451"/>
        <v>-89.999992211948324</v>
      </c>
      <c r="AA759" s="28">
        <f t="shared" si="452"/>
        <v>100.16463613369582</v>
      </c>
      <c r="AB759" s="28">
        <f t="shared" si="453"/>
        <v>-89.999437800020118</v>
      </c>
      <c r="AC759" s="28">
        <f t="shared" si="454"/>
        <v>63.354478084028294</v>
      </c>
      <c r="AD759" s="28">
        <f t="shared" si="455"/>
        <v>89.96105974764744</v>
      </c>
      <c r="AE759" s="28">
        <f t="shared" si="456"/>
        <v>31.045999026727465</v>
      </c>
      <c r="AF759" s="28">
        <f t="shared" si="457"/>
        <v>-90.038370264321017</v>
      </c>
      <c r="AG759" s="28">
        <f t="shared" si="445"/>
        <v>92.110410468749379</v>
      </c>
      <c r="AH759" s="28">
        <f t="shared" si="458"/>
        <v>-207.46026977990624</v>
      </c>
      <c r="AI759" s="28">
        <f t="shared" si="459"/>
        <v>-89.999999997572772</v>
      </c>
      <c r="AJ759" s="28">
        <f t="shared" si="460"/>
        <v>133.84751168459357</v>
      </c>
      <c r="AK759" s="28">
        <f t="shared" si="461"/>
        <v>89.999988365518107</v>
      </c>
      <c r="AL759" s="29">
        <f t="shared" si="462"/>
        <v>-89.032829814485069</v>
      </c>
      <c r="AM759" s="28">
        <f t="shared" si="463"/>
        <v>-89.997974738337348</v>
      </c>
      <c r="AN759" s="28">
        <f t="shared" si="464"/>
        <v>-70.535177441048361</v>
      </c>
      <c r="AO759" s="28">
        <f t="shared" si="465"/>
        <v>-89.997986370392013</v>
      </c>
      <c r="AP759">
        <f t="shared" si="446"/>
        <v>23.609121289162623</v>
      </c>
      <c r="AQ759">
        <f t="shared" si="447"/>
        <v>-23.521825181113627</v>
      </c>
      <c r="AR759" s="28">
        <f t="shared" si="466"/>
        <v>-39.401882306271901</v>
      </c>
      <c r="AS759" s="30">
        <f t="shared" si="467"/>
        <v>-180.03635663471303</v>
      </c>
      <c r="AT759" s="28">
        <f t="shared" si="468"/>
        <v>71.004404837043452</v>
      </c>
      <c r="AU759" s="28">
        <f t="shared" si="469"/>
        <v>89.983860042146787</v>
      </c>
      <c r="AV759" s="29">
        <f t="shared" si="470"/>
        <v>-47.482656850719138</v>
      </c>
      <c r="AW759" s="28">
        <f t="shared" si="471"/>
        <v>-89.757902066618314</v>
      </c>
      <c r="AX759" s="31">
        <f t="shared" si="472"/>
        <v>23.521747986324314</v>
      </c>
      <c r="AY759" s="28">
        <f t="shared" si="473"/>
        <v>0.2259579755284733</v>
      </c>
      <c r="AZ759" s="8">
        <f t="shared" si="474"/>
        <v>-15.880134319947587</v>
      </c>
      <c r="BA759" s="8">
        <f t="shared" si="475"/>
        <v>-179.81039865918456</v>
      </c>
      <c r="BB759" s="8">
        <f t="shared" si="476"/>
        <v>0.18960134081544311</v>
      </c>
      <c r="BD759" s="32">
        <f t="shared" si="477"/>
        <v>-16</v>
      </c>
      <c r="BE759" s="32">
        <f t="shared" si="478"/>
        <v>-180</v>
      </c>
      <c r="BF759" s="32">
        <f t="shared" si="479"/>
        <v>0</v>
      </c>
    </row>
    <row r="760" spans="22:58" x14ac:dyDescent="0.2">
      <c r="V760" s="27">
        <v>8.5600000000001195</v>
      </c>
      <c r="W760" s="32">
        <f t="shared" si="449"/>
        <v>3630780547.7020192</v>
      </c>
      <c r="X760">
        <f t="shared" si="448"/>
        <v>4.8607609737258892</v>
      </c>
      <c r="Y760" s="28">
        <f t="shared" si="450"/>
        <v>-137.53387616472253</v>
      </c>
      <c r="Z760" s="28">
        <f t="shared" si="451"/>
        <v>-89.999992389226037</v>
      </c>
      <c r="AA760" s="28">
        <f t="shared" si="452"/>
        <v>100.36463613367701</v>
      </c>
      <c r="AB760" s="28">
        <f t="shared" si="453"/>
        <v>-89.99945059725404</v>
      </c>
      <c r="AC760" s="28">
        <f t="shared" si="454"/>
        <v>63.55447799374226</v>
      </c>
      <c r="AD760" s="28">
        <f t="shared" si="455"/>
        <v>89.961946135743943</v>
      </c>
      <c r="AE760" s="28">
        <f t="shared" si="456"/>
        <v>31.24599893642263</v>
      </c>
      <c r="AF760" s="28">
        <f t="shared" si="457"/>
        <v>-90.037496850736119</v>
      </c>
      <c r="AG760" s="28">
        <f t="shared" si="445"/>
        <v>92.110410468749379</v>
      </c>
      <c r="AH760" s="28">
        <f t="shared" si="458"/>
        <v>-207.66026977990623</v>
      </c>
      <c r="AI760" s="28">
        <f t="shared" si="459"/>
        <v>-89.999999997628038</v>
      </c>
      <c r="AJ760" s="28">
        <f t="shared" si="460"/>
        <v>134.04751168459359</v>
      </c>
      <c r="AK760" s="28">
        <f t="shared" si="461"/>
        <v>89.999988630351254</v>
      </c>
      <c r="AL760" s="29">
        <f t="shared" si="462"/>
        <v>-89.232829814240858</v>
      </c>
      <c r="AM760" s="28">
        <f t="shared" si="463"/>
        <v>-89.99802083892105</v>
      </c>
      <c r="AN760" s="28">
        <f t="shared" si="464"/>
        <v>-70.735177440804122</v>
      </c>
      <c r="AO760" s="28">
        <f t="shared" si="465"/>
        <v>-89.998032206197834</v>
      </c>
      <c r="AP760">
        <f t="shared" si="446"/>
        <v>23.609121289162623</v>
      </c>
      <c r="AQ760">
        <f t="shared" si="447"/>
        <v>-23.521825181113627</v>
      </c>
      <c r="AR760" s="28">
        <f t="shared" si="466"/>
        <v>-39.401882396332496</v>
      </c>
      <c r="AS760" s="30">
        <f t="shared" si="467"/>
        <v>-180.03552905693397</v>
      </c>
      <c r="AT760" s="28">
        <f t="shared" si="468"/>
        <v>71.204404821532876</v>
      </c>
      <c r="AU760" s="28">
        <f t="shared" si="469"/>
        <v>89.984227432422401</v>
      </c>
      <c r="AV760" s="29">
        <f t="shared" si="470"/>
        <v>-47.682653360900467</v>
      </c>
      <c r="AW760" s="28">
        <f t="shared" si="471"/>
        <v>-89.763412825012082</v>
      </c>
      <c r="AX760" s="31">
        <f t="shared" si="472"/>
        <v>23.521751460632409</v>
      </c>
      <c r="AY760" s="28">
        <f t="shared" si="473"/>
        <v>0.22081460741031833</v>
      </c>
      <c r="AZ760" s="8">
        <f t="shared" si="474"/>
        <v>-15.880130935700087</v>
      </c>
      <c r="BA760" s="8">
        <f t="shared" si="475"/>
        <v>-179.81471444952365</v>
      </c>
      <c r="BB760" s="8">
        <f t="shared" si="476"/>
        <v>0.18528555047635109</v>
      </c>
      <c r="BD760" s="32">
        <f t="shared" si="477"/>
        <v>-16</v>
      </c>
      <c r="BE760" s="32">
        <f t="shared" si="478"/>
        <v>-180</v>
      </c>
      <c r="BF760" s="32">
        <f t="shared" si="479"/>
        <v>0</v>
      </c>
    </row>
    <row r="761" spans="22:58" x14ac:dyDescent="0.2">
      <c r="V761" s="27">
        <v>8.5700000000001193</v>
      </c>
      <c r="W761" s="32">
        <f t="shared" si="449"/>
        <v>3715352290.9727545</v>
      </c>
      <c r="X761">
        <f t="shared" si="448"/>
        <v>4.8607609737258892</v>
      </c>
      <c r="Y761" s="28">
        <f t="shared" si="450"/>
        <v>-137.73387616472252</v>
      </c>
      <c r="Z761" s="28">
        <f t="shared" si="451"/>
        <v>-89.999992562468407</v>
      </c>
      <c r="AA761" s="28">
        <f t="shared" si="452"/>
        <v>100.56463613365905</v>
      </c>
      <c r="AB761" s="28">
        <f t="shared" si="453"/>
        <v>-89.999463103187352</v>
      </c>
      <c r="AC761" s="28">
        <f t="shared" si="454"/>
        <v>63.754477907519764</v>
      </c>
      <c r="AD761" s="28">
        <f t="shared" si="455"/>
        <v>89.962812347201691</v>
      </c>
      <c r="AE761" s="28">
        <f t="shared" si="456"/>
        <v>31.445998850182185</v>
      </c>
      <c r="AF761" s="28">
        <f t="shared" si="457"/>
        <v>-90.036643318454082</v>
      </c>
      <c r="AG761" s="28">
        <f t="shared" si="445"/>
        <v>92.110410468749379</v>
      </c>
      <c r="AH761" s="28">
        <f t="shared" si="458"/>
        <v>-207.86026977990622</v>
      </c>
      <c r="AI761" s="28">
        <f t="shared" si="459"/>
        <v>-89.999999997682025</v>
      </c>
      <c r="AJ761" s="28">
        <f t="shared" si="460"/>
        <v>134.24751168459358</v>
      </c>
      <c r="AK761" s="28">
        <f t="shared" si="461"/>
        <v>89.999988889156043</v>
      </c>
      <c r="AL761" s="29">
        <f t="shared" si="462"/>
        <v>-89.432829814007619</v>
      </c>
      <c r="AM761" s="28">
        <f t="shared" si="463"/>
        <v>-89.998065890127336</v>
      </c>
      <c r="AN761" s="28">
        <f t="shared" si="464"/>
        <v>-70.935177440570882</v>
      </c>
      <c r="AO761" s="28">
        <f t="shared" si="465"/>
        <v>-89.998076998653318</v>
      </c>
      <c r="AP761">
        <f t="shared" si="446"/>
        <v>23.609121289162623</v>
      </c>
      <c r="AQ761">
        <f t="shared" si="447"/>
        <v>-23.521825181113627</v>
      </c>
      <c r="AR761" s="28">
        <f t="shared" si="466"/>
        <v>-39.401882482339701</v>
      </c>
      <c r="AS761" s="30">
        <f t="shared" si="467"/>
        <v>-180.0347203171074</v>
      </c>
      <c r="AT761" s="28">
        <f t="shared" si="468"/>
        <v>71.404404806720393</v>
      </c>
      <c r="AU761" s="28">
        <f t="shared" si="469"/>
        <v>89.984586459875601</v>
      </c>
      <c r="AV761" s="29">
        <f t="shared" si="470"/>
        <v>-47.882650028146905</v>
      </c>
      <c r="AW761" s="28">
        <f t="shared" si="471"/>
        <v>-89.768798147459876</v>
      </c>
      <c r="AX761" s="31">
        <f t="shared" si="472"/>
        <v>23.521754778573488</v>
      </c>
      <c r="AY761" s="28">
        <f t="shared" si="473"/>
        <v>0.21578831241572516</v>
      </c>
      <c r="AZ761" s="8">
        <f t="shared" si="474"/>
        <v>-15.880127703766213</v>
      </c>
      <c r="BA761" s="8">
        <f t="shared" si="475"/>
        <v>-179.81893200469167</v>
      </c>
      <c r="BB761" s="8">
        <f t="shared" si="476"/>
        <v>0.18106799530832518</v>
      </c>
      <c r="BD761" s="32">
        <f t="shared" si="477"/>
        <v>-16</v>
      </c>
      <c r="BE761" s="32">
        <f t="shared" si="478"/>
        <v>-180</v>
      </c>
      <c r="BF761" s="32">
        <f t="shared" si="479"/>
        <v>0</v>
      </c>
    </row>
    <row r="762" spans="22:58" x14ac:dyDescent="0.2">
      <c r="V762" s="27">
        <v>8.5800000000001209</v>
      </c>
      <c r="W762" s="32">
        <f t="shared" si="449"/>
        <v>3801893963.2066779</v>
      </c>
      <c r="X762">
        <f t="shared" si="448"/>
        <v>4.8607609737258892</v>
      </c>
      <c r="Y762" s="28">
        <f t="shared" si="450"/>
        <v>-137.93387616472256</v>
      </c>
      <c r="Z762" s="28">
        <f t="shared" si="451"/>
        <v>-89.999992731767279</v>
      </c>
      <c r="AA762" s="28">
        <f t="shared" si="452"/>
        <v>100.7646361336419</v>
      </c>
      <c r="AB762" s="28">
        <f t="shared" si="453"/>
        <v>-89.999475324450856</v>
      </c>
      <c r="AC762" s="28">
        <f t="shared" si="454"/>
        <v>63.954477825177953</v>
      </c>
      <c r="AD762" s="28">
        <f t="shared" si="455"/>
        <v>89.963658841295839</v>
      </c>
      <c r="AE762" s="28">
        <f t="shared" si="456"/>
        <v>31.64599876782318</v>
      </c>
      <c r="AF762" s="28">
        <f t="shared" si="457"/>
        <v>-90.035809214922281</v>
      </c>
      <c r="AG762" s="28">
        <f t="shared" si="445"/>
        <v>92.110410468749379</v>
      </c>
      <c r="AH762" s="28">
        <f t="shared" si="458"/>
        <v>-208.06026977990626</v>
      </c>
      <c r="AI762" s="28">
        <f t="shared" si="459"/>
        <v>-89.99999999773479</v>
      </c>
      <c r="AJ762" s="28">
        <f t="shared" si="460"/>
        <v>134.44751168459359</v>
      </c>
      <c r="AK762" s="28">
        <f t="shared" si="461"/>
        <v>89.999989142069737</v>
      </c>
      <c r="AL762" s="29">
        <f t="shared" si="462"/>
        <v>-89.632829813784909</v>
      </c>
      <c r="AM762" s="28">
        <f t="shared" si="463"/>
        <v>-89.998109915842988</v>
      </c>
      <c r="AN762" s="28">
        <f t="shared" si="464"/>
        <v>-71.135177440348201</v>
      </c>
      <c r="AO762" s="28">
        <f t="shared" si="465"/>
        <v>-89.998120771508042</v>
      </c>
      <c r="AP762">
        <f t="shared" si="446"/>
        <v>23.609121289162623</v>
      </c>
      <c r="AQ762">
        <f t="shared" si="447"/>
        <v>-23.521825181113627</v>
      </c>
      <c r="AR762" s="28">
        <f t="shared" si="466"/>
        <v>-39.401882564476026</v>
      </c>
      <c r="AS762" s="30">
        <f t="shared" si="467"/>
        <v>-180.03392998643034</v>
      </c>
      <c r="AT762" s="28">
        <f t="shared" si="468"/>
        <v>71.604404792574613</v>
      </c>
      <c r="AU762" s="28">
        <f t="shared" si="469"/>
        <v>89.984937314867395</v>
      </c>
      <c r="AV762" s="29">
        <f t="shared" si="470"/>
        <v>-48.082646845389604</v>
      </c>
      <c r="AW762" s="28">
        <f t="shared" si="471"/>
        <v>-89.774060888950061</v>
      </c>
      <c r="AX762" s="31">
        <f t="shared" si="472"/>
        <v>23.521757947185009</v>
      </c>
      <c r="AY762" s="28">
        <f t="shared" si="473"/>
        <v>0.21087642591733413</v>
      </c>
      <c r="AZ762" s="8">
        <f t="shared" si="474"/>
        <v>-15.880124617291017</v>
      </c>
      <c r="BA762" s="8">
        <f t="shared" si="475"/>
        <v>-179.82305356051302</v>
      </c>
      <c r="BB762" s="8">
        <f t="shared" si="476"/>
        <v>0.17694643948698285</v>
      </c>
      <c r="BD762" s="32">
        <f t="shared" si="477"/>
        <v>-16</v>
      </c>
      <c r="BE762" s="32">
        <f t="shared" si="478"/>
        <v>-180</v>
      </c>
      <c r="BF762" s="32">
        <f t="shared" si="479"/>
        <v>0</v>
      </c>
    </row>
    <row r="763" spans="22:58" x14ac:dyDescent="0.2">
      <c r="V763" s="27">
        <v>8.5900000000001207</v>
      </c>
      <c r="W763" s="32">
        <f t="shared" si="449"/>
        <v>3890451449.9438963</v>
      </c>
      <c r="X763">
        <f t="shared" si="448"/>
        <v>4.8607609737258892</v>
      </c>
      <c r="Y763" s="28">
        <f t="shared" si="450"/>
        <v>-138.13387616472255</v>
      </c>
      <c r="Z763" s="28">
        <f t="shared" si="451"/>
        <v>-89.999992897212465</v>
      </c>
      <c r="AA763" s="28">
        <f t="shared" si="452"/>
        <v>100.96463613362552</v>
      </c>
      <c r="AB763" s="28">
        <f t="shared" si="453"/>
        <v>-89.999487267524458</v>
      </c>
      <c r="AC763" s="28">
        <f t="shared" si="454"/>
        <v>64.154477746542099</v>
      </c>
      <c r="AD763" s="28">
        <f t="shared" si="455"/>
        <v>89.964486066847286</v>
      </c>
      <c r="AE763" s="28">
        <f t="shared" si="456"/>
        <v>31.845998689170955</v>
      </c>
      <c r="AF763" s="28">
        <f t="shared" si="457"/>
        <v>-90.034994097889637</v>
      </c>
      <c r="AG763" s="28">
        <f t="shared" si="445"/>
        <v>92.110410468749379</v>
      </c>
      <c r="AH763" s="28">
        <f t="shared" si="458"/>
        <v>-208.26026977990625</v>
      </c>
      <c r="AI763" s="28">
        <f t="shared" si="459"/>
        <v>-89.999999997786347</v>
      </c>
      <c r="AJ763" s="28">
        <f t="shared" si="460"/>
        <v>134.64751168459358</v>
      </c>
      <c r="AK763" s="28">
        <f t="shared" si="461"/>
        <v>89.9999893892264</v>
      </c>
      <c r="AL763" s="29">
        <f t="shared" si="462"/>
        <v>-89.832829813572204</v>
      </c>
      <c r="AM763" s="28">
        <f t="shared" si="463"/>
        <v>-89.998152939411</v>
      </c>
      <c r="AN763" s="28">
        <f t="shared" si="464"/>
        <v>-71.335177440135496</v>
      </c>
      <c r="AO763" s="28">
        <f t="shared" si="465"/>
        <v>-89.998163547970947</v>
      </c>
      <c r="AP763">
        <f t="shared" si="446"/>
        <v>23.609121289162623</v>
      </c>
      <c r="AQ763">
        <f t="shared" si="447"/>
        <v>-23.521825181113627</v>
      </c>
      <c r="AR763" s="28">
        <f t="shared" si="466"/>
        <v>-39.401882642915545</v>
      </c>
      <c r="AS763" s="30">
        <f t="shared" si="467"/>
        <v>-180.03315764586057</v>
      </c>
      <c r="AT763" s="28">
        <f t="shared" si="468"/>
        <v>71.804404779065464</v>
      </c>
      <c r="AU763" s="28">
        <f t="shared" si="469"/>
        <v>89.985280183425616</v>
      </c>
      <c r="AV763" s="29">
        <f t="shared" si="470"/>
        <v>-48.282643805877761</v>
      </c>
      <c r="AW763" s="28">
        <f t="shared" si="471"/>
        <v>-89.779203839502443</v>
      </c>
      <c r="AX763" s="31">
        <f t="shared" si="472"/>
        <v>23.521760973187703</v>
      </c>
      <c r="AY763" s="28">
        <f t="shared" si="473"/>
        <v>0.20607634392317209</v>
      </c>
      <c r="AZ763" s="8">
        <f t="shared" si="474"/>
        <v>-15.880121669727842</v>
      </c>
      <c r="BA763" s="8">
        <f t="shared" si="475"/>
        <v>-179.8270813019374</v>
      </c>
      <c r="BB763" s="8">
        <f t="shared" si="476"/>
        <v>0.17291869806260252</v>
      </c>
      <c r="BD763" s="32">
        <f t="shared" si="477"/>
        <v>-16</v>
      </c>
      <c r="BE763" s="32">
        <f t="shared" si="478"/>
        <v>-180</v>
      </c>
      <c r="BF763" s="32">
        <f t="shared" si="479"/>
        <v>0</v>
      </c>
    </row>
    <row r="764" spans="22:58" x14ac:dyDescent="0.2">
      <c r="V764" s="27">
        <v>8.6000000000001204</v>
      </c>
      <c r="W764" s="32">
        <f t="shared" si="449"/>
        <v>3981071705.5360885</v>
      </c>
      <c r="X764">
        <f t="shared" si="448"/>
        <v>4.8607609737258892</v>
      </c>
      <c r="Y764" s="28">
        <f t="shared" si="450"/>
        <v>-138.33387616472254</v>
      </c>
      <c r="Z764" s="28">
        <f t="shared" si="451"/>
        <v>-89.999993058891647</v>
      </c>
      <c r="AA764" s="28">
        <f t="shared" si="452"/>
        <v>101.16463613360986</v>
      </c>
      <c r="AB764" s="28">
        <f t="shared" si="453"/>
        <v>-89.999498938740516</v>
      </c>
      <c r="AC764" s="28">
        <f t="shared" si="454"/>
        <v>64.354477671445437</v>
      </c>
      <c r="AD764" s="28">
        <f t="shared" si="455"/>
        <v>89.965294462460577</v>
      </c>
      <c r="AE764" s="28">
        <f t="shared" si="456"/>
        <v>32.045998614058647</v>
      </c>
      <c r="AF764" s="28">
        <f t="shared" si="457"/>
        <v>-90.034197535171586</v>
      </c>
      <c r="AG764" s="28">
        <f t="shared" si="445"/>
        <v>92.110410468749379</v>
      </c>
      <c r="AH764" s="28">
        <f t="shared" si="458"/>
        <v>-208.46026977990624</v>
      </c>
      <c r="AI764" s="28">
        <f t="shared" si="459"/>
        <v>-89.999999997836738</v>
      </c>
      <c r="AJ764" s="28">
        <f t="shared" si="460"/>
        <v>134.84751168459357</v>
      </c>
      <c r="AK764" s="28">
        <f t="shared" si="461"/>
        <v>89.999989630757099</v>
      </c>
      <c r="AL764" s="29">
        <f t="shared" si="462"/>
        <v>-90.032829813369077</v>
      </c>
      <c r="AM764" s="28">
        <f t="shared" si="463"/>
        <v>-89.998194983643046</v>
      </c>
      <c r="AN764" s="28">
        <f t="shared" si="464"/>
        <v>-71.535177439932369</v>
      </c>
      <c r="AO764" s="28">
        <f t="shared" si="465"/>
        <v>-89.998205350722685</v>
      </c>
      <c r="AP764">
        <f t="shared" si="446"/>
        <v>23.609121289162623</v>
      </c>
      <c r="AQ764">
        <f t="shared" si="447"/>
        <v>-23.521825181113627</v>
      </c>
      <c r="AR764" s="28">
        <f t="shared" si="466"/>
        <v>-39.401882717824726</v>
      </c>
      <c r="AS764" s="30">
        <f t="shared" si="467"/>
        <v>-180.03240288589427</v>
      </c>
      <c r="AT764" s="28">
        <f t="shared" si="468"/>
        <v>72.004404766164328</v>
      </c>
      <c r="AU764" s="28">
        <f t="shared" si="469"/>
        <v>89.985615247343617</v>
      </c>
      <c r="AV764" s="29">
        <f t="shared" si="470"/>
        <v>-48.482640903164508</v>
      </c>
      <c r="AW764" s="28">
        <f t="shared" si="471"/>
        <v>-89.784229725645787</v>
      </c>
      <c r="AX764" s="31">
        <f t="shared" si="472"/>
        <v>23.521763862999819</v>
      </c>
      <c r="AY764" s="28">
        <f t="shared" si="473"/>
        <v>0.20138552169782997</v>
      </c>
      <c r="AZ764" s="8">
        <f t="shared" si="474"/>
        <v>-15.880118854824907</v>
      </c>
      <c r="BA764" s="8">
        <f t="shared" si="475"/>
        <v>-179.83101736419644</v>
      </c>
      <c r="BB764" s="8">
        <f t="shared" si="476"/>
        <v>0.16898263580355888</v>
      </c>
      <c r="BD764" s="32">
        <f t="shared" si="477"/>
        <v>-16</v>
      </c>
      <c r="BE764" s="32">
        <f t="shared" si="478"/>
        <v>-180</v>
      </c>
      <c r="BF764" s="32">
        <f t="shared" si="479"/>
        <v>0</v>
      </c>
    </row>
    <row r="765" spans="22:58" x14ac:dyDescent="0.2">
      <c r="V765" s="27">
        <v>8.6100000000001202</v>
      </c>
      <c r="W765" s="32">
        <f t="shared" si="449"/>
        <v>4073802778.0422688</v>
      </c>
      <c r="X765">
        <f t="shared" si="448"/>
        <v>4.8607609737258892</v>
      </c>
      <c r="Y765" s="28">
        <f t="shared" si="450"/>
        <v>-138.53387616472253</v>
      </c>
      <c r="Z765" s="28">
        <f t="shared" si="451"/>
        <v>-89.999993216890559</v>
      </c>
      <c r="AA765" s="28">
        <f t="shared" si="452"/>
        <v>101.3646361335949</v>
      </c>
      <c r="AB765" s="28">
        <f t="shared" si="453"/>
        <v>-89.999510344287245</v>
      </c>
      <c r="AC765" s="28">
        <f t="shared" si="454"/>
        <v>64.554477599728685</v>
      </c>
      <c r="AD765" s="28">
        <f t="shared" si="455"/>
        <v>89.966084456756519</v>
      </c>
      <c r="AE765" s="28">
        <f t="shared" si="456"/>
        <v>32.245998542326944</v>
      </c>
      <c r="AF765" s="28">
        <f t="shared" si="457"/>
        <v>-90.03341910442127</v>
      </c>
      <c r="AG765" s="28">
        <f t="shared" si="445"/>
        <v>92.110410468749379</v>
      </c>
      <c r="AH765" s="28">
        <f t="shared" si="458"/>
        <v>-208.66026977990626</v>
      </c>
      <c r="AI765" s="28">
        <f t="shared" si="459"/>
        <v>-89.999999997885993</v>
      </c>
      <c r="AJ765" s="28">
        <f t="shared" si="460"/>
        <v>135.04751168459359</v>
      </c>
      <c r="AK765" s="28">
        <f t="shared" si="461"/>
        <v>89.999989866789889</v>
      </c>
      <c r="AL765" s="29">
        <f t="shared" si="462"/>
        <v>-90.232829813175073</v>
      </c>
      <c r="AM765" s="28">
        <f t="shared" si="463"/>
        <v>-89.998236070831524</v>
      </c>
      <c r="AN765" s="28">
        <f t="shared" si="464"/>
        <v>-71.735177439738365</v>
      </c>
      <c r="AO765" s="28">
        <f t="shared" si="465"/>
        <v>-89.998246201927628</v>
      </c>
      <c r="AP765">
        <f t="shared" si="446"/>
        <v>23.609121289162623</v>
      </c>
      <c r="AQ765">
        <f t="shared" si="447"/>
        <v>-23.521825181113627</v>
      </c>
      <c r="AR765" s="28">
        <f t="shared" si="466"/>
        <v>-39.401882789362425</v>
      </c>
      <c r="AS765" s="30">
        <f t="shared" si="467"/>
        <v>-180.03166530634888</v>
      </c>
      <c r="AT765" s="28">
        <f t="shared" si="468"/>
        <v>72.204404753843846</v>
      </c>
      <c r="AU765" s="28">
        <f t="shared" si="469"/>
        <v>89.985942684276651</v>
      </c>
      <c r="AV765" s="29">
        <f t="shared" si="470"/>
        <v>-48.682638131093057</v>
      </c>
      <c r="AW765" s="28">
        <f t="shared" si="471"/>
        <v>-89.789141211861903</v>
      </c>
      <c r="AX765" s="31">
        <f t="shared" si="472"/>
        <v>23.521766622750789</v>
      </c>
      <c r="AY765" s="28">
        <f t="shared" si="473"/>
        <v>0.19680147241474799</v>
      </c>
      <c r="AZ765" s="8">
        <f t="shared" si="474"/>
        <v>-15.880116166611636</v>
      </c>
      <c r="BA765" s="8">
        <f t="shared" si="475"/>
        <v>-179.83486383393415</v>
      </c>
      <c r="BB765" s="8">
        <f t="shared" si="476"/>
        <v>0.16513616606584947</v>
      </c>
      <c r="BD765" s="32">
        <f t="shared" si="477"/>
        <v>-16</v>
      </c>
      <c r="BE765" s="32">
        <f t="shared" si="478"/>
        <v>-180</v>
      </c>
      <c r="BF765" s="32">
        <f t="shared" si="479"/>
        <v>0</v>
      </c>
    </row>
    <row r="766" spans="22:58" x14ac:dyDescent="0.2">
      <c r="V766" s="27">
        <v>8.62000000000012</v>
      </c>
      <c r="W766" s="32">
        <f t="shared" si="449"/>
        <v>4168693834.7045064</v>
      </c>
      <c r="X766">
        <f t="shared" si="448"/>
        <v>4.8607609737258892</v>
      </c>
      <c r="Y766" s="28">
        <f t="shared" si="450"/>
        <v>-138.73387616472252</v>
      </c>
      <c r="Z766" s="28">
        <f t="shared" si="451"/>
        <v>-89.999993371292987</v>
      </c>
      <c r="AA766" s="28">
        <f t="shared" si="452"/>
        <v>101.56463613358059</v>
      </c>
      <c r="AB766" s="28">
        <f t="shared" si="453"/>
        <v>-89.999521490212047</v>
      </c>
      <c r="AC766" s="28">
        <f t="shared" si="454"/>
        <v>64.754477531239701</v>
      </c>
      <c r="AD766" s="28">
        <f t="shared" si="455"/>
        <v>89.966856468599318</v>
      </c>
      <c r="AE766" s="28">
        <f t="shared" si="456"/>
        <v>32.445998473823664</v>
      </c>
      <c r="AF766" s="28">
        <f t="shared" si="457"/>
        <v>-90.032658392905702</v>
      </c>
      <c r="AG766" s="28">
        <f t="shared" si="445"/>
        <v>92.110410468749379</v>
      </c>
      <c r="AH766" s="28">
        <f t="shared" si="458"/>
        <v>-208.86026977990625</v>
      </c>
      <c r="AI766" s="28">
        <f t="shared" si="459"/>
        <v>-89.999999997934097</v>
      </c>
      <c r="AJ766" s="28">
        <f t="shared" si="460"/>
        <v>135.24751168459352</v>
      </c>
      <c r="AK766" s="28">
        <f t="shared" si="461"/>
        <v>89.99999009744991</v>
      </c>
      <c r="AL766" s="29">
        <f t="shared" si="462"/>
        <v>-90.43282981298978</v>
      </c>
      <c r="AM766" s="28">
        <f t="shared" si="463"/>
        <v>-89.998276222761405</v>
      </c>
      <c r="AN766" s="28">
        <f t="shared" si="464"/>
        <v>-71.935177439553129</v>
      </c>
      <c r="AO766" s="28">
        <f t="shared" si="465"/>
        <v>-89.998286123245592</v>
      </c>
      <c r="AP766">
        <f t="shared" si="446"/>
        <v>23.609121289162623</v>
      </c>
      <c r="AQ766">
        <f t="shared" si="447"/>
        <v>-23.521825181113627</v>
      </c>
      <c r="AR766" s="28">
        <f t="shared" si="466"/>
        <v>-39.401882857680469</v>
      </c>
      <c r="AS766" s="30">
        <f t="shared" si="467"/>
        <v>-180.03094451615129</v>
      </c>
      <c r="AT766" s="28">
        <f t="shared" si="468"/>
        <v>72.404404742077844</v>
      </c>
      <c r="AU766" s="28">
        <f t="shared" si="469"/>
        <v>89.986262667836016</v>
      </c>
      <c r="AV766" s="29">
        <f t="shared" si="470"/>
        <v>-48.882635483783694</v>
      </c>
      <c r="AW766" s="28">
        <f t="shared" si="471"/>
        <v>-89.793940901996905</v>
      </c>
      <c r="AX766" s="31">
        <f t="shared" si="472"/>
        <v>23.52176925829415</v>
      </c>
      <c r="AY766" s="28">
        <f t="shared" si="473"/>
        <v>0.19232176583911098</v>
      </c>
      <c r="AZ766" s="8">
        <f t="shared" si="474"/>
        <v>-15.88011359938632</v>
      </c>
      <c r="BA766" s="8">
        <f t="shared" si="475"/>
        <v>-179.8386227503122</v>
      </c>
      <c r="BB766" s="8">
        <f t="shared" si="476"/>
        <v>0.16137724968780276</v>
      </c>
      <c r="BD766" s="32">
        <f t="shared" si="477"/>
        <v>-16</v>
      </c>
      <c r="BE766" s="32">
        <f t="shared" si="478"/>
        <v>-180</v>
      </c>
      <c r="BF766" s="32">
        <f t="shared" si="479"/>
        <v>0</v>
      </c>
    </row>
    <row r="767" spans="22:58" x14ac:dyDescent="0.2">
      <c r="V767" s="27">
        <v>8.6300000000001198</v>
      </c>
      <c r="W767" s="32">
        <f t="shared" si="449"/>
        <v>4265795188.0171056</v>
      </c>
      <c r="X767">
        <f t="shared" si="448"/>
        <v>4.8607609737258892</v>
      </c>
      <c r="Y767" s="28">
        <f t="shared" si="450"/>
        <v>-138.93387616472251</v>
      </c>
      <c r="Z767" s="28">
        <f t="shared" si="451"/>
        <v>-89.999993522180787</v>
      </c>
      <c r="AA767" s="28">
        <f t="shared" si="452"/>
        <v>101.76463613356697</v>
      </c>
      <c r="AB767" s="28">
        <f t="shared" si="453"/>
        <v>-89.999532382424619</v>
      </c>
      <c r="AC767" s="28">
        <f t="shared" si="454"/>
        <v>64.954477465833236</v>
      </c>
      <c r="AD767" s="28">
        <f t="shared" si="455"/>
        <v>89.967610907318729</v>
      </c>
      <c r="AE767" s="28">
        <f t="shared" si="456"/>
        <v>32.645998408403585</v>
      </c>
      <c r="AF767" s="28">
        <f t="shared" si="457"/>
        <v>-90.031914997286677</v>
      </c>
      <c r="AG767" s="28">
        <f t="shared" si="445"/>
        <v>92.110410468749379</v>
      </c>
      <c r="AH767" s="28">
        <f t="shared" si="458"/>
        <v>-209.06026977990624</v>
      </c>
      <c r="AI767" s="28">
        <f t="shared" si="459"/>
        <v>-89.999999997981121</v>
      </c>
      <c r="AJ767" s="28">
        <f t="shared" si="460"/>
        <v>135.44751168459354</v>
      </c>
      <c r="AK767" s="28">
        <f t="shared" si="461"/>
        <v>89.99999032285946</v>
      </c>
      <c r="AL767" s="29">
        <f t="shared" si="462"/>
        <v>-90.632829812812872</v>
      </c>
      <c r="AM767" s="28">
        <f t="shared" si="463"/>
        <v>-89.998315460721784</v>
      </c>
      <c r="AN767" s="28">
        <f t="shared" si="464"/>
        <v>-72.135177439376193</v>
      </c>
      <c r="AO767" s="28">
        <f t="shared" si="465"/>
        <v>-89.998325135843444</v>
      </c>
      <c r="AP767">
        <f t="shared" si="446"/>
        <v>23.609121289162623</v>
      </c>
      <c r="AQ767">
        <f t="shared" si="447"/>
        <v>-23.521825181113627</v>
      </c>
      <c r="AR767" s="28">
        <f t="shared" si="466"/>
        <v>-39.401882922923612</v>
      </c>
      <c r="AS767" s="30">
        <f t="shared" si="467"/>
        <v>-180.03024013313012</v>
      </c>
      <c r="AT767" s="28">
        <f t="shared" si="468"/>
        <v>72.604404730841424</v>
      </c>
      <c r="AU767" s="28">
        <f t="shared" si="469"/>
        <v>89.986575367681141</v>
      </c>
      <c r="AV767" s="29">
        <f t="shared" si="470"/>
        <v>-49.082632955621399</v>
      </c>
      <c r="AW767" s="28">
        <f t="shared" si="471"/>
        <v>-89.798631340640426</v>
      </c>
      <c r="AX767" s="31">
        <f t="shared" si="472"/>
        <v>23.521771775220024</v>
      </c>
      <c r="AY767" s="28">
        <f t="shared" si="473"/>
        <v>0.18794402704071445</v>
      </c>
      <c r="AZ767" s="8">
        <f t="shared" si="474"/>
        <v>-15.880111147703587</v>
      </c>
      <c r="BA767" s="8">
        <f t="shared" si="475"/>
        <v>-179.84229610608941</v>
      </c>
      <c r="BB767" s="8">
        <f t="shared" si="476"/>
        <v>0.15770389391059325</v>
      </c>
      <c r="BD767" s="32">
        <f t="shared" si="477"/>
        <v>-16</v>
      </c>
      <c r="BE767" s="32">
        <f t="shared" si="478"/>
        <v>-180</v>
      </c>
      <c r="BF767" s="32">
        <f t="shared" si="479"/>
        <v>0</v>
      </c>
    </row>
    <row r="768" spans="22:58" x14ac:dyDescent="0.2">
      <c r="V768" s="27">
        <v>8.6400000000001196</v>
      </c>
      <c r="W768" s="32">
        <f t="shared" si="449"/>
        <v>4365158322.4028664</v>
      </c>
      <c r="X768">
        <f t="shared" si="448"/>
        <v>4.8607609737258892</v>
      </c>
      <c r="Y768" s="28">
        <f t="shared" si="450"/>
        <v>-139.13387616472252</v>
      </c>
      <c r="Z768" s="28">
        <f t="shared" si="451"/>
        <v>-89.999993669633938</v>
      </c>
      <c r="AA768" s="28">
        <f t="shared" si="452"/>
        <v>101.96463613355394</v>
      </c>
      <c r="AB768" s="28">
        <f t="shared" si="453"/>
        <v>-89.999543026700152</v>
      </c>
      <c r="AC768" s="28">
        <f t="shared" si="454"/>
        <v>65.154477403370549</v>
      </c>
      <c r="AD768" s="28">
        <f t="shared" si="455"/>
        <v>89.968348172927136</v>
      </c>
      <c r="AE768" s="28">
        <f t="shared" si="456"/>
        <v>32.845998345927853</v>
      </c>
      <c r="AF768" s="28">
        <f t="shared" si="457"/>
        <v>-90.031188523406939</v>
      </c>
      <c r="AG768" s="28">
        <f t="shared" si="445"/>
        <v>92.110410468749379</v>
      </c>
      <c r="AH768" s="28">
        <f t="shared" si="458"/>
        <v>-209.26026977990625</v>
      </c>
      <c r="AI768" s="28">
        <f t="shared" si="459"/>
        <v>-89.999999998027093</v>
      </c>
      <c r="AJ768" s="28">
        <f t="shared" si="460"/>
        <v>135.64751168459352</v>
      </c>
      <c r="AK768" s="28">
        <f t="shared" si="461"/>
        <v>89.999990543138082</v>
      </c>
      <c r="AL768" s="29">
        <f t="shared" si="462"/>
        <v>-90.832829812643894</v>
      </c>
      <c r="AM768" s="28">
        <f t="shared" si="463"/>
        <v>-89.998353805517155</v>
      </c>
      <c r="AN768" s="28">
        <f t="shared" si="464"/>
        <v>-72.335177439207243</v>
      </c>
      <c r="AO768" s="28">
        <f t="shared" si="465"/>
        <v>-89.998363260406165</v>
      </c>
      <c r="AP768">
        <f t="shared" si="446"/>
        <v>23.609121289162623</v>
      </c>
      <c r="AQ768">
        <f t="shared" si="447"/>
        <v>-23.521825181113627</v>
      </c>
      <c r="AR768" s="28">
        <f t="shared" si="466"/>
        <v>-39.401882985230394</v>
      </c>
      <c r="AS768" s="30">
        <f t="shared" si="467"/>
        <v>-180.0295517838131</v>
      </c>
      <c r="AT768" s="28">
        <f t="shared" si="468"/>
        <v>72.804404720110725</v>
      </c>
      <c r="AU768" s="28">
        <f t="shared" si="469"/>
        <v>89.986880949609571</v>
      </c>
      <c r="AV768" s="29">
        <f t="shared" si="470"/>
        <v>-49.282630541243783</v>
      </c>
      <c r="AW768" s="28">
        <f t="shared" si="471"/>
        <v>-89.803215014473508</v>
      </c>
      <c r="AX768" s="31">
        <f t="shared" si="472"/>
        <v>23.521774178866941</v>
      </c>
      <c r="AY768" s="28">
        <f t="shared" si="473"/>
        <v>0.18366593513606233</v>
      </c>
      <c r="AZ768" s="8">
        <f t="shared" si="474"/>
        <v>-15.880108806363452</v>
      </c>
      <c r="BA768" s="8">
        <f t="shared" si="475"/>
        <v>-179.84588584867703</v>
      </c>
      <c r="BB768" s="8">
        <f t="shared" si="476"/>
        <v>0.15411415132297179</v>
      </c>
      <c r="BD768" s="32">
        <f t="shared" si="477"/>
        <v>-16</v>
      </c>
      <c r="BE768" s="32">
        <f t="shared" si="478"/>
        <v>-180</v>
      </c>
      <c r="BF768" s="32">
        <f t="shared" si="479"/>
        <v>0</v>
      </c>
    </row>
    <row r="769" spans="22:58" x14ac:dyDescent="0.2">
      <c r="V769" s="27">
        <v>8.6500000000001194</v>
      </c>
      <c r="W769" s="32">
        <f t="shared" si="449"/>
        <v>4466835921.5108652</v>
      </c>
      <c r="X769">
        <f t="shared" si="448"/>
        <v>4.8607609737258892</v>
      </c>
      <c r="Y769" s="28">
        <f t="shared" si="450"/>
        <v>-139.33387616472251</v>
      </c>
      <c r="Z769" s="28">
        <f t="shared" si="451"/>
        <v>-89.999993813730669</v>
      </c>
      <c r="AA769" s="28">
        <f t="shared" si="452"/>
        <v>102.16463613354151</v>
      </c>
      <c r="AB769" s="28">
        <f t="shared" si="453"/>
        <v>-89.999553428682418</v>
      </c>
      <c r="AC769" s="28">
        <f t="shared" si="454"/>
        <v>65.354477343719154</v>
      </c>
      <c r="AD769" s="28">
        <f t="shared" si="455"/>
        <v>89.969068656331515</v>
      </c>
      <c r="AE769" s="28">
        <f t="shared" si="456"/>
        <v>33.045998286264037</v>
      </c>
      <c r="AF769" s="28">
        <f t="shared" si="457"/>
        <v>-90.030478586081571</v>
      </c>
      <c r="AG769" s="28">
        <f t="shared" si="445"/>
        <v>92.110410468749379</v>
      </c>
      <c r="AH769" s="28">
        <f t="shared" si="458"/>
        <v>-209.46026977990624</v>
      </c>
      <c r="AI769" s="28">
        <f t="shared" si="459"/>
        <v>-89.999999998071999</v>
      </c>
      <c r="AJ769" s="28">
        <f t="shared" si="460"/>
        <v>135.84751168459351</v>
      </c>
      <c r="AK769" s="28">
        <f t="shared" si="461"/>
        <v>89.999990758402532</v>
      </c>
      <c r="AL769" s="29">
        <f t="shared" si="462"/>
        <v>-91.032829812482547</v>
      </c>
      <c r="AM769" s="28">
        <f t="shared" si="463"/>
        <v>-89.998391277478405</v>
      </c>
      <c r="AN769" s="28">
        <f t="shared" si="464"/>
        <v>-72.535177439045896</v>
      </c>
      <c r="AO769" s="28">
        <f t="shared" si="465"/>
        <v>-89.998400517147871</v>
      </c>
      <c r="AP769">
        <f t="shared" si="446"/>
        <v>23.609121289162623</v>
      </c>
      <c r="AQ769">
        <f t="shared" si="447"/>
        <v>-23.521825181113627</v>
      </c>
      <c r="AR769" s="28">
        <f t="shared" si="466"/>
        <v>-39.401883044732863</v>
      </c>
      <c r="AS769" s="30">
        <f t="shared" si="467"/>
        <v>-180.02887910322943</v>
      </c>
      <c r="AT769" s="28">
        <f t="shared" si="468"/>
        <v>73.004404709862996</v>
      </c>
      <c r="AU769" s="28">
        <f t="shared" si="469"/>
        <v>89.987179575644774</v>
      </c>
      <c r="AV769" s="29">
        <f t="shared" si="470"/>
        <v>-49.482628235529802</v>
      </c>
      <c r="AW769" s="28">
        <f t="shared" si="471"/>
        <v>-89.807694353585873</v>
      </c>
      <c r="AX769" s="31">
        <f t="shared" si="472"/>
        <v>23.521776474333194</v>
      </c>
      <c r="AY769" s="28">
        <f t="shared" si="473"/>
        <v>0.17948522205890072</v>
      </c>
      <c r="AZ769" s="8">
        <f t="shared" si="474"/>
        <v>-15.880106570399668</v>
      </c>
      <c r="BA769" s="8">
        <f t="shared" si="475"/>
        <v>-179.84939388117053</v>
      </c>
      <c r="BB769" s="8">
        <f t="shared" si="476"/>
        <v>0.15060611882947228</v>
      </c>
      <c r="BD769" s="32">
        <f t="shared" si="477"/>
        <v>-16</v>
      </c>
      <c r="BE769" s="32">
        <f t="shared" si="478"/>
        <v>-180</v>
      </c>
      <c r="BF769" s="32">
        <f t="shared" si="479"/>
        <v>0</v>
      </c>
    </row>
    <row r="770" spans="22:58" x14ac:dyDescent="0.2">
      <c r="V770" s="27">
        <v>8.6600000000001192</v>
      </c>
      <c r="W770" s="32">
        <f t="shared" si="449"/>
        <v>4570881896.150012</v>
      </c>
      <c r="X770">
        <f t="shared" si="448"/>
        <v>4.8607609737258892</v>
      </c>
      <c r="Y770" s="28">
        <f t="shared" si="450"/>
        <v>-139.5338761647225</v>
      </c>
      <c r="Z770" s="28">
        <f t="shared" si="451"/>
        <v>-89.99999395454735</v>
      </c>
      <c r="AA770" s="28">
        <f t="shared" si="452"/>
        <v>102.36463613352964</v>
      </c>
      <c r="AB770" s="28">
        <f t="shared" si="453"/>
        <v>-89.999563593886649</v>
      </c>
      <c r="AC770" s="28">
        <f t="shared" si="454"/>
        <v>65.554477286752501</v>
      </c>
      <c r="AD770" s="28">
        <f t="shared" si="455"/>
        <v>89.969772739540815</v>
      </c>
      <c r="AE770" s="28">
        <f t="shared" si="456"/>
        <v>33.245998229285533</v>
      </c>
      <c r="AF770" s="28">
        <f t="shared" si="457"/>
        <v>-90.029784808893169</v>
      </c>
      <c r="AG770" s="28">
        <f t="shared" si="445"/>
        <v>92.110410468749379</v>
      </c>
      <c r="AH770" s="28">
        <f t="shared" si="458"/>
        <v>-209.66026977990623</v>
      </c>
      <c r="AI770" s="28">
        <f t="shared" si="459"/>
        <v>-89.999999998115882</v>
      </c>
      <c r="AJ770" s="28">
        <f t="shared" si="460"/>
        <v>136.0475116845935</v>
      </c>
      <c r="AK770" s="28">
        <f t="shared" si="461"/>
        <v>89.99999096876698</v>
      </c>
      <c r="AL770" s="29">
        <f t="shared" si="462"/>
        <v>-91.232829812328447</v>
      </c>
      <c r="AM770" s="28">
        <f t="shared" si="463"/>
        <v>-89.998427896473686</v>
      </c>
      <c r="AN770" s="28">
        <f t="shared" si="464"/>
        <v>-72.735177438891796</v>
      </c>
      <c r="AO770" s="28">
        <f t="shared" si="465"/>
        <v>-89.998436925822588</v>
      </c>
      <c r="AP770">
        <f t="shared" si="446"/>
        <v>23.609121289162623</v>
      </c>
      <c r="AQ770">
        <f t="shared" si="447"/>
        <v>-23.521825181113627</v>
      </c>
      <c r="AR770" s="28">
        <f t="shared" si="466"/>
        <v>-39.401883101557267</v>
      </c>
      <c r="AS770" s="30">
        <f t="shared" si="467"/>
        <v>-180.02822173471577</v>
      </c>
      <c r="AT770" s="28">
        <f t="shared" si="468"/>
        <v>73.204404700076481</v>
      </c>
      <c r="AU770" s="28">
        <f t="shared" si="469"/>
        <v>89.987471404122218</v>
      </c>
      <c r="AV770" s="29">
        <f t="shared" si="470"/>
        <v>-49.682626033588903</v>
      </c>
      <c r="AW770" s="28">
        <f t="shared" si="471"/>
        <v>-89.812071732763243</v>
      </c>
      <c r="AX770" s="31">
        <f t="shared" si="472"/>
        <v>23.521778666487577</v>
      </c>
      <c r="AY770" s="28">
        <f t="shared" si="473"/>
        <v>0.17539967135897427</v>
      </c>
      <c r="AZ770" s="8">
        <f t="shared" si="474"/>
        <v>-15.88010443506969</v>
      </c>
      <c r="BA770" s="8">
        <f t="shared" si="475"/>
        <v>-179.8528220633568</v>
      </c>
      <c r="BB770" s="8">
        <f t="shared" si="476"/>
        <v>0.14717793664320311</v>
      </c>
      <c r="BD770" s="32">
        <f t="shared" si="477"/>
        <v>-16</v>
      </c>
      <c r="BE770" s="32">
        <f t="shared" si="478"/>
        <v>-180</v>
      </c>
      <c r="BF770" s="32">
        <f t="shared" si="479"/>
        <v>0</v>
      </c>
    </row>
    <row r="771" spans="22:58" x14ac:dyDescent="0.2">
      <c r="V771" s="27">
        <v>8.6700000000001207</v>
      </c>
      <c r="W771" s="32">
        <f t="shared" si="449"/>
        <v>4677351412.8732891</v>
      </c>
      <c r="X771">
        <f t="shared" si="448"/>
        <v>4.8607609737258892</v>
      </c>
      <c r="Y771" s="28">
        <f t="shared" si="450"/>
        <v>-139.73387616472252</v>
      </c>
      <c r="Z771" s="28">
        <f t="shared" si="451"/>
        <v>-89.999994092158659</v>
      </c>
      <c r="AA771" s="28">
        <f t="shared" si="452"/>
        <v>102.56463613351833</v>
      </c>
      <c r="AB771" s="28">
        <f t="shared" si="453"/>
        <v>-89.999573527702566</v>
      </c>
      <c r="AC771" s="28">
        <f t="shared" si="454"/>
        <v>65.754477232349814</v>
      </c>
      <c r="AD771" s="28">
        <f t="shared" si="455"/>
        <v>89.970460795868419</v>
      </c>
      <c r="AE771" s="28">
        <f t="shared" si="456"/>
        <v>33.445998174871519</v>
      </c>
      <c r="AF771" s="28">
        <f t="shared" si="457"/>
        <v>-90.029106823992819</v>
      </c>
      <c r="AG771" s="28">
        <f t="shared" si="445"/>
        <v>92.110410468749379</v>
      </c>
      <c r="AH771" s="28">
        <f t="shared" si="458"/>
        <v>-209.86026977990628</v>
      </c>
      <c r="AI771" s="28">
        <f t="shared" si="459"/>
        <v>-89.999999998158771</v>
      </c>
      <c r="AJ771" s="28">
        <f t="shared" si="460"/>
        <v>136.24751168459352</v>
      </c>
      <c r="AK771" s="28">
        <f t="shared" si="461"/>
        <v>89.999991174342938</v>
      </c>
      <c r="AL771" s="29">
        <f t="shared" si="462"/>
        <v>-91.432829812181325</v>
      </c>
      <c r="AM771" s="28">
        <f t="shared" si="463"/>
        <v>-89.998463681918878</v>
      </c>
      <c r="AN771" s="28">
        <f t="shared" si="464"/>
        <v>-72.935177438744702</v>
      </c>
      <c r="AO771" s="28">
        <f t="shared" si="465"/>
        <v>-89.998472505734711</v>
      </c>
      <c r="AP771">
        <f t="shared" si="446"/>
        <v>23.609121289162623</v>
      </c>
      <c r="AQ771">
        <f t="shared" si="447"/>
        <v>-23.521825181113627</v>
      </c>
      <c r="AR771" s="28">
        <f t="shared" si="466"/>
        <v>-39.401883155824187</v>
      </c>
      <c r="AS771" s="30">
        <f t="shared" si="467"/>
        <v>-180.02757932972753</v>
      </c>
      <c r="AT771" s="28">
        <f t="shared" si="468"/>
        <v>73.404404690730459</v>
      </c>
      <c r="AU771" s="28">
        <f t="shared" si="469"/>
        <v>89.987756589773142</v>
      </c>
      <c r="AV771" s="29">
        <f t="shared" si="470"/>
        <v>-49.882623930750654</v>
      </c>
      <c r="AW771" s="28">
        <f t="shared" si="471"/>
        <v>-89.816349472745486</v>
      </c>
      <c r="AX771" s="31">
        <f t="shared" si="472"/>
        <v>23.521780759979805</v>
      </c>
      <c r="AY771" s="28">
        <f t="shared" si="473"/>
        <v>0.17140711702765543</v>
      </c>
      <c r="AZ771" s="8">
        <f t="shared" si="474"/>
        <v>-15.880102395844382</v>
      </c>
      <c r="BA771" s="8">
        <f t="shared" si="475"/>
        <v>-179.85617221269987</v>
      </c>
      <c r="BB771" s="8">
        <f t="shared" si="476"/>
        <v>0.14382778730012546</v>
      </c>
      <c r="BD771" s="32">
        <f t="shared" si="477"/>
        <v>-16</v>
      </c>
      <c r="BE771" s="32">
        <f t="shared" si="478"/>
        <v>-180</v>
      </c>
      <c r="BF771" s="32">
        <f t="shared" si="479"/>
        <v>0</v>
      </c>
    </row>
    <row r="772" spans="22:58" x14ac:dyDescent="0.2">
      <c r="V772" s="27">
        <v>8.6800000000001294</v>
      </c>
      <c r="W772" s="32">
        <f t="shared" si="449"/>
        <v>4786300923.2278233</v>
      </c>
      <c r="X772">
        <f t="shared" si="448"/>
        <v>4.8607609737258892</v>
      </c>
      <c r="Y772" s="28">
        <f t="shared" si="450"/>
        <v>-139.9338761647227</v>
      </c>
      <c r="Z772" s="28">
        <f t="shared" si="451"/>
        <v>-89.99999422663754</v>
      </c>
      <c r="AA772" s="28">
        <f t="shared" si="452"/>
        <v>102.76463613350769</v>
      </c>
      <c r="AB772" s="28">
        <f t="shared" si="453"/>
        <v>-89.999583235397239</v>
      </c>
      <c r="AC772" s="28">
        <f t="shared" si="454"/>
        <v>65.954477180395799</v>
      </c>
      <c r="AD772" s="28">
        <f t="shared" si="455"/>
        <v>89.971133190130104</v>
      </c>
      <c r="AE772" s="28">
        <f t="shared" si="456"/>
        <v>33.645998122906676</v>
      </c>
      <c r="AF772" s="28">
        <f t="shared" si="457"/>
        <v>-90.028444271904675</v>
      </c>
      <c r="AG772" s="28">
        <f t="shared" ref="AG772:AG822" si="480">DC_gain_comp</f>
        <v>92.110410468749379</v>
      </c>
      <c r="AH772" s="28">
        <f t="shared" si="458"/>
        <v>-210.06026977990643</v>
      </c>
      <c r="AI772" s="28">
        <f t="shared" si="459"/>
        <v>-89.999999998200678</v>
      </c>
      <c r="AJ772" s="28">
        <f t="shared" si="460"/>
        <v>136.44751168459371</v>
      </c>
      <c r="AK772" s="28">
        <f t="shared" si="461"/>
        <v>89.999991375239432</v>
      </c>
      <c r="AL772" s="29">
        <f t="shared" si="462"/>
        <v>-91.632829812040967</v>
      </c>
      <c r="AM772" s="28">
        <f t="shared" si="463"/>
        <v>-89.998498652787887</v>
      </c>
      <c r="AN772" s="28">
        <f t="shared" si="464"/>
        <v>-73.135177438604316</v>
      </c>
      <c r="AO772" s="28">
        <f t="shared" si="465"/>
        <v>-89.998507275749134</v>
      </c>
      <c r="AP772">
        <f t="shared" ref="AP772:AP822" si="481">-20*LOG(GmPS*Rsns)</f>
        <v>23.609121289162623</v>
      </c>
      <c r="AQ772">
        <f t="shared" ref="AQ772:AQ822" si="482">20*LOG(Vref/Vout)</f>
        <v>-23.521825181113627</v>
      </c>
      <c r="AR772" s="28">
        <f t="shared" si="466"/>
        <v>-39.401883207648645</v>
      </c>
      <c r="AS772" s="30">
        <f t="shared" si="467"/>
        <v>-180.02695154765382</v>
      </c>
      <c r="AT772" s="28">
        <f t="shared" si="468"/>
        <v>73.604404681805235</v>
      </c>
      <c r="AU772" s="28">
        <f t="shared" si="469"/>
        <v>89.988035283806681</v>
      </c>
      <c r="AV772" s="29">
        <f t="shared" si="470"/>
        <v>-50.082621922554935</v>
      </c>
      <c r="AW772" s="28">
        <f t="shared" si="471"/>
        <v>-89.820529841456121</v>
      </c>
      <c r="AX772" s="31">
        <f t="shared" si="472"/>
        <v>23.5217827592503</v>
      </c>
      <c r="AY772" s="28">
        <f t="shared" si="473"/>
        <v>0.16750544235055997</v>
      </c>
      <c r="AZ772" s="8">
        <f t="shared" si="474"/>
        <v>-15.880100448398345</v>
      </c>
      <c r="BA772" s="8">
        <f t="shared" si="475"/>
        <v>-179.85944610530328</v>
      </c>
      <c r="BB772" s="8">
        <f t="shared" si="476"/>
        <v>0.14055389469672264</v>
      </c>
      <c r="BD772" s="32">
        <f t="shared" si="477"/>
        <v>-16</v>
      </c>
      <c r="BE772" s="32">
        <f t="shared" si="478"/>
        <v>-180</v>
      </c>
      <c r="BF772" s="32">
        <f t="shared" si="479"/>
        <v>0</v>
      </c>
    </row>
    <row r="773" spans="22:58" x14ac:dyDescent="0.2">
      <c r="V773" s="27">
        <v>8.6900000000001292</v>
      </c>
      <c r="W773" s="32">
        <f t="shared" si="449"/>
        <v>4897788193.6859341</v>
      </c>
      <c r="X773">
        <f t="shared" ref="X773:X822" si="483">DC_gain_power</f>
        <v>4.8607609737258892</v>
      </c>
      <c r="Y773" s="28">
        <f t="shared" si="450"/>
        <v>-140.13387616472269</v>
      </c>
      <c r="Z773" s="28">
        <f t="shared" si="451"/>
        <v>-89.999994358055318</v>
      </c>
      <c r="AA773" s="28">
        <f t="shared" si="452"/>
        <v>102.96463613349732</v>
      </c>
      <c r="AB773" s="28">
        <f t="shared" si="453"/>
        <v>-89.999592722117825</v>
      </c>
      <c r="AC773" s="28">
        <f t="shared" si="454"/>
        <v>66.154477130779924</v>
      </c>
      <c r="AD773" s="28">
        <f t="shared" si="455"/>
        <v>89.97179027883746</v>
      </c>
      <c r="AE773" s="28">
        <f t="shared" si="456"/>
        <v>33.845998073280441</v>
      </c>
      <c r="AF773" s="28">
        <f t="shared" si="457"/>
        <v>-90.027796801335683</v>
      </c>
      <c r="AG773" s="28">
        <f t="shared" si="480"/>
        <v>92.110410468749379</v>
      </c>
      <c r="AH773" s="28">
        <f t="shared" si="458"/>
        <v>-210.26026977990642</v>
      </c>
      <c r="AI773" s="28">
        <f t="shared" si="459"/>
        <v>-89.999999998241634</v>
      </c>
      <c r="AJ773" s="28">
        <f t="shared" si="460"/>
        <v>136.6475116845937</v>
      </c>
      <c r="AK773" s="28">
        <f t="shared" si="461"/>
        <v>89.999991571562944</v>
      </c>
      <c r="AL773" s="29">
        <f t="shared" si="462"/>
        <v>-91.832829811906748</v>
      </c>
      <c r="AM773" s="28">
        <f t="shared" si="463"/>
        <v>-89.998532827622725</v>
      </c>
      <c r="AN773" s="28">
        <f t="shared" si="464"/>
        <v>-73.335177438470097</v>
      </c>
      <c r="AO773" s="28">
        <f t="shared" si="465"/>
        <v>-89.998541254301415</v>
      </c>
      <c r="AP773">
        <f t="shared" si="481"/>
        <v>23.609121289162623</v>
      </c>
      <c r="AQ773">
        <f t="shared" si="482"/>
        <v>-23.521825181113627</v>
      </c>
      <c r="AR773" s="28">
        <f t="shared" si="466"/>
        <v>-39.401883257140661</v>
      </c>
      <c r="AS773" s="30">
        <f t="shared" si="467"/>
        <v>-180.0263380556371</v>
      </c>
      <c r="AT773" s="28">
        <f t="shared" si="468"/>
        <v>73.804404673281539</v>
      </c>
      <c r="AU773" s="28">
        <f t="shared" si="469"/>
        <v>89.988307633990075</v>
      </c>
      <c r="AV773" s="29">
        <f t="shared" si="470"/>
        <v>-50.282620004741858</v>
      </c>
      <c r="AW773" s="28">
        <f t="shared" si="471"/>
        <v>-89.824615055203807</v>
      </c>
      <c r="AX773" s="31">
        <f t="shared" si="472"/>
        <v>23.521784668539681</v>
      </c>
      <c r="AY773" s="28">
        <f t="shared" si="473"/>
        <v>0.16369257878626797</v>
      </c>
      <c r="AZ773" s="8">
        <f t="shared" si="474"/>
        <v>-15.88009858860098</v>
      </c>
      <c r="BA773" s="8">
        <f t="shared" si="475"/>
        <v>-179.86264547685084</v>
      </c>
      <c r="BB773" s="8">
        <f t="shared" si="476"/>
        <v>0.13735452314915619</v>
      </c>
      <c r="BD773" s="32">
        <f t="shared" si="477"/>
        <v>-16</v>
      </c>
      <c r="BE773" s="32">
        <f t="shared" si="478"/>
        <v>-180</v>
      </c>
      <c r="BF773" s="32">
        <f t="shared" si="479"/>
        <v>0</v>
      </c>
    </row>
    <row r="774" spans="22:58" x14ac:dyDescent="0.2">
      <c r="V774" s="27">
        <v>8.7000000000001307</v>
      </c>
      <c r="W774" s="32">
        <f t="shared" si="449"/>
        <v>5011872336.2742472</v>
      </c>
      <c r="X774">
        <f t="shared" si="483"/>
        <v>4.8607609737258892</v>
      </c>
      <c r="Y774" s="28">
        <f t="shared" si="450"/>
        <v>-140.33387616472274</v>
      </c>
      <c r="Z774" s="28">
        <f t="shared" si="451"/>
        <v>-89.999994486481654</v>
      </c>
      <c r="AA774" s="28">
        <f t="shared" si="452"/>
        <v>103.16463613348748</v>
      </c>
      <c r="AB774" s="28">
        <f t="shared" si="453"/>
        <v>-89.999601992894256</v>
      </c>
      <c r="AC774" s="28">
        <f t="shared" si="454"/>
        <v>66.354477083397157</v>
      </c>
      <c r="AD774" s="28">
        <f t="shared" si="455"/>
        <v>89.972432410386915</v>
      </c>
      <c r="AE774" s="28">
        <f t="shared" si="456"/>
        <v>34.045998025887783</v>
      </c>
      <c r="AF774" s="28">
        <f t="shared" si="457"/>
        <v>-90.027164068988981</v>
      </c>
      <c r="AG774" s="28">
        <f t="shared" si="480"/>
        <v>92.110410468749379</v>
      </c>
      <c r="AH774" s="28">
        <f t="shared" si="458"/>
        <v>-210.46026977990647</v>
      </c>
      <c r="AI774" s="28">
        <f t="shared" si="459"/>
        <v>-89.999999998281666</v>
      </c>
      <c r="AJ774" s="28">
        <f t="shared" si="460"/>
        <v>136.84751168459374</v>
      </c>
      <c r="AK774" s="28">
        <f t="shared" si="461"/>
        <v>89.999991763417583</v>
      </c>
      <c r="AL774" s="29">
        <f t="shared" si="462"/>
        <v>-92.032829811778626</v>
      </c>
      <c r="AM774" s="28">
        <f t="shared" si="463"/>
        <v>-89.998566224543367</v>
      </c>
      <c r="AN774" s="28">
        <f t="shared" si="464"/>
        <v>-73.535177438341975</v>
      </c>
      <c r="AO774" s="28">
        <f t="shared" si="465"/>
        <v>-89.99857445940745</v>
      </c>
      <c r="AP774">
        <f t="shared" si="481"/>
        <v>23.609121289162623</v>
      </c>
      <c r="AQ774">
        <f t="shared" si="482"/>
        <v>-23.521825181113627</v>
      </c>
      <c r="AR774" s="28">
        <f t="shared" si="466"/>
        <v>-39.401883304405196</v>
      </c>
      <c r="AS774" s="30">
        <f t="shared" si="467"/>
        <v>-180.02573852839643</v>
      </c>
      <c r="AT774" s="28">
        <f t="shared" si="468"/>
        <v>74.004404665141507</v>
      </c>
      <c r="AU774" s="28">
        <f t="shared" si="469"/>
        <v>89.98857378472691</v>
      </c>
      <c r="AV774" s="29">
        <f t="shared" si="470"/>
        <v>-50.482618173243822</v>
      </c>
      <c r="AW774" s="28">
        <f t="shared" si="471"/>
        <v>-89.828607279856726</v>
      </c>
      <c r="AX774" s="31">
        <f t="shared" si="472"/>
        <v>23.521786491897686</v>
      </c>
      <c r="AY774" s="28">
        <f t="shared" si="473"/>
        <v>0.15996650487018371</v>
      </c>
      <c r="AZ774" s="8">
        <f t="shared" si="474"/>
        <v>-15.88009681250751</v>
      </c>
      <c r="BA774" s="8">
        <f t="shared" si="475"/>
        <v>-179.86577202352623</v>
      </c>
      <c r="BB774" s="8">
        <f t="shared" si="476"/>
        <v>0.13422797647376683</v>
      </c>
      <c r="BD774" s="32">
        <f t="shared" si="477"/>
        <v>-16</v>
      </c>
      <c r="BE774" s="32">
        <f t="shared" si="478"/>
        <v>-180</v>
      </c>
      <c r="BF774" s="32">
        <f t="shared" si="479"/>
        <v>0</v>
      </c>
    </row>
    <row r="775" spans="22:58" x14ac:dyDescent="0.2">
      <c r="V775" s="27">
        <v>8.7100000000001305</v>
      </c>
      <c r="W775" s="32">
        <f t="shared" si="449"/>
        <v>5128613839.9152079</v>
      </c>
      <c r="X775">
        <f t="shared" si="483"/>
        <v>4.8607609737258892</v>
      </c>
      <c r="Y775" s="28">
        <f t="shared" si="450"/>
        <v>-140.53387616472273</v>
      </c>
      <c r="Z775" s="28">
        <f t="shared" si="451"/>
        <v>-89.999994611984647</v>
      </c>
      <c r="AA775" s="28">
        <f t="shared" si="452"/>
        <v>103.36463613347806</v>
      </c>
      <c r="AB775" s="28">
        <f t="shared" si="453"/>
        <v>-89.999611052642067</v>
      </c>
      <c r="AC775" s="28">
        <f t="shared" si="454"/>
        <v>66.554477038146942</v>
      </c>
      <c r="AD775" s="28">
        <f t="shared" si="455"/>
        <v>89.973059925244499</v>
      </c>
      <c r="AE775" s="28">
        <f t="shared" si="456"/>
        <v>34.245997980628161</v>
      </c>
      <c r="AF775" s="28">
        <f t="shared" si="457"/>
        <v>-90.0265457393822</v>
      </c>
      <c r="AG775" s="28">
        <f t="shared" si="480"/>
        <v>92.110410468749379</v>
      </c>
      <c r="AH775" s="28">
        <f t="shared" si="458"/>
        <v>-210.66026977990646</v>
      </c>
      <c r="AI775" s="28">
        <f t="shared" si="459"/>
        <v>-89.999999998320774</v>
      </c>
      <c r="AJ775" s="28">
        <f t="shared" si="460"/>
        <v>137.04751168459373</v>
      </c>
      <c r="AK775" s="28">
        <f t="shared" si="461"/>
        <v>89.999991950905098</v>
      </c>
      <c r="AL775" s="29">
        <f t="shared" si="462"/>
        <v>-92.232829811656217</v>
      </c>
      <c r="AM775" s="28">
        <f t="shared" si="463"/>
        <v>-89.998598861257264</v>
      </c>
      <c r="AN775" s="28">
        <f t="shared" si="464"/>
        <v>-73.735177438219566</v>
      </c>
      <c r="AO775" s="28">
        <f t="shared" si="465"/>
        <v>-89.99860690867294</v>
      </c>
      <c r="AP775">
        <f t="shared" si="481"/>
        <v>23.609121289162623</v>
      </c>
      <c r="AQ775">
        <f t="shared" si="482"/>
        <v>-23.521825181113627</v>
      </c>
      <c r="AR775" s="28">
        <f t="shared" si="466"/>
        <v>-39.401883349542409</v>
      </c>
      <c r="AS775" s="30">
        <f t="shared" si="467"/>
        <v>-180.02515264805515</v>
      </c>
      <c r="AT775" s="28">
        <f t="shared" si="468"/>
        <v>74.204404657367803</v>
      </c>
      <c r="AU775" s="28">
        <f t="shared" si="469"/>
        <v>89.988833877133828</v>
      </c>
      <c r="AV775" s="29">
        <f t="shared" si="470"/>
        <v>-50.68261642417604</v>
      </c>
      <c r="AW775" s="28">
        <f t="shared" si="471"/>
        <v>-89.832508631990066</v>
      </c>
      <c r="AX775" s="31">
        <f t="shared" si="472"/>
        <v>23.521788233191764</v>
      </c>
      <c r="AY775" s="28">
        <f t="shared" si="473"/>
        <v>0.156325245143762</v>
      </c>
      <c r="AZ775" s="8">
        <f t="shared" si="474"/>
        <v>-15.880095116350645</v>
      </c>
      <c r="BA775" s="8">
        <f t="shared" si="475"/>
        <v>-179.86882740291139</v>
      </c>
      <c r="BB775" s="8">
        <f t="shared" si="476"/>
        <v>0.13117259708860729</v>
      </c>
      <c r="BD775" s="32">
        <f t="shared" si="477"/>
        <v>-16</v>
      </c>
      <c r="BE775" s="32">
        <f t="shared" si="478"/>
        <v>-180</v>
      </c>
      <c r="BF775" s="32">
        <f t="shared" si="479"/>
        <v>0</v>
      </c>
    </row>
    <row r="776" spans="22:58" x14ac:dyDescent="0.2">
      <c r="V776" s="27">
        <v>8.7200000000001303</v>
      </c>
      <c r="W776" s="32">
        <f t="shared" si="449"/>
        <v>5248074602.4993029</v>
      </c>
      <c r="X776">
        <f t="shared" si="483"/>
        <v>4.8607609737258892</v>
      </c>
      <c r="Y776" s="28">
        <f t="shared" si="450"/>
        <v>-140.73387616472269</v>
      </c>
      <c r="Z776" s="28">
        <f t="shared" si="451"/>
        <v>-89.99999473463086</v>
      </c>
      <c r="AA776" s="28">
        <f t="shared" si="452"/>
        <v>103.56463613346902</v>
      </c>
      <c r="AB776" s="28">
        <f t="shared" si="453"/>
        <v>-89.999619906164838</v>
      </c>
      <c r="AC776" s="28">
        <f t="shared" si="454"/>
        <v>66.754476994933299</v>
      </c>
      <c r="AD776" s="28">
        <f t="shared" si="455"/>
        <v>89.973673156126281</v>
      </c>
      <c r="AE776" s="28">
        <f t="shared" si="456"/>
        <v>34.445997937405522</v>
      </c>
      <c r="AF776" s="28">
        <f t="shared" si="457"/>
        <v>-90.025941484669417</v>
      </c>
      <c r="AG776" s="28">
        <f t="shared" si="480"/>
        <v>92.110410468749379</v>
      </c>
      <c r="AH776" s="28">
        <f t="shared" si="458"/>
        <v>-210.86026977990645</v>
      </c>
      <c r="AI776" s="28">
        <f t="shared" si="459"/>
        <v>-89.999999998359002</v>
      </c>
      <c r="AJ776" s="28">
        <f t="shared" si="460"/>
        <v>137.24751168459369</v>
      </c>
      <c r="AK776" s="28">
        <f t="shared" si="461"/>
        <v>89.999992134124867</v>
      </c>
      <c r="AL776" s="29">
        <f t="shared" si="462"/>
        <v>-92.432829811539278</v>
      </c>
      <c r="AM776" s="28">
        <f t="shared" si="463"/>
        <v>-89.998630755068859</v>
      </c>
      <c r="AN776" s="28">
        <f t="shared" si="464"/>
        <v>-73.935177438102656</v>
      </c>
      <c r="AO776" s="28">
        <f t="shared" si="465"/>
        <v>-89.998638619302994</v>
      </c>
      <c r="AP776">
        <f t="shared" si="481"/>
        <v>23.609121289162623</v>
      </c>
      <c r="AQ776">
        <f t="shared" si="482"/>
        <v>-23.521825181113627</v>
      </c>
      <c r="AR776" s="28">
        <f t="shared" si="466"/>
        <v>-39.401883392648138</v>
      </c>
      <c r="AS776" s="30">
        <f t="shared" si="467"/>
        <v>-180.02458010397243</v>
      </c>
      <c r="AT776" s="28">
        <f t="shared" si="468"/>
        <v>74.404404649943942</v>
      </c>
      <c r="AU776" s="28">
        <f t="shared" si="469"/>
        <v>89.989088049115196</v>
      </c>
      <c r="AV776" s="29">
        <f t="shared" si="470"/>
        <v>-50.882614753828577</v>
      </c>
      <c r="AW776" s="28">
        <f t="shared" si="471"/>
        <v>-89.836321180007602</v>
      </c>
      <c r="AX776" s="31">
        <f t="shared" si="472"/>
        <v>23.521789896115365</v>
      </c>
      <c r="AY776" s="28">
        <f t="shared" si="473"/>
        <v>0.15276686910759452</v>
      </c>
      <c r="AZ776" s="8">
        <f t="shared" si="474"/>
        <v>-15.880093496532773</v>
      </c>
      <c r="BA776" s="8">
        <f t="shared" si="475"/>
        <v>-179.87181323486482</v>
      </c>
      <c r="BB776" s="8">
        <f t="shared" si="476"/>
        <v>0.12818676513518312</v>
      </c>
      <c r="BD776" s="32">
        <f t="shared" si="477"/>
        <v>-16</v>
      </c>
      <c r="BE776" s="32">
        <f t="shared" si="478"/>
        <v>-180</v>
      </c>
      <c r="BF776" s="32">
        <f t="shared" si="479"/>
        <v>0</v>
      </c>
    </row>
    <row r="777" spans="22:58" x14ac:dyDescent="0.2">
      <c r="V777" s="27">
        <v>8.7300000000001301</v>
      </c>
      <c r="W777" s="32">
        <f t="shared" si="449"/>
        <v>5370317963.7041397</v>
      </c>
      <c r="X777">
        <f t="shared" si="483"/>
        <v>4.8607609737258892</v>
      </c>
      <c r="Y777" s="28">
        <f t="shared" si="450"/>
        <v>-140.93387616472268</v>
      </c>
      <c r="Z777" s="28">
        <f t="shared" si="451"/>
        <v>-89.999994854485294</v>
      </c>
      <c r="AA777" s="28">
        <f t="shared" si="452"/>
        <v>103.76463613346041</v>
      </c>
      <c r="AB777" s="28">
        <f t="shared" si="453"/>
        <v>-89.999628558156815</v>
      </c>
      <c r="AC777" s="28">
        <f t="shared" si="454"/>
        <v>66.954476953664596</v>
      </c>
      <c r="AD777" s="28">
        <f t="shared" si="455"/>
        <v>89.9742724281748</v>
      </c>
      <c r="AE777" s="28">
        <f t="shared" si="456"/>
        <v>34.645997896128222</v>
      </c>
      <c r="AF777" s="28">
        <f t="shared" si="457"/>
        <v>-90.025350984467309</v>
      </c>
      <c r="AG777" s="28">
        <f t="shared" si="480"/>
        <v>92.110410468749379</v>
      </c>
      <c r="AH777" s="28">
        <f t="shared" si="458"/>
        <v>-211.06026977990643</v>
      </c>
      <c r="AI777" s="28">
        <f t="shared" si="459"/>
        <v>-89.999999998396348</v>
      </c>
      <c r="AJ777" s="28">
        <f t="shared" si="460"/>
        <v>137.44751168459368</v>
      </c>
      <c r="AK777" s="28">
        <f t="shared" si="461"/>
        <v>89.999992313174047</v>
      </c>
      <c r="AL777" s="29">
        <f t="shared" si="462"/>
        <v>-92.632829811427655</v>
      </c>
      <c r="AM777" s="28">
        <f t="shared" si="463"/>
        <v>-89.998661922888672</v>
      </c>
      <c r="AN777" s="28">
        <f t="shared" si="464"/>
        <v>-74.135177437991032</v>
      </c>
      <c r="AO777" s="28">
        <f t="shared" si="465"/>
        <v>-89.998669608110973</v>
      </c>
      <c r="AP777">
        <f t="shared" si="481"/>
        <v>23.609121289162623</v>
      </c>
      <c r="AQ777">
        <f t="shared" si="482"/>
        <v>-23.521825181113627</v>
      </c>
      <c r="AR777" s="28">
        <f t="shared" si="466"/>
        <v>-39.401883433813815</v>
      </c>
      <c r="AS777" s="30">
        <f t="shared" si="467"/>
        <v>-180.02402059257827</v>
      </c>
      <c r="AT777" s="28">
        <f t="shared" si="468"/>
        <v>74.604404642854234</v>
      </c>
      <c r="AU777" s="28">
        <f t="shared" si="469"/>
        <v>89.989336435436329</v>
      </c>
      <c r="AV777" s="29">
        <f t="shared" si="470"/>
        <v>-51.082613158658567</v>
      </c>
      <c r="AW777" s="28">
        <f t="shared" si="471"/>
        <v>-89.840046945237617</v>
      </c>
      <c r="AX777" s="31">
        <f t="shared" si="472"/>
        <v>23.521791484195667</v>
      </c>
      <c r="AY777" s="28">
        <f t="shared" si="473"/>
        <v>0.14928949019871141</v>
      </c>
      <c r="AZ777" s="8">
        <f t="shared" si="474"/>
        <v>-15.880091949618148</v>
      </c>
      <c r="BA777" s="8">
        <f t="shared" si="475"/>
        <v>-179.87473110237954</v>
      </c>
      <c r="BB777" s="8">
        <f t="shared" si="476"/>
        <v>0.12526889762045812</v>
      </c>
      <c r="BD777" s="32">
        <f t="shared" si="477"/>
        <v>-16</v>
      </c>
      <c r="BE777" s="32">
        <f t="shared" si="478"/>
        <v>-180</v>
      </c>
      <c r="BF777" s="32">
        <f t="shared" si="479"/>
        <v>0</v>
      </c>
    </row>
    <row r="778" spans="22:58" x14ac:dyDescent="0.2">
      <c r="V778" s="27">
        <v>8.7400000000001299</v>
      </c>
      <c r="W778" s="32">
        <f t="shared" si="449"/>
        <v>5495408738.5778952</v>
      </c>
      <c r="X778">
        <f t="shared" si="483"/>
        <v>4.8607609737258892</v>
      </c>
      <c r="Y778" s="28">
        <f t="shared" si="450"/>
        <v>-141.13387616472269</v>
      </c>
      <c r="Z778" s="28">
        <f t="shared" si="451"/>
        <v>-89.9999949716115</v>
      </c>
      <c r="AA778" s="28">
        <f t="shared" si="452"/>
        <v>103.9646361334522</v>
      </c>
      <c r="AB778" s="28">
        <f t="shared" si="453"/>
        <v>-89.99963701320543</v>
      </c>
      <c r="AC778" s="28">
        <f t="shared" si="454"/>
        <v>67.154476914253308</v>
      </c>
      <c r="AD778" s="28">
        <f t="shared" si="455"/>
        <v>89.974858059131549</v>
      </c>
      <c r="AE778" s="28">
        <f t="shared" si="456"/>
        <v>34.845997856708706</v>
      </c>
      <c r="AF778" s="28">
        <f t="shared" si="457"/>
        <v>-90.024773925685366</v>
      </c>
      <c r="AG778" s="28">
        <f t="shared" si="480"/>
        <v>92.110410468749379</v>
      </c>
      <c r="AH778" s="28">
        <f t="shared" si="458"/>
        <v>-211.26026977990645</v>
      </c>
      <c r="AI778" s="28">
        <f t="shared" si="459"/>
        <v>-89.99999999843287</v>
      </c>
      <c r="AJ778" s="28">
        <f t="shared" si="460"/>
        <v>137.64751168459367</v>
      </c>
      <c r="AK778" s="28">
        <f t="shared" si="461"/>
        <v>89.999992488147569</v>
      </c>
      <c r="AL778" s="29">
        <f t="shared" si="462"/>
        <v>-92.832829811321048</v>
      </c>
      <c r="AM778" s="28">
        <f t="shared" si="463"/>
        <v>-89.998692381242293</v>
      </c>
      <c r="AN778" s="28">
        <f t="shared" si="464"/>
        <v>-74.335177437884454</v>
      </c>
      <c r="AO778" s="28">
        <f t="shared" si="465"/>
        <v>-89.998699891527593</v>
      </c>
      <c r="AP778">
        <f t="shared" si="481"/>
        <v>23.609121289162623</v>
      </c>
      <c r="AQ778">
        <f t="shared" si="482"/>
        <v>-23.521825181113627</v>
      </c>
      <c r="AR778" s="28">
        <f t="shared" si="466"/>
        <v>-39.401883473126752</v>
      </c>
      <c r="AS778" s="30">
        <f t="shared" si="467"/>
        <v>-180.02347381721296</v>
      </c>
      <c r="AT778" s="28">
        <f t="shared" si="468"/>
        <v>74.804404636083632</v>
      </c>
      <c r="AU778" s="28">
        <f t="shared" si="469"/>
        <v>89.989579167794901</v>
      </c>
      <c r="AV778" s="29">
        <f t="shared" si="470"/>
        <v>-51.282611635282493</v>
      </c>
      <c r="AW778" s="28">
        <f t="shared" si="471"/>
        <v>-89.843687903004053</v>
      </c>
      <c r="AX778" s="31">
        <f t="shared" si="472"/>
        <v>23.521793000801139</v>
      </c>
      <c r="AY778" s="28">
        <f t="shared" si="473"/>
        <v>0.14589126479084769</v>
      </c>
      <c r="AZ778" s="8">
        <f t="shared" si="474"/>
        <v>-15.880090472325612</v>
      </c>
      <c r="BA778" s="8">
        <f t="shared" si="475"/>
        <v>-179.8775825524221</v>
      </c>
      <c r="BB778" s="8">
        <f t="shared" si="476"/>
        <v>0.12241744757790229</v>
      </c>
      <c r="BD778" s="32">
        <f t="shared" si="477"/>
        <v>-16</v>
      </c>
      <c r="BE778" s="32">
        <f t="shared" si="478"/>
        <v>-180</v>
      </c>
      <c r="BF778" s="32">
        <f t="shared" si="479"/>
        <v>0</v>
      </c>
    </row>
    <row r="779" spans="22:58" x14ac:dyDescent="0.2">
      <c r="V779" s="27">
        <v>8.7500000000001297</v>
      </c>
      <c r="W779" s="32">
        <f t="shared" si="449"/>
        <v>5623413251.9051781</v>
      </c>
      <c r="X779">
        <f t="shared" si="483"/>
        <v>4.8607609737258892</v>
      </c>
      <c r="Y779" s="28">
        <f t="shared" si="450"/>
        <v>-141.33387616472271</v>
      </c>
      <c r="Z779" s="28">
        <f t="shared" si="451"/>
        <v>-89.999995086071607</v>
      </c>
      <c r="AA779" s="28">
        <f t="shared" si="452"/>
        <v>104.16463613344435</v>
      </c>
      <c r="AB779" s="28">
        <f t="shared" si="453"/>
        <v>-89.999645275793625</v>
      </c>
      <c r="AC779" s="28">
        <f t="shared" si="454"/>
        <v>67.354476876615806</v>
      </c>
      <c r="AD779" s="28">
        <f t="shared" si="455"/>
        <v>89.97543035950531</v>
      </c>
      <c r="AE779" s="28">
        <f t="shared" si="456"/>
        <v>35.045997819063331</v>
      </c>
      <c r="AF779" s="28">
        <f t="shared" si="457"/>
        <v>-90.024210002359922</v>
      </c>
      <c r="AG779" s="28">
        <f t="shared" si="480"/>
        <v>92.110410468749379</v>
      </c>
      <c r="AH779" s="28">
        <f t="shared" si="458"/>
        <v>-211.46026977990644</v>
      </c>
      <c r="AI779" s="28">
        <f t="shared" si="459"/>
        <v>-89.999999998468539</v>
      </c>
      <c r="AJ779" s="28">
        <f t="shared" si="460"/>
        <v>137.84751168459368</v>
      </c>
      <c r="AK779" s="28">
        <f t="shared" si="461"/>
        <v>89.999992659138201</v>
      </c>
      <c r="AL779" s="29">
        <f t="shared" si="462"/>
        <v>-93.032829811219244</v>
      </c>
      <c r="AM779" s="28">
        <f t="shared" si="463"/>
        <v>-89.998722146279135</v>
      </c>
      <c r="AN779" s="28">
        <f t="shared" si="464"/>
        <v>-74.535177437782622</v>
      </c>
      <c r="AO779" s="28">
        <f t="shared" si="465"/>
        <v>-89.998729485609473</v>
      </c>
      <c r="AP779">
        <f t="shared" si="481"/>
        <v>23.609121289162623</v>
      </c>
      <c r="AQ779">
        <f t="shared" si="482"/>
        <v>-23.521825181113627</v>
      </c>
      <c r="AR779" s="28">
        <f t="shared" si="466"/>
        <v>-39.401883510670295</v>
      </c>
      <c r="AS779" s="30">
        <f t="shared" si="467"/>
        <v>-180.02293948796938</v>
      </c>
      <c r="AT779" s="28">
        <f t="shared" si="468"/>
        <v>75.004404629617738</v>
      </c>
      <c r="AU779" s="28">
        <f t="shared" si="469"/>
        <v>89.989816374890779</v>
      </c>
      <c r="AV779" s="29">
        <f t="shared" si="470"/>
        <v>-51.482610180469131</v>
      </c>
      <c r="AW779" s="28">
        <f t="shared" si="471"/>
        <v>-89.847245983673218</v>
      </c>
      <c r="AX779" s="31">
        <f t="shared" si="472"/>
        <v>23.521794449148608</v>
      </c>
      <c r="AY779" s="28">
        <f t="shared" si="473"/>
        <v>0.14257039121756065</v>
      </c>
      <c r="AZ779" s="8">
        <f t="shared" si="474"/>
        <v>-15.880089061521687</v>
      </c>
      <c r="BA779" s="8">
        <f t="shared" si="475"/>
        <v>-179.88036909675182</v>
      </c>
      <c r="BB779" s="8">
        <f t="shared" si="476"/>
        <v>0.11963090324817927</v>
      </c>
      <c r="BD779" s="32">
        <f t="shared" si="477"/>
        <v>-16</v>
      </c>
      <c r="BE779" s="32">
        <f t="shared" si="478"/>
        <v>-180</v>
      </c>
      <c r="BF779" s="32">
        <f t="shared" si="479"/>
        <v>0</v>
      </c>
    </row>
    <row r="780" spans="22:58" x14ac:dyDescent="0.2">
      <c r="V780" s="27">
        <v>8.7600000000001295</v>
      </c>
      <c r="W780" s="32">
        <f t="shared" si="449"/>
        <v>5754399373.3732967</v>
      </c>
      <c r="X780">
        <f t="shared" si="483"/>
        <v>4.8607609737258892</v>
      </c>
      <c r="Y780" s="28">
        <f t="shared" si="450"/>
        <v>-141.5338761647227</v>
      </c>
      <c r="Z780" s="28">
        <f t="shared" si="451"/>
        <v>-89.999995197926268</v>
      </c>
      <c r="AA780" s="28">
        <f t="shared" si="452"/>
        <v>104.36463613343687</v>
      </c>
      <c r="AB780" s="28">
        <f t="shared" si="453"/>
        <v>-89.999653350302353</v>
      </c>
      <c r="AC780" s="28">
        <f t="shared" si="454"/>
        <v>67.554476840672294</v>
      </c>
      <c r="AD780" s="28">
        <f t="shared" si="455"/>
        <v>89.975989632736841</v>
      </c>
      <c r="AE780" s="28">
        <f t="shared" si="456"/>
        <v>35.245997783112358</v>
      </c>
      <c r="AF780" s="28">
        <f t="shared" si="457"/>
        <v>-90.023658915491765</v>
      </c>
      <c r="AG780" s="28">
        <f t="shared" si="480"/>
        <v>92.110410468749379</v>
      </c>
      <c r="AH780" s="28">
        <f t="shared" si="458"/>
        <v>-211.66026977990643</v>
      </c>
      <c r="AI780" s="28">
        <f t="shared" si="459"/>
        <v>-89.999999998503398</v>
      </c>
      <c r="AJ780" s="28">
        <f t="shared" si="460"/>
        <v>138.04751168459367</v>
      </c>
      <c r="AK780" s="28">
        <f t="shared" si="461"/>
        <v>89.999992826236607</v>
      </c>
      <c r="AL780" s="29">
        <f t="shared" si="462"/>
        <v>-93.232829811122016</v>
      </c>
      <c r="AM780" s="28">
        <f t="shared" si="463"/>
        <v>-89.998751233781036</v>
      </c>
      <c r="AN780" s="28">
        <f t="shared" si="464"/>
        <v>-74.735177437685394</v>
      </c>
      <c r="AO780" s="28">
        <f t="shared" si="465"/>
        <v>-89.998758406047827</v>
      </c>
      <c r="AP780">
        <f t="shared" si="481"/>
        <v>23.609121289162623</v>
      </c>
      <c r="AQ780">
        <f t="shared" si="482"/>
        <v>-23.521825181113627</v>
      </c>
      <c r="AR780" s="28">
        <f t="shared" si="466"/>
        <v>-39.40188354652404</v>
      </c>
      <c r="AS780" s="30">
        <f t="shared" si="467"/>
        <v>-180.02241732153959</v>
      </c>
      <c r="AT780" s="28">
        <f t="shared" si="468"/>
        <v>75.204404623442869</v>
      </c>
      <c r="AU780" s="28">
        <f t="shared" si="469"/>
        <v>89.990048182494291</v>
      </c>
      <c r="AV780" s="29">
        <f t="shared" si="470"/>
        <v>-51.682608791132701</v>
      </c>
      <c r="AW780" s="28">
        <f t="shared" si="471"/>
        <v>-89.850723073676747</v>
      </c>
      <c r="AX780" s="31">
        <f t="shared" si="472"/>
        <v>23.521795832310168</v>
      </c>
      <c r="AY780" s="28">
        <f t="shared" si="473"/>
        <v>0.13932510881754467</v>
      </c>
      <c r="AZ780" s="8">
        <f t="shared" si="474"/>
        <v>-15.880087714213872</v>
      </c>
      <c r="BA780" s="8">
        <f t="shared" si="475"/>
        <v>-179.88309221272203</v>
      </c>
      <c r="BB780" s="8">
        <f t="shared" si="476"/>
        <v>0.11690778727796669</v>
      </c>
      <c r="BD780" s="32">
        <f t="shared" si="477"/>
        <v>-16</v>
      </c>
      <c r="BE780" s="32">
        <f t="shared" si="478"/>
        <v>-180</v>
      </c>
      <c r="BF780" s="32">
        <f t="shared" si="479"/>
        <v>0</v>
      </c>
    </row>
    <row r="781" spans="22:58" x14ac:dyDescent="0.2">
      <c r="V781" s="27">
        <v>8.7700000000001292</v>
      </c>
      <c r="W781" s="32">
        <f t="shared" si="449"/>
        <v>5888436553.5576553</v>
      </c>
      <c r="X781">
        <f t="shared" si="483"/>
        <v>4.8607609737258892</v>
      </c>
      <c r="Y781" s="28">
        <f t="shared" si="450"/>
        <v>-141.73387616472269</v>
      </c>
      <c r="Z781" s="28">
        <f t="shared" si="451"/>
        <v>-89.999995307234812</v>
      </c>
      <c r="AA781" s="28">
        <f t="shared" si="452"/>
        <v>104.5646361334297</v>
      </c>
      <c r="AB781" s="28">
        <f t="shared" si="453"/>
        <v>-89.999661241012817</v>
      </c>
      <c r="AC781" s="28">
        <f t="shared" si="454"/>
        <v>67.754476806346474</v>
      </c>
      <c r="AD781" s="28">
        <f t="shared" si="455"/>
        <v>89.976536175359811</v>
      </c>
      <c r="AE781" s="28">
        <f t="shared" si="456"/>
        <v>35.445997748779376</v>
      </c>
      <c r="AF781" s="28">
        <f t="shared" si="457"/>
        <v>-90.023120372887817</v>
      </c>
      <c r="AG781" s="28">
        <f t="shared" si="480"/>
        <v>92.110410468749379</v>
      </c>
      <c r="AH781" s="28">
        <f t="shared" si="458"/>
        <v>-211.86026977990645</v>
      </c>
      <c r="AI781" s="28">
        <f t="shared" si="459"/>
        <v>-89.999999998537447</v>
      </c>
      <c r="AJ781" s="28">
        <f t="shared" si="460"/>
        <v>138.24751168459366</v>
      </c>
      <c r="AK781" s="28">
        <f t="shared" si="461"/>
        <v>89.999992989531407</v>
      </c>
      <c r="AL781" s="29">
        <f t="shared" si="462"/>
        <v>-93.432829811029166</v>
      </c>
      <c r="AM781" s="28">
        <f t="shared" si="463"/>
        <v>-89.998779659170538</v>
      </c>
      <c r="AN781" s="28">
        <f t="shared" si="464"/>
        <v>-74.935177437592571</v>
      </c>
      <c r="AO781" s="28">
        <f t="shared" si="465"/>
        <v>-89.998786668176578</v>
      </c>
      <c r="AP781">
        <f t="shared" si="481"/>
        <v>23.609121289162623</v>
      </c>
      <c r="AQ781">
        <f t="shared" si="482"/>
        <v>-23.521825181113627</v>
      </c>
      <c r="AR781" s="28">
        <f t="shared" si="466"/>
        <v>-39.401883580764199</v>
      </c>
      <c r="AS781" s="30">
        <f t="shared" si="467"/>
        <v>-180.0219070410644</v>
      </c>
      <c r="AT781" s="28">
        <f t="shared" si="468"/>
        <v>75.404404617545907</v>
      </c>
      <c r="AU781" s="28">
        <f t="shared" si="469"/>
        <v>89.990274713512861</v>
      </c>
      <c r="AV781" s="29">
        <f t="shared" si="470"/>
        <v>-51.882607464326298</v>
      </c>
      <c r="AW781" s="28">
        <f t="shared" si="471"/>
        <v>-89.854121016511257</v>
      </c>
      <c r="AX781" s="31">
        <f t="shared" si="472"/>
        <v>23.521797153219609</v>
      </c>
      <c r="AY781" s="28">
        <f t="shared" si="473"/>
        <v>0.13615369700160329</v>
      </c>
      <c r="AZ781" s="8">
        <f t="shared" si="474"/>
        <v>-15.88008642754459</v>
      </c>
      <c r="BA781" s="8">
        <f t="shared" si="475"/>
        <v>-179.88575334406278</v>
      </c>
      <c r="BB781" s="8">
        <f t="shared" si="476"/>
        <v>0.11424665593722239</v>
      </c>
      <c r="BD781" s="32">
        <f t="shared" si="477"/>
        <v>-16</v>
      </c>
      <c r="BE781" s="32">
        <f t="shared" si="478"/>
        <v>-180</v>
      </c>
      <c r="BF781" s="32">
        <f t="shared" si="479"/>
        <v>0</v>
      </c>
    </row>
    <row r="782" spans="22:58" x14ac:dyDescent="0.2">
      <c r="V782" s="27">
        <v>8.7800000000001308</v>
      </c>
      <c r="W782" s="32">
        <f t="shared" si="449"/>
        <v>6025595860.7454052</v>
      </c>
      <c r="X782">
        <f t="shared" si="483"/>
        <v>4.8607609737258892</v>
      </c>
      <c r="Y782" s="28">
        <f t="shared" si="450"/>
        <v>-141.93387616472273</v>
      </c>
      <c r="Z782" s="28">
        <f t="shared" si="451"/>
        <v>-89.999995414055192</v>
      </c>
      <c r="AA782" s="28">
        <f t="shared" si="452"/>
        <v>104.7646361334229</v>
      </c>
      <c r="AB782" s="28">
        <f t="shared" si="453"/>
        <v>-89.999668952108806</v>
      </c>
      <c r="AC782" s="28">
        <f t="shared" si="454"/>
        <v>67.954476773565617</v>
      </c>
      <c r="AD782" s="28">
        <f t="shared" si="455"/>
        <v>89.977070277157935</v>
      </c>
      <c r="AE782" s="28">
        <f t="shared" si="456"/>
        <v>35.645997715991669</v>
      </c>
      <c r="AF782" s="28">
        <f t="shared" si="457"/>
        <v>-90.022594089006049</v>
      </c>
      <c r="AG782" s="28">
        <f t="shared" si="480"/>
        <v>92.110410468749379</v>
      </c>
      <c r="AH782" s="28">
        <f t="shared" si="458"/>
        <v>-212.06026977990646</v>
      </c>
      <c r="AI782" s="28">
        <f t="shared" si="459"/>
        <v>-89.999999998570743</v>
      </c>
      <c r="AJ782" s="28">
        <f t="shared" si="460"/>
        <v>138.44751168459371</v>
      </c>
      <c r="AK782" s="28">
        <f t="shared" si="461"/>
        <v>89.999993149109159</v>
      </c>
      <c r="AL782" s="29">
        <f t="shared" si="462"/>
        <v>-93.632829810940521</v>
      </c>
      <c r="AM782" s="28">
        <f t="shared" si="463"/>
        <v>-89.99880743751919</v>
      </c>
      <c r="AN782" s="28">
        <f t="shared" si="464"/>
        <v>-75.135177437503899</v>
      </c>
      <c r="AO782" s="28">
        <f t="shared" si="465"/>
        <v>-89.998814286980775</v>
      </c>
      <c r="AP782">
        <f t="shared" si="481"/>
        <v>23.609121289162623</v>
      </c>
      <c r="AQ782">
        <f t="shared" si="482"/>
        <v>-23.521825181113627</v>
      </c>
      <c r="AR782" s="28">
        <f t="shared" si="466"/>
        <v>-39.401883613463234</v>
      </c>
      <c r="AS782" s="30">
        <f t="shared" si="467"/>
        <v>-180.02140837598682</v>
      </c>
      <c r="AT782" s="28">
        <f t="shared" si="468"/>
        <v>75.60440461191439</v>
      </c>
      <c r="AU782" s="28">
        <f t="shared" si="469"/>
        <v>89.990496088056204</v>
      </c>
      <c r="AV782" s="29">
        <f t="shared" si="470"/>
        <v>-52.08260619723567</v>
      </c>
      <c r="AW782" s="28">
        <f t="shared" si="471"/>
        <v>-89.857441613715395</v>
      </c>
      <c r="AX782" s="31">
        <f t="shared" si="472"/>
        <v>23.52179841467872</v>
      </c>
      <c r="AY782" s="28">
        <f t="shared" si="473"/>
        <v>0.13305447434080975</v>
      </c>
      <c r="AZ782" s="8">
        <f t="shared" si="474"/>
        <v>-15.880085198784514</v>
      </c>
      <c r="BA782" s="8">
        <f t="shared" si="475"/>
        <v>-179.88835390164601</v>
      </c>
      <c r="BB782" s="8">
        <f t="shared" si="476"/>
        <v>0.11164609835398664</v>
      </c>
      <c r="BD782" s="32">
        <f t="shared" si="477"/>
        <v>-16</v>
      </c>
      <c r="BE782" s="32">
        <f t="shared" si="478"/>
        <v>-180</v>
      </c>
      <c r="BF782" s="32">
        <f t="shared" si="479"/>
        <v>0</v>
      </c>
    </row>
    <row r="783" spans="22:58" x14ac:dyDescent="0.2">
      <c r="V783" s="27">
        <v>8.7900000000001306</v>
      </c>
      <c r="W783" s="32">
        <f t="shared" si="449"/>
        <v>6165950018.6166916</v>
      </c>
      <c r="X783">
        <f t="shared" si="483"/>
        <v>4.8607609737258892</v>
      </c>
      <c r="Y783" s="28">
        <f t="shared" si="450"/>
        <v>-142.13387616472272</v>
      </c>
      <c r="Z783" s="28">
        <f t="shared" si="451"/>
        <v>-89.999995518444038</v>
      </c>
      <c r="AA783" s="28">
        <f t="shared" si="452"/>
        <v>104.96463613341638</v>
      </c>
      <c r="AB783" s="28">
        <f t="shared" si="453"/>
        <v>-89.999676487678798</v>
      </c>
      <c r="AC783" s="28">
        <f t="shared" si="454"/>
        <v>68.154476742260115</v>
      </c>
      <c r="AD783" s="28">
        <f t="shared" si="455"/>
        <v>89.977592221318687</v>
      </c>
      <c r="AE783" s="28">
        <f t="shared" si="456"/>
        <v>35.845997684679659</v>
      </c>
      <c r="AF783" s="28">
        <f t="shared" si="457"/>
        <v>-90.022079784804149</v>
      </c>
      <c r="AG783" s="28">
        <f t="shared" si="480"/>
        <v>92.110410468749379</v>
      </c>
      <c r="AH783" s="28">
        <f t="shared" si="458"/>
        <v>-212.26026977990645</v>
      </c>
      <c r="AI783" s="28">
        <f t="shared" si="459"/>
        <v>-89.999999998603272</v>
      </c>
      <c r="AJ783" s="28">
        <f t="shared" si="460"/>
        <v>138.6475116845937</v>
      </c>
      <c r="AK783" s="28">
        <f t="shared" si="461"/>
        <v>89.99999330505446</v>
      </c>
      <c r="AL783" s="29">
        <f t="shared" si="462"/>
        <v>-93.832829810855841</v>
      </c>
      <c r="AM783" s="28">
        <f t="shared" si="463"/>
        <v>-89.998834583555436</v>
      </c>
      <c r="AN783" s="28">
        <f t="shared" si="464"/>
        <v>-75.335177437419219</v>
      </c>
      <c r="AO783" s="28">
        <f t="shared" si="465"/>
        <v>-89.998841277104248</v>
      </c>
      <c r="AP783">
        <f t="shared" si="481"/>
        <v>23.609121289162623</v>
      </c>
      <c r="AQ783">
        <f t="shared" si="482"/>
        <v>-23.521825181113627</v>
      </c>
      <c r="AR783" s="28">
        <f t="shared" si="466"/>
        <v>-39.401883644690564</v>
      </c>
      <c r="AS783" s="30">
        <f t="shared" si="467"/>
        <v>-180.02092106190838</v>
      </c>
      <c r="AT783" s="28">
        <f t="shared" si="468"/>
        <v>75.804404606536309</v>
      </c>
      <c r="AU783" s="28">
        <f t="shared" si="469"/>
        <v>89.990712423500014</v>
      </c>
      <c r="AV783" s="29">
        <f t="shared" si="470"/>
        <v>-52.282604987173144</v>
      </c>
      <c r="AW783" s="28">
        <f t="shared" si="471"/>
        <v>-89.860686625824442</v>
      </c>
      <c r="AX783" s="31">
        <f t="shared" si="472"/>
        <v>23.521799619363165</v>
      </c>
      <c r="AY783" s="28">
        <f t="shared" si="473"/>
        <v>0.13002579767557165</v>
      </c>
      <c r="AZ783" s="8">
        <f t="shared" si="474"/>
        <v>-15.880084025327399</v>
      </c>
      <c r="BA783" s="8">
        <f t="shared" si="475"/>
        <v>-179.89089526423282</v>
      </c>
      <c r="BB783" s="8">
        <f t="shared" si="476"/>
        <v>0.1091047357671755</v>
      </c>
      <c r="BD783" s="32">
        <f t="shared" si="477"/>
        <v>-16</v>
      </c>
      <c r="BE783" s="32">
        <f t="shared" si="478"/>
        <v>-180</v>
      </c>
      <c r="BF783" s="32">
        <f t="shared" si="479"/>
        <v>0</v>
      </c>
    </row>
    <row r="784" spans="22:58" x14ac:dyDescent="0.2">
      <c r="V784" s="27">
        <v>8.8000000000001304</v>
      </c>
      <c r="W784" s="32">
        <f t="shared" si="449"/>
        <v>6309573444.8038464</v>
      </c>
      <c r="X784">
        <f t="shared" si="483"/>
        <v>4.8607609737258892</v>
      </c>
      <c r="Y784" s="28">
        <f t="shared" si="450"/>
        <v>-142.33387616472271</v>
      </c>
      <c r="Z784" s="28">
        <f t="shared" si="451"/>
        <v>-89.999995620456716</v>
      </c>
      <c r="AA784" s="28">
        <f t="shared" si="452"/>
        <v>105.16463613341016</v>
      </c>
      <c r="AB784" s="28">
        <f t="shared" si="453"/>
        <v>-89.999683851718288</v>
      </c>
      <c r="AC784" s="28">
        <f t="shared" si="454"/>
        <v>68.354476712363592</v>
      </c>
      <c r="AD784" s="28">
        <f t="shared" si="455"/>
        <v>89.978102284583443</v>
      </c>
      <c r="AE784" s="28">
        <f t="shared" si="456"/>
        <v>36.045997654776926</v>
      </c>
      <c r="AF784" s="28">
        <f t="shared" si="457"/>
        <v>-90.021577187591546</v>
      </c>
      <c r="AG784" s="28">
        <f t="shared" si="480"/>
        <v>92.110410468749379</v>
      </c>
      <c r="AH784" s="28">
        <f t="shared" si="458"/>
        <v>-212.46026977990647</v>
      </c>
      <c r="AI784" s="28">
        <f t="shared" si="459"/>
        <v>-89.999999998635076</v>
      </c>
      <c r="AJ784" s="28">
        <f t="shared" si="460"/>
        <v>138.84751168459368</v>
      </c>
      <c r="AK784" s="28">
        <f t="shared" si="461"/>
        <v>89.999993457450032</v>
      </c>
      <c r="AL784" s="29">
        <f t="shared" si="462"/>
        <v>-94.03282981077497</v>
      </c>
      <c r="AM784" s="28">
        <f t="shared" si="463"/>
        <v>-89.99886111167244</v>
      </c>
      <c r="AN784" s="28">
        <f t="shared" si="464"/>
        <v>-75.535177437338376</v>
      </c>
      <c r="AO784" s="28">
        <f t="shared" si="465"/>
        <v>-89.998867652857484</v>
      </c>
      <c r="AP784">
        <f t="shared" si="481"/>
        <v>23.609121289162623</v>
      </c>
      <c r="AQ784">
        <f t="shared" si="482"/>
        <v>-23.521825181113627</v>
      </c>
      <c r="AR784" s="28">
        <f t="shared" si="466"/>
        <v>-39.401883674512455</v>
      </c>
      <c r="AS784" s="30">
        <f t="shared" si="467"/>
        <v>-180.02044484044904</v>
      </c>
      <c r="AT784" s="28">
        <f t="shared" si="468"/>
        <v>76.004404601400267</v>
      </c>
      <c r="AU784" s="28">
        <f t="shared" si="469"/>
        <v>89.990923834548155</v>
      </c>
      <c r="AV784" s="29">
        <f t="shared" si="470"/>
        <v>-52.482603831572092</v>
      </c>
      <c r="AW784" s="28">
        <f t="shared" si="471"/>
        <v>-89.863857773303465</v>
      </c>
      <c r="AX784" s="31">
        <f t="shared" si="472"/>
        <v>23.521800769828175</v>
      </c>
      <c r="AY784" s="28">
        <f t="shared" si="473"/>
        <v>0.12706606124469033</v>
      </c>
      <c r="AZ784" s="8">
        <f t="shared" si="474"/>
        <v>-15.880082904684279</v>
      </c>
      <c r="BA784" s="8">
        <f t="shared" si="475"/>
        <v>-179.89337877920434</v>
      </c>
      <c r="BB784" s="8">
        <f t="shared" si="476"/>
        <v>0.10662122079565961</v>
      </c>
      <c r="BD784" s="32">
        <f t="shared" si="477"/>
        <v>-16</v>
      </c>
      <c r="BE784" s="32">
        <f t="shared" si="478"/>
        <v>-180</v>
      </c>
      <c r="BF784" s="32">
        <f t="shared" si="479"/>
        <v>0</v>
      </c>
    </row>
    <row r="785" spans="22:58" x14ac:dyDescent="0.2">
      <c r="V785" s="27">
        <v>8.8100000000001302</v>
      </c>
      <c r="W785" s="32">
        <f t="shared" si="449"/>
        <v>6456542290.3485117</v>
      </c>
      <c r="X785">
        <f t="shared" si="483"/>
        <v>4.8607609737258892</v>
      </c>
      <c r="Y785" s="28">
        <f t="shared" si="450"/>
        <v>-142.5338761647227</v>
      </c>
      <c r="Z785" s="28">
        <f t="shared" si="451"/>
        <v>-89.999995720147282</v>
      </c>
      <c r="AA785" s="28">
        <f t="shared" si="452"/>
        <v>105.36463613340419</v>
      </c>
      <c r="AB785" s="28">
        <f t="shared" si="453"/>
        <v>-89.999691048131766</v>
      </c>
      <c r="AC785" s="28">
        <f t="shared" si="454"/>
        <v>68.554476683812624</v>
      </c>
      <c r="AD785" s="28">
        <f t="shared" si="455"/>
        <v>89.978600737394146</v>
      </c>
      <c r="AE785" s="28">
        <f t="shared" si="456"/>
        <v>36.245997626220003</v>
      </c>
      <c r="AF785" s="28">
        <f t="shared" si="457"/>
        <v>-90.021086030884902</v>
      </c>
      <c r="AG785" s="28">
        <f t="shared" si="480"/>
        <v>92.110410468749379</v>
      </c>
      <c r="AH785" s="28">
        <f t="shared" si="458"/>
        <v>-212.66026977990646</v>
      </c>
      <c r="AI785" s="28">
        <f t="shared" si="459"/>
        <v>-89.999999998666155</v>
      </c>
      <c r="AJ785" s="28">
        <f t="shared" si="460"/>
        <v>139.04751168459367</v>
      </c>
      <c r="AK785" s="28">
        <f t="shared" si="461"/>
        <v>89.999993606376648</v>
      </c>
      <c r="AL785" s="29">
        <f t="shared" si="462"/>
        <v>-94.232829810697737</v>
      </c>
      <c r="AM785" s="28">
        <f t="shared" si="463"/>
        <v>-89.998887035935795</v>
      </c>
      <c r="AN785" s="28">
        <f t="shared" si="464"/>
        <v>-75.735177437261143</v>
      </c>
      <c r="AO785" s="28">
        <f t="shared" si="465"/>
        <v>-89.998893428225301</v>
      </c>
      <c r="AP785">
        <f t="shared" si="481"/>
        <v>23.609121289162623</v>
      </c>
      <c r="AQ785">
        <f t="shared" si="482"/>
        <v>-23.521825181113627</v>
      </c>
      <c r="AR785" s="28">
        <f t="shared" si="466"/>
        <v>-39.401883702992144</v>
      </c>
      <c r="AS785" s="30">
        <f t="shared" si="467"/>
        <v>-180.0199794591102</v>
      </c>
      <c r="AT785" s="28">
        <f t="shared" si="468"/>
        <v>76.204404596495394</v>
      </c>
      <c r="AU785" s="28">
        <f t="shared" si="469"/>
        <v>89.991130433293563</v>
      </c>
      <c r="AV785" s="29">
        <f t="shared" si="470"/>
        <v>-52.682602727981362</v>
      </c>
      <c r="AW785" s="28">
        <f t="shared" si="471"/>
        <v>-89.866956737459077</v>
      </c>
      <c r="AX785" s="31">
        <f t="shared" si="472"/>
        <v>23.521801868514032</v>
      </c>
      <c r="AY785" s="28">
        <f t="shared" si="473"/>
        <v>0.1241736958344859</v>
      </c>
      <c r="AZ785" s="8">
        <f t="shared" si="474"/>
        <v>-15.880081834478112</v>
      </c>
      <c r="BA785" s="8">
        <f t="shared" si="475"/>
        <v>-179.89580576327572</v>
      </c>
      <c r="BB785" s="8">
        <f t="shared" si="476"/>
        <v>0.10419423672428252</v>
      </c>
      <c r="BD785" s="32">
        <f t="shared" si="477"/>
        <v>-16</v>
      </c>
      <c r="BE785" s="32">
        <f t="shared" si="478"/>
        <v>-180</v>
      </c>
      <c r="BF785" s="32">
        <f t="shared" si="479"/>
        <v>0</v>
      </c>
    </row>
    <row r="786" spans="22:58" x14ac:dyDescent="0.2">
      <c r="V786" s="27">
        <v>8.82000000000013</v>
      </c>
      <c r="W786" s="32">
        <f t="shared" si="449"/>
        <v>6606934480.0779381</v>
      </c>
      <c r="X786">
        <f t="shared" si="483"/>
        <v>4.8607609737258892</v>
      </c>
      <c r="Y786" s="28">
        <f t="shared" si="450"/>
        <v>-142.73387616472269</v>
      </c>
      <c r="Z786" s="28">
        <f t="shared" si="451"/>
        <v>-89.999995817568617</v>
      </c>
      <c r="AA786" s="28">
        <f t="shared" si="452"/>
        <v>105.56463613339847</v>
      </c>
      <c r="AB786" s="28">
        <f t="shared" si="453"/>
        <v>-89.999698080734888</v>
      </c>
      <c r="AC786" s="28">
        <f t="shared" si="454"/>
        <v>68.754476656546643</v>
      </c>
      <c r="AD786" s="28">
        <f t="shared" si="455"/>
        <v>89.979087844036783</v>
      </c>
      <c r="AE786" s="28">
        <f t="shared" si="456"/>
        <v>36.44599759894831</v>
      </c>
      <c r="AF786" s="28">
        <f t="shared" si="457"/>
        <v>-90.020606054266736</v>
      </c>
      <c r="AG786" s="28">
        <f t="shared" si="480"/>
        <v>92.110410468749379</v>
      </c>
      <c r="AH786" s="28">
        <f t="shared" si="458"/>
        <v>-212.86026977990645</v>
      </c>
      <c r="AI786" s="28">
        <f t="shared" si="459"/>
        <v>-89.999999998696509</v>
      </c>
      <c r="AJ786" s="28">
        <f t="shared" si="460"/>
        <v>139.24751168459363</v>
      </c>
      <c r="AK786" s="28">
        <f t="shared" si="461"/>
        <v>89.999993751913294</v>
      </c>
      <c r="AL786" s="29">
        <f t="shared" si="462"/>
        <v>-94.432829810623957</v>
      </c>
      <c r="AM786" s="28">
        <f t="shared" si="463"/>
        <v>-89.998912370090864</v>
      </c>
      <c r="AN786" s="28">
        <f t="shared" si="464"/>
        <v>-75.935177437187392</v>
      </c>
      <c r="AO786" s="28">
        <f t="shared" si="465"/>
        <v>-89.998918616874079</v>
      </c>
      <c r="AP786">
        <f t="shared" si="481"/>
        <v>23.609121289162623</v>
      </c>
      <c r="AQ786">
        <f t="shared" si="482"/>
        <v>-23.521825181113627</v>
      </c>
      <c r="AR786" s="28">
        <f t="shared" si="466"/>
        <v>-39.401883730190086</v>
      </c>
      <c r="AS786" s="30">
        <f t="shared" si="467"/>
        <v>-180.0195246711408</v>
      </c>
      <c r="AT786" s="28">
        <f t="shared" si="468"/>
        <v>76.404404591811243</v>
      </c>
      <c r="AU786" s="28">
        <f t="shared" si="469"/>
        <v>89.991332329277597</v>
      </c>
      <c r="AV786" s="29">
        <f t="shared" si="470"/>
        <v>-52.882601674060098</v>
      </c>
      <c r="AW786" s="28">
        <f t="shared" si="471"/>
        <v>-89.869985161330519</v>
      </c>
      <c r="AX786" s="31">
        <f t="shared" si="472"/>
        <v>23.521802917751145</v>
      </c>
      <c r="AY786" s="28">
        <f t="shared" si="473"/>
        <v>0.12134716794707856</v>
      </c>
      <c r="AZ786" s="8">
        <f t="shared" si="474"/>
        <v>-15.880080812438941</v>
      </c>
      <c r="BA786" s="8">
        <f t="shared" si="475"/>
        <v>-179.89817750319372</v>
      </c>
      <c r="BB786" s="8">
        <f t="shared" si="476"/>
        <v>0.1018224968062782</v>
      </c>
      <c r="BD786" s="32">
        <f t="shared" si="477"/>
        <v>-16</v>
      </c>
      <c r="BE786" s="32">
        <f t="shared" si="478"/>
        <v>-180</v>
      </c>
      <c r="BF786" s="32">
        <f t="shared" si="479"/>
        <v>0</v>
      </c>
    </row>
    <row r="787" spans="22:58" x14ac:dyDescent="0.2">
      <c r="V787" s="27">
        <v>8.8300000000001297</v>
      </c>
      <c r="W787" s="32">
        <f t="shared" si="449"/>
        <v>6760829753.9218416</v>
      </c>
      <c r="X787">
        <f t="shared" si="483"/>
        <v>4.8607609737258892</v>
      </c>
      <c r="Y787" s="28">
        <f t="shared" si="450"/>
        <v>-142.93387616472268</v>
      </c>
      <c r="Z787" s="28">
        <f t="shared" si="451"/>
        <v>-89.999995912772377</v>
      </c>
      <c r="AA787" s="28">
        <f t="shared" si="452"/>
        <v>105.76463613339305</v>
      </c>
      <c r="AB787" s="28">
        <f t="shared" si="453"/>
        <v>-89.999704953256398</v>
      </c>
      <c r="AC787" s="28">
        <f t="shared" si="454"/>
        <v>68.95447663050787</v>
      </c>
      <c r="AD787" s="28">
        <f t="shared" si="455"/>
        <v>89.979563862781475</v>
      </c>
      <c r="AE787" s="28">
        <f t="shared" si="456"/>
        <v>36.645997572904136</v>
      </c>
      <c r="AF787" s="28">
        <f t="shared" si="457"/>
        <v>-90.020137003247299</v>
      </c>
      <c r="AG787" s="28">
        <f t="shared" si="480"/>
        <v>92.110410468749379</v>
      </c>
      <c r="AH787" s="28">
        <f t="shared" si="458"/>
        <v>-213.06026977990643</v>
      </c>
      <c r="AI787" s="28">
        <f t="shared" si="459"/>
        <v>-89.999999998726182</v>
      </c>
      <c r="AJ787" s="28">
        <f t="shared" si="460"/>
        <v>139.44751168459365</v>
      </c>
      <c r="AK787" s="28">
        <f t="shared" si="461"/>
        <v>89.999993894137106</v>
      </c>
      <c r="AL787" s="29">
        <f t="shared" si="462"/>
        <v>-94.632829810553517</v>
      </c>
      <c r="AM787" s="28">
        <f t="shared" si="463"/>
        <v>-89.998937127570159</v>
      </c>
      <c r="AN787" s="28">
        <f t="shared" si="464"/>
        <v>-76.135177437116923</v>
      </c>
      <c r="AO787" s="28">
        <f t="shared" si="465"/>
        <v>-89.998943232159235</v>
      </c>
      <c r="AP787">
        <f t="shared" si="481"/>
        <v>23.609121289162623</v>
      </c>
      <c r="AQ787">
        <f t="shared" si="482"/>
        <v>-23.521825181113627</v>
      </c>
      <c r="AR787" s="28">
        <f t="shared" si="466"/>
        <v>-39.401883756163791</v>
      </c>
      <c r="AS787" s="30">
        <f t="shared" si="467"/>
        <v>-180.01908023540653</v>
      </c>
      <c r="AT787" s="28">
        <f t="shared" si="468"/>
        <v>76.604404587337939</v>
      </c>
      <c r="AU787" s="28">
        <f t="shared" si="469"/>
        <v>89.991529629548168</v>
      </c>
      <c r="AV787" s="29">
        <f t="shared" si="470"/>
        <v>-53.082600667572905</v>
      </c>
      <c r="AW787" s="28">
        <f t="shared" si="471"/>
        <v>-89.872944650560498</v>
      </c>
      <c r="AX787" s="31">
        <f t="shared" si="472"/>
        <v>23.521803919765034</v>
      </c>
      <c r="AY787" s="28">
        <f t="shared" si="473"/>
        <v>0.11858497898766984</v>
      </c>
      <c r="AZ787" s="8">
        <f t="shared" si="474"/>
        <v>-15.880079836398757</v>
      </c>
      <c r="BA787" s="8">
        <f t="shared" si="475"/>
        <v>-179.90049525641888</v>
      </c>
      <c r="BB787" s="8">
        <f t="shared" si="476"/>
        <v>9.9504743581121602E-2</v>
      </c>
      <c r="BD787" s="32">
        <f t="shared" si="477"/>
        <v>-16</v>
      </c>
      <c r="BE787" s="32">
        <f t="shared" si="478"/>
        <v>-180</v>
      </c>
      <c r="BF787" s="32">
        <f t="shared" si="479"/>
        <v>0</v>
      </c>
    </row>
    <row r="788" spans="22:58" x14ac:dyDescent="0.2">
      <c r="V788" s="27">
        <v>8.8400000000001295</v>
      </c>
      <c r="W788" s="32">
        <f t="shared" si="449"/>
        <v>6918309709.1914358</v>
      </c>
      <c r="X788">
        <f t="shared" si="483"/>
        <v>4.8607609737258892</v>
      </c>
      <c r="Y788" s="28">
        <f t="shared" si="450"/>
        <v>-143.13387616472266</v>
      </c>
      <c r="Z788" s="28">
        <f t="shared" si="451"/>
        <v>-89.999996005809052</v>
      </c>
      <c r="AA788" s="28">
        <f t="shared" si="452"/>
        <v>105.96463613338786</v>
      </c>
      <c r="AB788" s="28">
        <f t="shared" si="453"/>
        <v>-89.999711669340229</v>
      </c>
      <c r="AC788" s="28">
        <f t="shared" si="454"/>
        <v>69.154476605641008</v>
      </c>
      <c r="AD788" s="28">
        <f t="shared" si="455"/>
        <v>89.980029046019368</v>
      </c>
      <c r="AE788" s="28">
        <f t="shared" si="456"/>
        <v>36.845997548032088</v>
      </c>
      <c r="AF788" s="28">
        <f t="shared" si="457"/>
        <v>-90.019678629129928</v>
      </c>
      <c r="AG788" s="28">
        <f t="shared" si="480"/>
        <v>92.110410468749379</v>
      </c>
      <c r="AH788" s="28">
        <f t="shared" si="458"/>
        <v>-213.26026977990642</v>
      </c>
      <c r="AI788" s="28">
        <f t="shared" si="459"/>
        <v>-89.999999998755186</v>
      </c>
      <c r="AJ788" s="28">
        <f t="shared" si="460"/>
        <v>139.64751168459367</v>
      </c>
      <c r="AK788" s="28">
        <f t="shared" si="461"/>
        <v>89.999994033123514</v>
      </c>
      <c r="AL788" s="29">
        <f t="shared" si="462"/>
        <v>-94.832829810486245</v>
      </c>
      <c r="AM788" s="28">
        <f t="shared" si="463"/>
        <v>-89.998961321500431</v>
      </c>
      <c r="AN788" s="28">
        <f t="shared" si="464"/>
        <v>-76.335177437049623</v>
      </c>
      <c r="AO788" s="28">
        <f t="shared" si="465"/>
        <v>-89.998967287132103</v>
      </c>
      <c r="AP788">
        <f t="shared" si="481"/>
        <v>23.609121289162623</v>
      </c>
      <c r="AQ788">
        <f t="shared" si="482"/>
        <v>-23.521825181113627</v>
      </c>
      <c r="AR788" s="28">
        <f t="shared" si="466"/>
        <v>-39.401883780968539</v>
      </c>
      <c r="AS788" s="30">
        <f t="shared" si="467"/>
        <v>-180.01864591626202</v>
      </c>
      <c r="AT788" s="28">
        <f t="shared" si="468"/>
        <v>76.804404583065974</v>
      </c>
      <c r="AU788" s="28">
        <f t="shared" si="469"/>
        <v>89.991722438716479</v>
      </c>
      <c r="AV788" s="29">
        <f t="shared" si="470"/>
        <v>-53.282599706384872</v>
      </c>
      <c r="AW788" s="28">
        <f t="shared" si="471"/>
        <v>-89.875836774246153</v>
      </c>
      <c r="AX788" s="31">
        <f t="shared" si="472"/>
        <v>23.521804876681102</v>
      </c>
      <c r="AY788" s="28">
        <f t="shared" si="473"/>
        <v>0.11588566447032633</v>
      </c>
      <c r="AZ788" s="8">
        <f t="shared" si="474"/>
        <v>-15.880078904287437</v>
      </c>
      <c r="BA788" s="8">
        <f t="shared" si="475"/>
        <v>-179.90276025179168</v>
      </c>
      <c r="BB788" s="8">
        <f t="shared" si="476"/>
        <v>9.7239748208323817E-2</v>
      </c>
      <c r="BD788" s="32">
        <f t="shared" si="477"/>
        <v>-16</v>
      </c>
      <c r="BE788" s="32">
        <f t="shared" si="478"/>
        <v>-180</v>
      </c>
      <c r="BF788" s="32">
        <f t="shared" si="479"/>
        <v>0</v>
      </c>
    </row>
    <row r="789" spans="22:58" x14ac:dyDescent="0.2">
      <c r="V789" s="27">
        <v>8.8500000000001293</v>
      </c>
      <c r="W789" s="32">
        <f t="shared" si="449"/>
        <v>7079457843.8434973</v>
      </c>
      <c r="X789">
        <f t="shared" si="483"/>
        <v>4.8607609737258892</v>
      </c>
      <c r="Y789" s="28">
        <f t="shared" si="450"/>
        <v>-143.33387616472268</v>
      </c>
      <c r="Z789" s="28">
        <f t="shared" si="451"/>
        <v>-89.999996096727926</v>
      </c>
      <c r="AA789" s="28">
        <f t="shared" si="452"/>
        <v>106.16463613338291</v>
      </c>
      <c r="AB789" s="28">
        <f t="shared" si="453"/>
        <v>-89.999718232547323</v>
      </c>
      <c r="AC789" s="28">
        <f t="shared" si="454"/>
        <v>69.354476581893351</v>
      </c>
      <c r="AD789" s="28">
        <f t="shared" si="455"/>
        <v>89.980483640396571</v>
      </c>
      <c r="AE789" s="28">
        <f t="shared" si="456"/>
        <v>37.045997524279471</v>
      </c>
      <c r="AF789" s="28">
        <f t="shared" si="457"/>
        <v>-90.019230688878693</v>
      </c>
      <c r="AG789" s="28">
        <f t="shared" si="480"/>
        <v>92.110410468749379</v>
      </c>
      <c r="AH789" s="28">
        <f t="shared" si="458"/>
        <v>-213.46026977990644</v>
      </c>
      <c r="AI789" s="28">
        <f t="shared" si="459"/>
        <v>-89.999999998783508</v>
      </c>
      <c r="AJ789" s="28">
        <f t="shared" si="460"/>
        <v>139.84751168459366</v>
      </c>
      <c r="AK789" s="28">
        <f t="shared" si="461"/>
        <v>89.999994168946202</v>
      </c>
      <c r="AL789" s="29">
        <f t="shared" si="462"/>
        <v>-95.032829810422015</v>
      </c>
      <c r="AM789" s="28">
        <f t="shared" si="463"/>
        <v>-89.998984964709621</v>
      </c>
      <c r="AN789" s="28">
        <f t="shared" si="464"/>
        <v>-76.535177436985421</v>
      </c>
      <c r="AO789" s="28">
        <f t="shared" si="465"/>
        <v>-89.998990794546927</v>
      </c>
      <c r="AP789">
        <f t="shared" si="481"/>
        <v>23.609121289162623</v>
      </c>
      <c r="AQ789">
        <f t="shared" si="482"/>
        <v>-23.521825181113627</v>
      </c>
      <c r="AR789" s="28">
        <f t="shared" si="466"/>
        <v>-39.401883804656954</v>
      </c>
      <c r="AS789" s="30">
        <f t="shared" si="467"/>
        <v>-180.01822148342563</v>
      </c>
      <c r="AT789" s="28">
        <f t="shared" si="468"/>
        <v>77.004404578986282</v>
      </c>
      <c r="AU789" s="28">
        <f t="shared" si="469"/>
        <v>89.991910859012478</v>
      </c>
      <c r="AV789" s="29">
        <f t="shared" si="470"/>
        <v>-53.482598788457231</v>
      </c>
      <c r="AW789" s="28">
        <f t="shared" si="471"/>
        <v>-89.87866306577078</v>
      </c>
      <c r="AX789" s="31">
        <f t="shared" si="472"/>
        <v>23.521805790529051</v>
      </c>
      <c r="AY789" s="28">
        <f t="shared" si="473"/>
        <v>0.11324779324169754</v>
      </c>
      <c r="AZ789" s="8">
        <f t="shared" si="474"/>
        <v>-15.880078014127903</v>
      </c>
      <c r="BA789" s="8">
        <f t="shared" si="475"/>
        <v>-179.90497369018394</v>
      </c>
      <c r="BB789" s="8">
        <f t="shared" si="476"/>
        <v>9.5026309816063304E-2</v>
      </c>
      <c r="BD789" s="32">
        <f t="shared" si="477"/>
        <v>-16</v>
      </c>
      <c r="BE789" s="32">
        <f t="shared" si="478"/>
        <v>-180</v>
      </c>
      <c r="BF789" s="32">
        <f t="shared" si="479"/>
        <v>0</v>
      </c>
    </row>
    <row r="790" spans="22:58" x14ac:dyDescent="0.2">
      <c r="V790" s="27">
        <v>8.8600000000001309</v>
      </c>
      <c r="W790" s="32">
        <f t="shared" si="449"/>
        <v>7244359600.7520924</v>
      </c>
      <c r="X790">
        <f t="shared" si="483"/>
        <v>4.8607609737258892</v>
      </c>
      <c r="Y790" s="28">
        <f t="shared" si="450"/>
        <v>-143.5338761647227</v>
      </c>
      <c r="Z790" s="28">
        <f t="shared" si="451"/>
        <v>-89.999996185577245</v>
      </c>
      <c r="AA790" s="28">
        <f t="shared" si="452"/>
        <v>106.36463613337823</v>
      </c>
      <c r="AB790" s="28">
        <f t="shared" si="453"/>
        <v>-89.999724646357606</v>
      </c>
      <c r="AC790" s="28">
        <f t="shared" si="454"/>
        <v>69.55447655921455</v>
      </c>
      <c r="AD790" s="28">
        <f t="shared" si="455"/>
        <v>89.98092788694477</v>
      </c>
      <c r="AE790" s="28">
        <f t="shared" si="456"/>
        <v>37.245997501595966</v>
      </c>
      <c r="AF790" s="28">
        <f t="shared" si="457"/>
        <v>-90.018792944990068</v>
      </c>
      <c r="AG790" s="28">
        <f t="shared" si="480"/>
        <v>92.110410468749379</v>
      </c>
      <c r="AH790" s="28">
        <f t="shared" si="458"/>
        <v>-213.66026977990646</v>
      </c>
      <c r="AI790" s="28">
        <f t="shared" si="459"/>
        <v>-89.999999998811191</v>
      </c>
      <c r="AJ790" s="28">
        <f t="shared" si="460"/>
        <v>140.04751168459367</v>
      </c>
      <c r="AK790" s="28">
        <f t="shared" si="461"/>
        <v>89.999994301677191</v>
      </c>
      <c r="AL790" s="29">
        <f t="shared" si="462"/>
        <v>-95.232829810360698</v>
      </c>
      <c r="AM790" s="28">
        <f t="shared" si="463"/>
        <v>-89.999008069733648</v>
      </c>
      <c r="AN790" s="28">
        <f t="shared" si="464"/>
        <v>-76.735177436924104</v>
      </c>
      <c r="AO790" s="28">
        <f t="shared" si="465"/>
        <v>-89.999013766867648</v>
      </c>
      <c r="AP790">
        <f t="shared" si="481"/>
        <v>23.609121289162623</v>
      </c>
      <c r="AQ790">
        <f t="shared" si="482"/>
        <v>-23.521825181113627</v>
      </c>
      <c r="AR790" s="28">
        <f t="shared" si="466"/>
        <v>-39.401883827279143</v>
      </c>
      <c r="AS790" s="30">
        <f t="shared" si="467"/>
        <v>-180.0178067118577</v>
      </c>
      <c r="AT790" s="28">
        <f t="shared" si="468"/>
        <v>77.204404575090223</v>
      </c>
      <c r="AU790" s="28">
        <f t="shared" si="469"/>
        <v>89.992094990339069</v>
      </c>
      <c r="AV790" s="29">
        <f t="shared" si="470"/>
        <v>-53.682597911842997</v>
      </c>
      <c r="AW790" s="28">
        <f t="shared" si="471"/>
        <v>-89.881425023616501</v>
      </c>
      <c r="AX790" s="31">
        <f t="shared" si="472"/>
        <v>23.521806663247226</v>
      </c>
      <c r="AY790" s="28">
        <f t="shared" si="473"/>
        <v>0.11066996672256835</v>
      </c>
      <c r="AZ790" s="8">
        <f t="shared" si="474"/>
        <v>-15.880077164031917</v>
      </c>
      <c r="BA790" s="8">
        <f t="shared" si="475"/>
        <v>-179.90713674513512</v>
      </c>
      <c r="BB790" s="8">
        <f t="shared" si="476"/>
        <v>9.2863254864880673E-2</v>
      </c>
      <c r="BD790" s="32">
        <f t="shared" si="477"/>
        <v>-16</v>
      </c>
      <c r="BE790" s="32">
        <f t="shared" si="478"/>
        <v>-180</v>
      </c>
      <c r="BF790" s="32">
        <f t="shared" si="479"/>
        <v>0</v>
      </c>
    </row>
    <row r="791" spans="22:58" x14ac:dyDescent="0.2">
      <c r="V791" s="27">
        <v>8.8700000000001307</v>
      </c>
      <c r="W791" s="32">
        <f t="shared" si="449"/>
        <v>7413102413.0114174</v>
      </c>
      <c r="X791">
        <f t="shared" si="483"/>
        <v>4.8607609737258892</v>
      </c>
      <c r="Y791" s="28">
        <f t="shared" si="450"/>
        <v>-143.73387616472269</v>
      </c>
      <c r="Z791" s="28">
        <f t="shared" si="451"/>
        <v>-89.999996272404104</v>
      </c>
      <c r="AA791" s="28">
        <f t="shared" si="452"/>
        <v>106.56463613337371</v>
      </c>
      <c r="AB791" s="28">
        <f t="shared" si="453"/>
        <v>-89.999730914171721</v>
      </c>
      <c r="AC791" s="28">
        <f t="shared" si="454"/>
        <v>69.754476537556442</v>
      </c>
      <c r="AD791" s="28">
        <f t="shared" si="455"/>
        <v>89.981362021209165</v>
      </c>
      <c r="AE791" s="28">
        <f t="shared" si="456"/>
        <v>37.445997479933354</v>
      </c>
      <c r="AF791" s="28">
        <f t="shared" si="457"/>
        <v>-90.01836516536666</v>
      </c>
      <c r="AG791" s="28">
        <f t="shared" si="480"/>
        <v>92.110410468749379</v>
      </c>
      <c r="AH791" s="28">
        <f t="shared" si="458"/>
        <v>-213.86026977990645</v>
      </c>
      <c r="AI791" s="28">
        <f t="shared" si="459"/>
        <v>-89.999999998838263</v>
      </c>
      <c r="AJ791" s="28">
        <f t="shared" si="460"/>
        <v>140.24751168459369</v>
      </c>
      <c r="AK791" s="28">
        <f t="shared" si="461"/>
        <v>89.999994431386867</v>
      </c>
      <c r="AL791" s="29">
        <f t="shared" si="462"/>
        <v>-95.43282981030211</v>
      </c>
      <c r="AM791" s="28">
        <f t="shared" si="463"/>
        <v>-89.999030648823123</v>
      </c>
      <c r="AN791" s="28">
        <f t="shared" si="464"/>
        <v>-76.935177436865487</v>
      </c>
      <c r="AO791" s="28">
        <f t="shared" si="465"/>
        <v>-89.999036216274519</v>
      </c>
      <c r="AP791">
        <f t="shared" si="481"/>
        <v>23.609121289162623</v>
      </c>
      <c r="AQ791">
        <f t="shared" si="482"/>
        <v>-23.521825181113627</v>
      </c>
      <c r="AR791" s="28">
        <f t="shared" si="466"/>
        <v>-39.401883848883138</v>
      </c>
      <c r="AS791" s="30">
        <f t="shared" si="467"/>
        <v>-180.01740138164118</v>
      </c>
      <c r="AT791" s="28">
        <f t="shared" si="468"/>
        <v>77.404404571369497</v>
      </c>
      <c r="AU791" s="28">
        <f t="shared" si="469"/>
        <v>89.992274930325109</v>
      </c>
      <c r="AV791" s="29">
        <f t="shared" si="470"/>
        <v>-53.882597074682693</v>
      </c>
      <c r="AW791" s="28">
        <f t="shared" si="471"/>
        <v>-89.884124112158545</v>
      </c>
      <c r="AX791" s="31">
        <f t="shared" si="472"/>
        <v>23.521807496686804</v>
      </c>
      <c r="AY791" s="28">
        <f t="shared" si="473"/>
        <v>0.10815081816656402</v>
      </c>
      <c r="AZ791" s="8">
        <f t="shared" si="474"/>
        <v>-15.880076352196333</v>
      </c>
      <c r="BA791" s="8">
        <f t="shared" si="475"/>
        <v>-179.90925056347461</v>
      </c>
      <c r="BB791" s="8">
        <f t="shared" si="476"/>
        <v>9.0749436525385363E-2</v>
      </c>
      <c r="BD791" s="32">
        <f t="shared" si="477"/>
        <v>-16</v>
      </c>
      <c r="BE791" s="32">
        <f t="shared" si="478"/>
        <v>-180</v>
      </c>
      <c r="BF791" s="32">
        <f t="shared" si="479"/>
        <v>0</v>
      </c>
    </row>
    <row r="792" spans="22:58" x14ac:dyDescent="0.2">
      <c r="V792" s="27">
        <v>8.8800000000001305</v>
      </c>
      <c r="W792" s="32">
        <f t="shared" si="449"/>
        <v>7585775750.2941322</v>
      </c>
      <c r="X792">
        <f t="shared" si="483"/>
        <v>4.8607609737258892</v>
      </c>
      <c r="Y792" s="28">
        <f t="shared" si="450"/>
        <v>-143.9338761647227</v>
      </c>
      <c r="Z792" s="28">
        <f t="shared" si="451"/>
        <v>-89.99999635725456</v>
      </c>
      <c r="AA792" s="28">
        <f t="shared" si="452"/>
        <v>106.76463613336938</v>
      </c>
      <c r="AB792" s="28">
        <f t="shared" si="453"/>
        <v>-89.999737039312976</v>
      </c>
      <c r="AC792" s="28">
        <f t="shared" si="454"/>
        <v>69.9544765168731</v>
      </c>
      <c r="AD792" s="28">
        <f t="shared" si="455"/>
        <v>89.981786273373288</v>
      </c>
      <c r="AE792" s="28">
        <f t="shared" si="456"/>
        <v>37.645997459245663</v>
      </c>
      <c r="AF792" s="28">
        <f t="shared" si="457"/>
        <v>-90.017947123194247</v>
      </c>
      <c r="AG792" s="28">
        <f t="shared" si="480"/>
        <v>92.110410468749379</v>
      </c>
      <c r="AH792" s="28">
        <f t="shared" si="458"/>
        <v>-214.06026977990646</v>
      </c>
      <c r="AI792" s="28">
        <f t="shared" si="459"/>
        <v>-89.999999998864709</v>
      </c>
      <c r="AJ792" s="28">
        <f t="shared" si="460"/>
        <v>140.44751168459368</v>
      </c>
      <c r="AK792" s="28">
        <f t="shared" si="461"/>
        <v>89.999994558143968</v>
      </c>
      <c r="AL792" s="29">
        <f t="shared" si="462"/>
        <v>-95.63282981024615</v>
      </c>
      <c r="AM792" s="28">
        <f t="shared" si="463"/>
        <v>-89.99905271394978</v>
      </c>
      <c r="AN792" s="28">
        <f t="shared" si="464"/>
        <v>-77.135177436809556</v>
      </c>
      <c r="AO792" s="28">
        <f t="shared" si="465"/>
        <v>-89.999058154670522</v>
      </c>
      <c r="AP792">
        <f t="shared" si="481"/>
        <v>23.609121289162623</v>
      </c>
      <c r="AQ792">
        <f t="shared" si="482"/>
        <v>-23.521825181113627</v>
      </c>
      <c r="AR792" s="28">
        <f t="shared" si="466"/>
        <v>-39.401883869514897</v>
      </c>
      <c r="AS792" s="30">
        <f t="shared" si="467"/>
        <v>-180.01700527786477</v>
      </c>
      <c r="AT792" s="28">
        <f t="shared" si="468"/>
        <v>77.604404567816232</v>
      </c>
      <c r="AU792" s="28">
        <f t="shared" si="469"/>
        <v>89.992450774377161</v>
      </c>
      <c r="AV792" s="29">
        <f t="shared" si="470"/>
        <v>-54.082596275200672</v>
      </c>
      <c r="AW792" s="28">
        <f t="shared" si="471"/>
        <v>-89.886761762441452</v>
      </c>
      <c r="AX792" s="31">
        <f t="shared" si="472"/>
        <v>23.52180829261556</v>
      </c>
      <c r="AY792" s="28">
        <f t="shared" si="473"/>
        <v>0.10568901193570923</v>
      </c>
      <c r="AZ792" s="8">
        <f t="shared" si="474"/>
        <v>-15.880075576899337</v>
      </c>
      <c r="BA792" s="8">
        <f t="shared" si="475"/>
        <v>-179.91131626592906</v>
      </c>
      <c r="BB792" s="8">
        <f t="shared" si="476"/>
        <v>8.8683734070940545E-2</v>
      </c>
      <c r="BD792" s="32">
        <f t="shared" si="477"/>
        <v>-16</v>
      </c>
      <c r="BE792" s="32">
        <f t="shared" si="478"/>
        <v>-180</v>
      </c>
      <c r="BF792" s="32">
        <f t="shared" si="479"/>
        <v>0</v>
      </c>
    </row>
    <row r="793" spans="22:58" x14ac:dyDescent="0.2">
      <c r="V793" s="27">
        <v>8.8900000000001302</v>
      </c>
      <c r="W793" s="32">
        <f t="shared" si="449"/>
        <v>7762471166.2892637</v>
      </c>
      <c r="X793">
        <f t="shared" si="483"/>
        <v>4.8607609737258892</v>
      </c>
      <c r="Y793" s="28">
        <f t="shared" si="450"/>
        <v>-144.13387616472269</v>
      </c>
      <c r="Z793" s="28">
        <f t="shared" si="451"/>
        <v>-89.999996440173561</v>
      </c>
      <c r="AA793" s="28">
        <f t="shared" si="452"/>
        <v>106.96463613336527</v>
      </c>
      <c r="AB793" s="28">
        <f t="shared" si="453"/>
        <v>-89.999743025028991</v>
      </c>
      <c r="AC793" s="28">
        <f t="shared" si="454"/>
        <v>70.154476497120655</v>
      </c>
      <c r="AD793" s="28">
        <f t="shared" si="455"/>
        <v>89.982200868381085</v>
      </c>
      <c r="AE793" s="28">
        <f t="shared" si="456"/>
        <v>37.845997439489125</v>
      </c>
      <c r="AF793" s="28">
        <f t="shared" si="457"/>
        <v>-90.017538596821453</v>
      </c>
      <c r="AG793" s="28">
        <f t="shared" si="480"/>
        <v>92.110410468749379</v>
      </c>
      <c r="AH793" s="28">
        <f t="shared" si="458"/>
        <v>-214.26026977990645</v>
      </c>
      <c r="AI793" s="28">
        <f t="shared" si="459"/>
        <v>-89.999999998890544</v>
      </c>
      <c r="AJ793" s="28">
        <f t="shared" si="460"/>
        <v>140.64751168459367</v>
      </c>
      <c r="AK793" s="28">
        <f t="shared" si="461"/>
        <v>89.999994682015725</v>
      </c>
      <c r="AL793" s="29">
        <f t="shared" si="462"/>
        <v>-95.832829810192734</v>
      </c>
      <c r="AM793" s="28">
        <f t="shared" si="463"/>
        <v>-89.99907427681282</v>
      </c>
      <c r="AN793" s="28">
        <f t="shared" si="464"/>
        <v>-77.33517743675614</v>
      </c>
      <c r="AO793" s="28">
        <f t="shared" si="465"/>
        <v>-89.99907959368764</v>
      </c>
      <c r="AP793">
        <f t="shared" si="481"/>
        <v>23.609121289162623</v>
      </c>
      <c r="AQ793">
        <f t="shared" si="482"/>
        <v>-23.521825181113627</v>
      </c>
      <c r="AR793" s="28">
        <f t="shared" si="466"/>
        <v>-39.40188388921802</v>
      </c>
      <c r="AS793" s="30">
        <f t="shared" si="467"/>
        <v>-180.01661819050909</v>
      </c>
      <c r="AT793" s="28">
        <f t="shared" si="468"/>
        <v>77.804404564422896</v>
      </c>
      <c r="AU793" s="28">
        <f t="shared" si="469"/>
        <v>89.992622615730042</v>
      </c>
      <c r="AV793" s="29">
        <f t="shared" si="470"/>
        <v>-54.282595511701132</v>
      </c>
      <c r="AW793" s="28">
        <f t="shared" si="471"/>
        <v>-89.889339372937542</v>
      </c>
      <c r="AX793" s="31">
        <f t="shared" si="472"/>
        <v>23.521809052721764</v>
      </c>
      <c r="AY793" s="28">
        <f t="shared" si="473"/>
        <v>0.10328324279250012</v>
      </c>
      <c r="AZ793" s="8">
        <f t="shared" si="474"/>
        <v>-15.880074836496256</v>
      </c>
      <c r="BA793" s="8">
        <f t="shared" si="475"/>
        <v>-179.91333494771658</v>
      </c>
      <c r="BB793" s="8">
        <f t="shared" si="476"/>
        <v>8.6665052283422028E-2</v>
      </c>
      <c r="BD793" s="32">
        <f t="shared" si="477"/>
        <v>-16</v>
      </c>
      <c r="BE793" s="32">
        <f t="shared" si="478"/>
        <v>-180</v>
      </c>
      <c r="BF793" s="32">
        <f t="shared" si="479"/>
        <v>0</v>
      </c>
    </row>
    <row r="794" spans="22:58" x14ac:dyDescent="0.2">
      <c r="V794" s="27">
        <v>8.90000000000013</v>
      </c>
      <c r="W794" s="32">
        <f t="shared" si="449"/>
        <v>7943282347.2452154</v>
      </c>
      <c r="X794">
        <f t="shared" si="483"/>
        <v>4.8607609737258892</v>
      </c>
      <c r="Y794" s="28">
        <f t="shared" si="450"/>
        <v>-144.33387616472268</v>
      </c>
      <c r="Z794" s="28">
        <f t="shared" si="451"/>
        <v>-89.999996521205119</v>
      </c>
      <c r="AA794" s="28">
        <f t="shared" si="452"/>
        <v>107.16463613336133</v>
      </c>
      <c r="AB794" s="28">
        <f t="shared" si="453"/>
        <v>-89.999748874493477</v>
      </c>
      <c r="AC794" s="28">
        <f t="shared" si="454"/>
        <v>70.354476478257226</v>
      </c>
      <c r="AD794" s="28">
        <f t="shared" si="455"/>
        <v>89.982606026056118</v>
      </c>
      <c r="AE794" s="28">
        <f t="shared" si="456"/>
        <v>38.045997420621759</v>
      </c>
      <c r="AF794" s="28">
        <f t="shared" si="457"/>
        <v>-90.017139369642479</v>
      </c>
      <c r="AG794" s="28">
        <f t="shared" si="480"/>
        <v>92.110410468749379</v>
      </c>
      <c r="AH794" s="28">
        <f t="shared" si="458"/>
        <v>-214.46026977990644</v>
      </c>
      <c r="AI794" s="28">
        <f t="shared" si="459"/>
        <v>-89.999999998915797</v>
      </c>
      <c r="AJ794" s="28">
        <f t="shared" si="460"/>
        <v>140.84751168459366</v>
      </c>
      <c r="AK794" s="28">
        <f t="shared" si="461"/>
        <v>89.999994803067835</v>
      </c>
      <c r="AL794" s="29">
        <f t="shared" si="462"/>
        <v>-96.03282981014172</v>
      </c>
      <c r="AM794" s="28">
        <f t="shared" si="463"/>
        <v>-89.999095348845174</v>
      </c>
      <c r="AN794" s="28">
        <f t="shared" si="464"/>
        <v>-77.535177436705126</v>
      </c>
      <c r="AO794" s="28">
        <f t="shared" si="465"/>
        <v>-89.999100544693135</v>
      </c>
      <c r="AP794">
        <f t="shared" si="481"/>
        <v>23.609121289162623</v>
      </c>
      <c r="AQ794">
        <f t="shared" si="482"/>
        <v>-23.521825181113627</v>
      </c>
      <c r="AR794" s="28">
        <f t="shared" si="466"/>
        <v>-39.401883908034371</v>
      </c>
      <c r="AS794" s="30">
        <f t="shared" si="467"/>
        <v>-180.01623991433561</v>
      </c>
      <c r="AT794" s="28">
        <f t="shared" si="468"/>
        <v>78.00440456118227</v>
      </c>
      <c r="AU794" s="28">
        <f t="shared" si="469"/>
        <v>89.992790545496305</v>
      </c>
      <c r="AV794" s="29">
        <f t="shared" si="470"/>
        <v>-54.482594782564597</v>
      </c>
      <c r="AW794" s="28">
        <f t="shared" si="471"/>
        <v>-89.891858310288285</v>
      </c>
      <c r="AX794" s="31">
        <f t="shared" si="472"/>
        <v>23.521809778617673</v>
      </c>
      <c r="AY794" s="28">
        <f t="shared" si="473"/>
        <v>0.10093223520802042</v>
      </c>
      <c r="AZ794" s="8">
        <f t="shared" si="474"/>
        <v>-15.880074129416698</v>
      </c>
      <c r="BA794" s="8">
        <f t="shared" si="475"/>
        <v>-179.91530767912758</v>
      </c>
      <c r="BB794" s="8">
        <f t="shared" si="476"/>
        <v>8.4692320872420623E-2</v>
      </c>
      <c r="BD794" s="32">
        <f t="shared" si="477"/>
        <v>-16</v>
      </c>
      <c r="BE794" s="32">
        <f t="shared" si="478"/>
        <v>-180</v>
      </c>
      <c r="BF794" s="32">
        <f t="shared" si="479"/>
        <v>0</v>
      </c>
    </row>
    <row r="795" spans="22:58" x14ac:dyDescent="0.2">
      <c r="V795" s="27">
        <v>8.9100000000001298</v>
      </c>
      <c r="W795" s="32">
        <f t="shared" si="449"/>
        <v>8128305161.6434479</v>
      </c>
      <c r="X795">
        <f t="shared" si="483"/>
        <v>4.8607609737258892</v>
      </c>
      <c r="Y795" s="28">
        <f t="shared" si="450"/>
        <v>-144.5338761647227</v>
      </c>
      <c r="Z795" s="28">
        <f t="shared" si="451"/>
        <v>-89.999996600392151</v>
      </c>
      <c r="AA795" s="28">
        <f t="shared" si="452"/>
        <v>107.36463613335758</v>
      </c>
      <c r="AB795" s="28">
        <f t="shared" si="453"/>
        <v>-89.999754590807896</v>
      </c>
      <c r="AC795" s="28">
        <f t="shared" si="454"/>
        <v>70.554476460242782</v>
      </c>
      <c r="AD795" s="28">
        <f t="shared" si="455"/>
        <v>89.983001961218207</v>
      </c>
      <c r="AE795" s="28">
        <f t="shared" si="456"/>
        <v>38.24599740260355</v>
      </c>
      <c r="AF795" s="28">
        <f t="shared" si="457"/>
        <v>-90.016749229981855</v>
      </c>
      <c r="AG795" s="28">
        <f t="shared" si="480"/>
        <v>92.110410468749379</v>
      </c>
      <c r="AH795" s="28">
        <f t="shared" si="458"/>
        <v>-214.66026977990646</v>
      </c>
      <c r="AI795" s="28">
        <f t="shared" si="459"/>
        <v>-89.999999998940481</v>
      </c>
      <c r="AJ795" s="28">
        <f t="shared" si="460"/>
        <v>141.04751168459364</v>
      </c>
      <c r="AK795" s="28">
        <f t="shared" si="461"/>
        <v>89.999994921364461</v>
      </c>
      <c r="AL795" s="29">
        <f t="shared" si="462"/>
        <v>-96.23282981009298</v>
      </c>
      <c r="AM795" s="28">
        <f t="shared" si="463"/>
        <v>-89.999115941219529</v>
      </c>
      <c r="AN795" s="28">
        <f t="shared" si="464"/>
        <v>-77.735177436656414</v>
      </c>
      <c r="AO795" s="28">
        <f t="shared" si="465"/>
        <v>-89.999121018795549</v>
      </c>
      <c r="AP795">
        <f t="shared" si="481"/>
        <v>23.609121289162623</v>
      </c>
      <c r="AQ795">
        <f t="shared" si="482"/>
        <v>-23.521825181113627</v>
      </c>
      <c r="AR795" s="28">
        <f t="shared" si="466"/>
        <v>-39.401883926003869</v>
      </c>
      <c r="AS795" s="30">
        <f t="shared" si="467"/>
        <v>-180.01587024877739</v>
      </c>
      <c r="AT795" s="28">
        <f t="shared" si="468"/>
        <v>78.204404558087504</v>
      </c>
      <c r="AU795" s="28">
        <f t="shared" si="469"/>
        <v>89.992954652714545</v>
      </c>
      <c r="AV795" s="29">
        <f t="shared" si="470"/>
        <v>-54.682594086244507</v>
      </c>
      <c r="AW795" s="28">
        <f t="shared" si="471"/>
        <v>-89.894319910028642</v>
      </c>
      <c r="AX795" s="31">
        <f t="shared" si="472"/>
        <v>23.521810471842997</v>
      </c>
      <c r="AY795" s="28">
        <f t="shared" si="473"/>
        <v>9.8634742685902665E-2</v>
      </c>
      <c r="AZ795" s="8">
        <f t="shared" si="474"/>
        <v>-15.880073454160872</v>
      </c>
      <c r="BA795" s="8">
        <f t="shared" si="475"/>
        <v>-179.91723550609149</v>
      </c>
      <c r="BB795" s="8">
        <f t="shared" si="476"/>
        <v>8.2764493908513259E-2</v>
      </c>
      <c r="BD795" s="32">
        <f t="shared" si="477"/>
        <v>-16</v>
      </c>
      <c r="BE795" s="32">
        <f t="shared" si="478"/>
        <v>-180</v>
      </c>
      <c r="BF795" s="32">
        <f t="shared" si="479"/>
        <v>0</v>
      </c>
    </row>
    <row r="796" spans="22:58" x14ac:dyDescent="0.2">
      <c r="V796" s="27">
        <v>8.9200000000001296</v>
      </c>
      <c r="W796" s="32">
        <f t="shared" si="449"/>
        <v>8317637711.0292225</v>
      </c>
      <c r="X796">
        <f t="shared" si="483"/>
        <v>4.8607609737258892</v>
      </c>
      <c r="Y796" s="28">
        <f t="shared" si="450"/>
        <v>-144.73387616472269</v>
      </c>
      <c r="Z796" s="28">
        <f t="shared" si="451"/>
        <v>-89.999996677776664</v>
      </c>
      <c r="AA796" s="28">
        <f t="shared" si="452"/>
        <v>107.564636133354</v>
      </c>
      <c r="AB796" s="28">
        <f t="shared" si="453"/>
        <v>-89.999760177003097</v>
      </c>
      <c r="AC796" s="28">
        <f t="shared" si="454"/>
        <v>70.754476443039124</v>
      </c>
      <c r="AD796" s="28">
        <f t="shared" si="455"/>
        <v>89.983388883797261</v>
      </c>
      <c r="AE796" s="28">
        <f t="shared" si="456"/>
        <v>38.445997385396325</v>
      </c>
      <c r="AF796" s="28">
        <f t="shared" si="457"/>
        <v>-90.016367970982515</v>
      </c>
      <c r="AG796" s="28">
        <f t="shared" si="480"/>
        <v>92.110410468749379</v>
      </c>
      <c r="AH796" s="28">
        <f t="shared" si="458"/>
        <v>-214.86026977990647</v>
      </c>
      <c r="AI796" s="28">
        <f t="shared" si="459"/>
        <v>-89.999999998964597</v>
      </c>
      <c r="AJ796" s="28">
        <f t="shared" si="460"/>
        <v>141.24751168459366</v>
      </c>
      <c r="AK796" s="28">
        <f t="shared" si="461"/>
        <v>89.999995036968315</v>
      </c>
      <c r="AL796" s="29">
        <f t="shared" si="462"/>
        <v>-96.432829810046442</v>
      </c>
      <c r="AM796" s="28">
        <f t="shared" si="463"/>
        <v>-89.999136064854213</v>
      </c>
      <c r="AN796" s="28">
        <f t="shared" si="464"/>
        <v>-77.935177436609877</v>
      </c>
      <c r="AO796" s="28">
        <f t="shared" si="465"/>
        <v>-89.999141026850495</v>
      </c>
      <c r="AP796">
        <f t="shared" si="481"/>
        <v>23.609121289162623</v>
      </c>
      <c r="AQ796">
        <f t="shared" si="482"/>
        <v>-23.521825181113627</v>
      </c>
      <c r="AR796" s="28">
        <f t="shared" si="466"/>
        <v>-39.401883943164556</v>
      </c>
      <c r="AS796" s="30">
        <f t="shared" si="467"/>
        <v>-180.01550899783302</v>
      </c>
      <c r="AT796" s="28">
        <f t="shared" si="468"/>
        <v>78.404404555132018</v>
      </c>
      <c r="AU796" s="28">
        <f t="shared" si="469"/>
        <v>89.993115024396516</v>
      </c>
      <c r="AV796" s="29">
        <f t="shared" si="470"/>
        <v>-54.88259342126387</v>
      </c>
      <c r="AW796" s="28">
        <f t="shared" si="471"/>
        <v>-89.896725477294979</v>
      </c>
      <c r="AX796" s="31">
        <f t="shared" si="472"/>
        <v>23.521811133868148</v>
      </c>
      <c r="AY796" s="28">
        <f t="shared" si="473"/>
        <v>9.6389547101537687E-2</v>
      </c>
      <c r="AZ796" s="8">
        <f t="shared" si="474"/>
        <v>-15.880072809296408</v>
      </c>
      <c r="BA796" s="8">
        <f t="shared" si="475"/>
        <v>-179.9191194507315</v>
      </c>
      <c r="BB796" s="8">
        <f t="shared" si="476"/>
        <v>8.0880549268499635E-2</v>
      </c>
      <c r="BD796" s="32">
        <f t="shared" si="477"/>
        <v>-16</v>
      </c>
      <c r="BE796" s="32">
        <f t="shared" si="478"/>
        <v>-180</v>
      </c>
      <c r="BF796" s="32">
        <f t="shared" si="479"/>
        <v>0</v>
      </c>
    </row>
    <row r="797" spans="22:58" x14ac:dyDescent="0.2">
      <c r="V797" s="27">
        <v>8.9300000000001294</v>
      </c>
      <c r="W797" s="32">
        <f t="shared" si="449"/>
        <v>8511380382.0263042</v>
      </c>
      <c r="X797">
        <f t="shared" si="483"/>
        <v>4.8607609737258892</v>
      </c>
      <c r="Y797" s="28">
        <f t="shared" si="450"/>
        <v>-144.93387616472265</v>
      </c>
      <c r="Z797" s="28">
        <f t="shared" si="451"/>
        <v>-89.999996753399699</v>
      </c>
      <c r="AA797" s="28">
        <f t="shared" si="452"/>
        <v>107.76463613335054</v>
      </c>
      <c r="AB797" s="28">
        <f t="shared" si="453"/>
        <v>-89.999765636041005</v>
      </c>
      <c r="AC797" s="28">
        <f t="shared" si="454"/>
        <v>70.95447642660973</v>
      </c>
      <c r="AD797" s="28">
        <f t="shared" si="455"/>
        <v>89.983766998944574</v>
      </c>
      <c r="AE797" s="28">
        <f t="shared" si="456"/>
        <v>38.645997368963506</v>
      </c>
      <c r="AF797" s="28">
        <f t="shared" si="457"/>
        <v>-90.015995390496144</v>
      </c>
      <c r="AG797" s="28">
        <f t="shared" si="480"/>
        <v>92.110410468749379</v>
      </c>
      <c r="AH797" s="28">
        <f t="shared" si="458"/>
        <v>-215.06026977990643</v>
      </c>
      <c r="AI797" s="28">
        <f t="shared" si="459"/>
        <v>-89.999999998988159</v>
      </c>
      <c r="AJ797" s="28">
        <f t="shared" si="460"/>
        <v>141.44751168459362</v>
      </c>
      <c r="AK797" s="28">
        <f t="shared" si="461"/>
        <v>89.999995149940702</v>
      </c>
      <c r="AL797" s="29">
        <f t="shared" si="462"/>
        <v>-96.632829810001965</v>
      </c>
      <c r="AM797" s="28">
        <f t="shared" si="463"/>
        <v>-89.999155730419034</v>
      </c>
      <c r="AN797" s="28">
        <f t="shared" si="464"/>
        <v>-78.135177436565399</v>
      </c>
      <c r="AO797" s="28">
        <f t="shared" si="465"/>
        <v>-89.999160579466491</v>
      </c>
      <c r="AP797">
        <f t="shared" si="481"/>
        <v>23.609121289162623</v>
      </c>
      <c r="AQ797">
        <f t="shared" si="482"/>
        <v>-23.521825181113627</v>
      </c>
      <c r="AR797" s="28">
        <f t="shared" si="466"/>
        <v>-39.401883959552897</v>
      </c>
      <c r="AS797" s="30">
        <f t="shared" si="467"/>
        <v>-180.01515596996262</v>
      </c>
      <c r="AT797" s="28">
        <f t="shared" si="468"/>
        <v>78.604404552309532</v>
      </c>
      <c r="AU797" s="28">
        <f t="shared" si="469"/>
        <v>89.993271745573452</v>
      </c>
      <c r="AV797" s="29">
        <f t="shared" si="470"/>
        <v>-55.082592786212174</v>
      </c>
      <c r="AW797" s="28">
        <f t="shared" si="471"/>
        <v>-89.899076287516976</v>
      </c>
      <c r="AX797" s="31">
        <f t="shared" si="472"/>
        <v>23.521811766097358</v>
      </c>
      <c r="AY797" s="28">
        <f t="shared" si="473"/>
        <v>9.4195458056475445E-2</v>
      </c>
      <c r="AZ797" s="8">
        <f t="shared" si="474"/>
        <v>-15.88007219345554</v>
      </c>
      <c r="BA797" s="8">
        <f t="shared" si="475"/>
        <v>-179.92096051190615</v>
      </c>
      <c r="BB797" s="8">
        <f t="shared" si="476"/>
        <v>7.903948809385497E-2</v>
      </c>
      <c r="BD797" s="32">
        <f t="shared" si="477"/>
        <v>-16</v>
      </c>
      <c r="BE797" s="32">
        <f t="shared" si="478"/>
        <v>-180</v>
      </c>
      <c r="BF797" s="32">
        <f t="shared" si="479"/>
        <v>0</v>
      </c>
    </row>
    <row r="798" spans="22:58" x14ac:dyDescent="0.2">
      <c r="V798" s="27">
        <v>8.9400000000001292</v>
      </c>
      <c r="W798" s="32">
        <f t="shared" si="449"/>
        <v>8709635899.5634041</v>
      </c>
      <c r="X798">
        <f t="shared" si="483"/>
        <v>4.8607609737258892</v>
      </c>
      <c r="Y798" s="28">
        <f t="shared" si="450"/>
        <v>-145.13387616472266</v>
      </c>
      <c r="Z798" s="28">
        <f t="shared" si="451"/>
        <v>-89.999996827301345</v>
      </c>
      <c r="AA798" s="28">
        <f t="shared" si="452"/>
        <v>107.96463613334726</v>
      </c>
      <c r="AB798" s="28">
        <f t="shared" si="453"/>
        <v>-89.999770970816016</v>
      </c>
      <c r="AC798" s="28">
        <f t="shared" si="454"/>
        <v>71.154476410919813</v>
      </c>
      <c r="AD798" s="28">
        <f t="shared" si="455"/>
        <v>89.984136507141727</v>
      </c>
      <c r="AE798" s="28">
        <f t="shared" si="456"/>
        <v>38.845997353270292</v>
      </c>
      <c r="AF798" s="28">
        <f t="shared" si="457"/>
        <v>-90.015631290975648</v>
      </c>
      <c r="AG798" s="28">
        <f t="shared" si="480"/>
        <v>92.110410468749379</v>
      </c>
      <c r="AH798" s="28">
        <f t="shared" si="458"/>
        <v>-215.26026977990642</v>
      </c>
      <c r="AI798" s="28">
        <f t="shared" si="459"/>
        <v>-89.999999999011209</v>
      </c>
      <c r="AJ798" s="28">
        <f t="shared" si="460"/>
        <v>141.64751168459364</v>
      </c>
      <c r="AK798" s="28">
        <f t="shared" si="461"/>
        <v>89.999995260341535</v>
      </c>
      <c r="AL798" s="29">
        <f t="shared" si="462"/>
        <v>-96.832829809959534</v>
      </c>
      <c r="AM798" s="28">
        <f t="shared" si="463"/>
        <v>-89.999174948340951</v>
      </c>
      <c r="AN798" s="28">
        <f t="shared" si="464"/>
        <v>-78.33517743652294</v>
      </c>
      <c r="AO798" s="28">
        <f t="shared" si="465"/>
        <v>-89.999179687010624</v>
      </c>
      <c r="AP798">
        <f t="shared" si="481"/>
        <v>23.609121289162623</v>
      </c>
      <c r="AQ798">
        <f t="shared" si="482"/>
        <v>-23.521825181113627</v>
      </c>
      <c r="AR798" s="28">
        <f t="shared" si="466"/>
        <v>-39.401883975203653</v>
      </c>
      <c r="AS798" s="30">
        <f t="shared" si="467"/>
        <v>-180.01481097798626</v>
      </c>
      <c r="AT798" s="28">
        <f t="shared" si="468"/>
        <v>78.804404549614105</v>
      </c>
      <c r="AU798" s="28">
        <f t="shared" si="469"/>
        <v>89.993424899340965</v>
      </c>
      <c r="AV798" s="29">
        <f t="shared" si="470"/>
        <v>-55.282592179742451</v>
      </c>
      <c r="AW798" s="28">
        <f t="shared" si="471"/>
        <v>-89.901373587093659</v>
      </c>
      <c r="AX798" s="31">
        <f t="shared" si="472"/>
        <v>23.521812369871654</v>
      </c>
      <c r="AY798" s="28">
        <f t="shared" si="473"/>
        <v>9.2051312247306782E-2</v>
      </c>
      <c r="AZ798" s="8">
        <f t="shared" si="474"/>
        <v>-15.880071605331999</v>
      </c>
      <c r="BA798" s="8">
        <f t="shared" si="475"/>
        <v>-179.92275966573897</v>
      </c>
      <c r="BB798" s="8">
        <f t="shared" si="476"/>
        <v>7.7240334261034604E-2</v>
      </c>
      <c r="BD798" s="32">
        <f t="shared" si="477"/>
        <v>-16</v>
      </c>
      <c r="BE798" s="32">
        <f t="shared" si="478"/>
        <v>-180</v>
      </c>
      <c r="BF798" s="32">
        <f t="shared" si="479"/>
        <v>0</v>
      </c>
    </row>
    <row r="799" spans="22:58" x14ac:dyDescent="0.2">
      <c r="V799" s="27">
        <v>8.9500000000001307</v>
      </c>
      <c r="W799" s="32">
        <f t="shared" si="449"/>
        <v>8912509381.3401451</v>
      </c>
      <c r="X799">
        <f t="shared" si="483"/>
        <v>4.8607609737258892</v>
      </c>
      <c r="Y799" s="28">
        <f t="shared" si="450"/>
        <v>-145.33387616472268</v>
      </c>
      <c r="Z799" s="28">
        <f t="shared" si="451"/>
        <v>-89.999996899520795</v>
      </c>
      <c r="AA799" s="28">
        <f t="shared" si="452"/>
        <v>108.16463613334417</v>
      </c>
      <c r="AB799" s="28">
        <f t="shared" si="453"/>
        <v>-89.999776184156715</v>
      </c>
      <c r="AC799" s="28">
        <f t="shared" si="454"/>
        <v>71.354476395936089</v>
      </c>
      <c r="AD799" s="28">
        <f t="shared" si="455"/>
        <v>89.984497604306696</v>
      </c>
      <c r="AE799" s="28">
        <f t="shared" si="456"/>
        <v>39.04599733828347</v>
      </c>
      <c r="AF799" s="28">
        <f t="shared" si="457"/>
        <v>-90.0152754793708</v>
      </c>
      <c r="AG799" s="28">
        <f t="shared" si="480"/>
        <v>92.110410468749379</v>
      </c>
      <c r="AH799" s="28">
        <f t="shared" si="458"/>
        <v>-215.46026977990647</v>
      </c>
      <c r="AI799" s="28">
        <f t="shared" si="459"/>
        <v>-89.999999999033705</v>
      </c>
      <c r="AJ799" s="28">
        <f t="shared" si="460"/>
        <v>141.84751168459366</v>
      </c>
      <c r="AK799" s="28">
        <f t="shared" si="461"/>
        <v>89.999995368229335</v>
      </c>
      <c r="AL799" s="29">
        <f t="shared" si="462"/>
        <v>-97.032829809919022</v>
      </c>
      <c r="AM799" s="28">
        <f t="shared" si="463"/>
        <v>-89.999193728809573</v>
      </c>
      <c r="AN799" s="28">
        <f t="shared" si="464"/>
        <v>-78.535177436482456</v>
      </c>
      <c r="AO799" s="28">
        <f t="shared" si="465"/>
        <v>-89.999198359613942</v>
      </c>
      <c r="AP799">
        <f t="shared" si="481"/>
        <v>23.609121289162623</v>
      </c>
      <c r="AQ799">
        <f t="shared" si="482"/>
        <v>-23.521825181113627</v>
      </c>
      <c r="AR799" s="28">
        <f t="shared" si="466"/>
        <v>-39.40188399014999</v>
      </c>
      <c r="AS799" s="30">
        <f t="shared" si="467"/>
        <v>-180.01447383898474</v>
      </c>
      <c r="AT799" s="28">
        <f t="shared" si="468"/>
        <v>79.004404547040011</v>
      </c>
      <c r="AU799" s="28">
        <f t="shared" si="469"/>
        <v>89.993574566903177</v>
      </c>
      <c r="AV799" s="29">
        <f t="shared" si="470"/>
        <v>-55.482591600568313</v>
      </c>
      <c r="AW799" s="28">
        <f t="shared" si="471"/>
        <v>-89.903618594054109</v>
      </c>
      <c r="AX799" s="31">
        <f t="shared" si="472"/>
        <v>23.521812946471698</v>
      </c>
      <c r="AY799" s="28">
        <f t="shared" si="473"/>
        <v>8.9955972849068644E-2</v>
      </c>
      <c r="AZ799" s="8">
        <f t="shared" si="474"/>
        <v>-15.880071043678292</v>
      </c>
      <c r="BA799" s="8">
        <f t="shared" si="475"/>
        <v>-179.92451786613566</v>
      </c>
      <c r="BB799" s="8">
        <f t="shared" si="476"/>
        <v>7.5482133864340994E-2</v>
      </c>
      <c r="BD799" s="32">
        <f t="shared" si="477"/>
        <v>-16</v>
      </c>
      <c r="BE799" s="32">
        <f t="shared" si="478"/>
        <v>-180</v>
      </c>
      <c r="BF799" s="32">
        <f t="shared" si="479"/>
        <v>0</v>
      </c>
    </row>
    <row r="800" spans="22:58" x14ac:dyDescent="0.2">
      <c r="V800" s="27">
        <v>8.9600000000001305</v>
      </c>
      <c r="W800" s="32">
        <f t="shared" si="449"/>
        <v>9120108393.5618477</v>
      </c>
      <c r="X800">
        <f t="shared" si="483"/>
        <v>4.8607609737258892</v>
      </c>
      <c r="Y800" s="28">
        <f t="shared" si="450"/>
        <v>-145.53387616472267</v>
      </c>
      <c r="Z800" s="28">
        <f t="shared" si="451"/>
        <v>-89.999996970096305</v>
      </c>
      <c r="AA800" s="28">
        <f t="shared" si="452"/>
        <v>108.36463613334119</v>
      </c>
      <c r="AB800" s="28">
        <f t="shared" si="453"/>
        <v>-89.999781278827314</v>
      </c>
      <c r="AC800" s="28">
        <f t="shared" si="454"/>
        <v>71.554476381626714</v>
      </c>
      <c r="AD800" s="28">
        <f t="shared" si="455"/>
        <v>89.98485048189788</v>
      </c>
      <c r="AE800" s="28">
        <f t="shared" si="456"/>
        <v>39.245997323971125</v>
      </c>
      <c r="AF800" s="28">
        <f t="shared" si="457"/>
        <v>-90.014927767025753</v>
      </c>
      <c r="AG800" s="28">
        <f t="shared" si="480"/>
        <v>92.110410468749379</v>
      </c>
      <c r="AH800" s="28">
        <f t="shared" si="458"/>
        <v>-215.66026977990646</v>
      </c>
      <c r="AI800" s="28">
        <f t="shared" si="459"/>
        <v>-89.999999999055703</v>
      </c>
      <c r="AJ800" s="28">
        <f t="shared" si="460"/>
        <v>142.04751168459364</v>
      </c>
      <c r="AK800" s="28">
        <f t="shared" si="461"/>
        <v>89.999995473661315</v>
      </c>
      <c r="AL800" s="29">
        <f t="shared" si="462"/>
        <v>-97.232829809880315</v>
      </c>
      <c r="AM800" s="28">
        <f t="shared" si="463"/>
        <v>-89.999212081782531</v>
      </c>
      <c r="AN800" s="28">
        <f t="shared" si="464"/>
        <v>-78.735177436443749</v>
      </c>
      <c r="AO800" s="28">
        <f t="shared" si="465"/>
        <v>-89.999216607176919</v>
      </c>
      <c r="AP800">
        <f t="shared" si="481"/>
        <v>23.609121289162623</v>
      </c>
      <c r="AQ800">
        <f t="shared" si="482"/>
        <v>-23.521825181113627</v>
      </c>
      <c r="AR800" s="28">
        <f t="shared" si="466"/>
        <v>-39.401884004423628</v>
      </c>
      <c r="AS800" s="30">
        <f t="shared" si="467"/>
        <v>-180.01414437420266</v>
      </c>
      <c r="AT800" s="28">
        <f t="shared" si="468"/>
        <v>79.204404544581749</v>
      </c>
      <c r="AU800" s="28">
        <f t="shared" si="469"/>
        <v>89.993720827615846</v>
      </c>
      <c r="AV800" s="29">
        <f t="shared" si="470"/>
        <v>-55.682591047461202</v>
      </c>
      <c r="AW800" s="28">
        <f t="shared" si="471"/>
        <v>-89.905812498703114</v>
      </c>
      <c r="AX800" s="31">
        <f t="shared" si="472"/>
        <v>23.521813497120547</v>
      </c>
      <c r="AY800" s="28">
        <f t="shared" si="473"/>
        <v>8.7908328912732259E-2</v>
      </c>
      <c r="AZ800" s="8">
        <f t="shared" si="474"/>
        <v>-15.880070507303081</v>
      </c>
      <c r="BA800" s="8">
        <f t="shared" si="475"/>
        <v>-179.92623604528993</v>
      </c>
      <c r="BB800" s="8">
        <f t="shared" si="476"/>
        <v>7.3763954710074131E-2</v>
      </c>
      <c r="BD800" s="32">
        <f t="shared" si="477"/>
        <v>-16</v>
      </c>
      <c r="BE800" s="32">
        <f t="shared" si="478"/>
        <v>-180</v>
      </c>
      <c r="BF800" s="32">
        <f t="shared" si="479"/>
        <v>0</v>
      </c>
    </row>
    <row r="801" spans="22:58" x14ac:dyDescent="0.2">
      <c r="V801" s="27">
        <v>8.9700000000001303</v>
      </c>
      <c r="W801" s="32">
        <f t="shared" si="449"/>
        <v>9332543007.9727249</v>
      </c>
      <c r="X801">
        <f t="shared" si="483"/>
        <v>4.8607609737258892</v>
      </c>
      <c r="Y801" s="28">
        <f t="shared" si="450"/>
        <v>-145.73387616472269</v>
      </c>
      <c r="Z801" s="28">
        <f t="shared" si="451"/>
        <v>-89.999997039065335</v>
      </c>
      <c r="AA801" s="28">
        <f t="shared" si="452"/>
        <v>108.56463613333835</v>
      </c>
      <c r="AB801" s="28">
        <f t="shared" si="453"/>
        <v>-89.999786257529038</v>
      </c>
      <c r="AC801" s="28">
        <f t="shared" si="454"/>
        <v>71.75447636796136</v>
      </c>
      <c r="AD801" s="28">
        <f t="shared" si="455"/>
        <v>89.985195327015546</v>
      </c>
      <c r="AE801" s="28">
        <f t="shared" si="456"/>
        <v>39.445997310302914</v>
      </c>
      <c r="AF801" s="28">
        <f t="shared" si="457"/>
        <v>-90.014587969578841</v>
      </c>
      <c r="AG801" s="28">
        <f t="shared" si="480"/>
        <v>92.110410468749379</v>
      </c>
      <c r="AH801" s="28">
        <f t="shared" si="458"/>
        <v>-215.86026977990645</v>
      </c>
      <c r="AI801" s="28">
        <f t="shared" si="459"/>
        <v>-89.99999999907719</v>
      </c>
      <c r="AJ801" s="28">
        <f t="shared" si="460"/>
        <v>142.24751168459366</v>
      </c>
      <c r="AK801" s="28">
        <f t="shared" si="461"/>
        <v>89.999995576693365</v>
      </c>
      <c r="AL801" s="29">
        <f t="shared" si="462"/>
        <v>-97.432829809843341</v>
      </c>
      <c r="AM801" s="28">
        <f t="shared" si="463"/>
        <v>-89.999230016990808</v>
      </c>
      <c r="AN801" s="28">
        <f t="shared" si="464"/>
        <v>-78.935177436406747</v>
      </c>
      <c r="AO801" s="28">
        <f t="shared" si="465"/>
        <v>-89.999234439374632</v>
      </c>
      <c r="AP801">
        <f t="shared" si="481"/>
        <v>23.609121289162623</v>
      </c>
      <c r="AQ801">
        <f t="shared" si="482"/>
        <v>-23.521825181113627</v>
      </c>
      <c r="AR801" s="28">
        <f t="shared" si="466"/>
        <v>-39.401884018054837</v>
      </c>
      <c r="AS801" s="30">
        <f t="shared" si="467"/>
        <v>-180.01382240895347</v>
      </c>
      <c r="AT801" s="28">
        <f t="shared" si="468"/>
        <v>79.404404542234133</v>
      </c>
      <c r="AU801" s="28">
        <f t="shared" si="469"/>
        <v>89.993863759028301</v>
      </c>
      <c r="AV801" s="29">
        <f t="shared" si="470"/>
        <v>-55.882590519247948</v>
      </c>
      <c r="AW801" s="28">
        <f t="shared" si="471"/>
        <v>-89.907956464252237</v>
      </c>
      <c r="AX801" s="31">
        <f t="shared" si="472"/>
        <v>23.521814022986185</v>
      </c>
      <c r="AY801" s="28">
        <f t="shared" si="473"/>
        <v>8.5907294776063736E-2</v>
      </c>
      <c r="AZ801" s="8">
        <f t="shared" si="474"/>
        <v>-15.880069995068652</v>
      </c>
      <c r="BA801" s="8">
        <f t="shared" si="475"/>
        <v>-179.92791511417741</v>
      </c>
      <c r="BB801" s="8">
        <f t="shared" si="476"/>
        <v>7.208488582259065E-2</v>
      </c>
      <c r="BD801" s="32">
        <f t="shared" si="477"/>
        <v>-16</v>
      </c>
      <c r="BE801" s="32">
        <f t="shared" si="478"/>
        <v>-180</v>
      </c>
      <c r="BF801" s="32">
        <f t="shared" si="479"/>
        <v>0</v>
      </c>
    </row>
    <row r="802" spans="22:58" x14ac:dyDescent="0.2">
      <c r="V802" s="27">
        <v>8.9800000000001301</v>
      </c>
      <c r="W802" s="32">
        <f t="shared" si="449"/>
        <v>9549925860.2172394</v>
      </c>
      <c r="X802">
        <f t="shared" si="483"/>
        <v>4.8607609737258892</v>
      </c>
      <c r="Y802" s="28">
        <f t="shared" si="450"/>
        <v>-145.93387616472268</v>
      </c>
      <c r="Z802" s="28">
        <f t="shared" si="451"/>
        <v>-89.999997106464434</v>
      </c>
      <c r="AA802" s="28">
        <f t="shared" si="452"/>
        <v>108.76463613333563</v>
      </c>
      <c r="AB802" s="28">
        <f t="shared" si="453"/>
        <v>-89.999791122901669</v>
      </c>
      <c r="AC802" s="28">
        <f t="shared" si="454"/>
        <v>71.954476354911051</v>
      </c>
      <c r="AD802" s="28">
        <f t="shared" si="455"/>
        <v>89.985532322501015</v>
      </c>
      <c r="AE802" s="28">
        <f t="shared" si="456"/>
        <v>39.645997297249892</v>
      </c>
      <c r="AF802" s="28">
        <f t="shared" si="457"/>
        <v>-90.014255906865102</v>
      </c>
      <c r="AG802" s="28">
        <f t="shared" si="480"/>
        <v>92.110410468749379</v>
      </c>
      <c r="AH802" s="28">
        <f t="shared" si="458"/>
        <v>-216.06026977990643</v>
      </c>
      <c r="AI802" s="28">
        <f t="shared" si="459"/>
        <v>-89.999999999098208</v>
      </c>
      <c r="AJ802" s="28">
        <f t="shared" si="460"/>
        <v>142.44751168459365</v>
      </c>
      <c r="AK802" s="28">
        <f t="shared" si="461"/>
        <v>89.999995677380099</v>
      </c>
      <c r="AL802" s="29">
        <f t="shared" si="462"/>
        <v>-97.632829809808044</v>
      </c>
      <c r="AM802" s="28">
        <f t="shared" si="463"/>
        <v>-89.999247543943923</v>
      </c>
      <c r="AN802" s="28">
        <f t="shared" si="464"/>
        <v>-79.13517743637145</v>
      </c>
      <c r="AO802" s="28">
        <f t="shared" si="465"/>
        <v>-89.999251865662032</v>
      </c>
      <c r="AP802">
        <f t="shared" si="481"/>
        <v>23.609121289162623</v>
      </c>
      <c r="AQ802">
        <f t="shared" si="482"/>
        <v>-23.521825181113627</v>
      </c>
      <c r="AR802" s="28">
        <f t="shared" si="466"/>
        <v>-39.401884031072562</v>
      </c>
      <c r="AS802" s="30">
        <f t="shared" si="467"/>
        <v>-180.01350777252713</v>
      </c>
      <c r="AT802" s="28">
        <f t="shared" si="468"/>
        <v>79.604404539992174</v>
      </c>
      <c r="AU802" s="28">
        <f t="shared" si="469"/>
        <v>89.994003436924672</v>
      </c>
      <c r="AV802" s="29">
        <f t="shared" si="470"/>
        <v>-56.082590014808147</v>
      </c>
      <c r="AW802" s="28">
        <f t="shared" si="471"/>
        <v>-89.910051627436374</v>
      </c>
      <c r="AX802" s="31">
        <f t="shared" si="472"/>
        <v>23.521814525184027</v>
      </c>
      <c r="AY802" s="28">
        <f t="shared" si="473"/>
        <v>8.3951809488297613E-2</v>
      </c>
      <c r="AZ802" s="8">
        <f t="shared" si="474"/>
        <v>-15.880069505888535</v>
      </c>
      <c r="BA802" s="8">
        <f t="shared" si="475"/>
        <v>-179.92955596303884</v>
      </c>
      <c r="BB802" s="8">
        <f t="shared" si="476"/>
        <v>7.0444036961163192E-2</v>
      </c>
      <c r="BD802" s="32">
        <f t="shared" si="477"/>
        <v>-16</v>
      </c>
      <c r="BE802" s="32">
        <f t="shared" si="478"/>
        <v>-180</v>
      </c>
      <c r="BF802" s="32">
        <f t="shared" si="479"/>
        <v>0</v>
      </c>
    </row>
    <row r="803" spans="22:58" x14ac:dyDescent="0.2">
      <c r="V803" s="27">
        <v>8.9900000000001299</v>
      </c>
      <c r="W803" s="32">
        <f t="shared" si="449"/>
        <v>9772372209.5610523</v>
      </c>
      <c r="X803">
        <f t="shared" si="483"/>
        <v>4.8607609737258892</v>
      </c>
      <c r="Y803" s="28">
        <f t="shared" si="450"/>
        <v>-146.13387616472269</v>
      </c>
      <c r="Z803" s="28">
        <f t="shared" si="451"/>
        <v>-89.999997172329344</v>
      </c>
      <c r="AA803" s="28">
        <f t="shared" si="452"/>
        <v>108.96463613333303</v>
      </c>
      <c r="AB803" s="28">
        <f t="shared" si="453"/>
        <v>-89.999795877524917</v>
      </c>
      <c r="AC803" s="28">
        <f t="shared" si="454"/>
        <v>72.154476342448092</v>
      </c>
      <c r="AD803" s="28">
        <f t="shared" si="455"/>
        <v>89.985861647033687</v>
      </c>
      <c r="AE803" s="28">
        <f t="shared" si="456"/>
        <v>39.845997284784318</v>
      </c>
      <c r="AF803" s="28">
        <f t="shared" si="457"/>
        <v>-90.01393140282056</v>
      </c>
      <c r="AG803" s="28">
        <f t="shared" si="480"/>
        <v>92.110410468749379</v>
      </c>
      <c r="AH803" s="28">
        <f t="shared" si="458"/>
        <v>-216.26026977990645</v>
      </c>
      <c r="AI803" s="28">
        <f t="shared" si="459"/>
        <v>-89.999999999118728</v>
      </c>
      <c r="AJ803" s="28">
        <f t="shared" si="460"/>
        <v>142.64751168459364</v>
      </c>
      <c r="AK803" s="28">
        <f t="shared" si="461"/>
        <v>89.999995775774948</v>
      </c>
      <c r="AL803" s="29">
        <f t="shared" si="462"/>
        <v>-97.832829809774339</v>
      </c>
      <c r="AM803" s="28">
        <f t="shared" si="463"/>
        <v>-89.999264671934867</v>
      </c>
      <c r="AN803" s="28">
        <f t="shared" si="464"/>
        <v>-79.335177436337773</v>
      </c>
      <c r="AO803" s="28">
        <f t="shared" si="465"/>
        <v>-89.999268895278647</v>
      </c>
      <c r="AP803">
        <f t="shared" si="481"/>
        <v>23.609121289162623</v>
      </c>
      <c r="AQ803">
        <f t="shared" si="482"/>
        <v>-23.521825181113627</v>
      </c>
      <c r="AR803" s="28">
        <f t="shared" si="466"/>
        <v>-39.401884043504459</v>
      </c>
      <c r="AS803" s="30">
        <f t="shared" si="467"/>
        <v>-180.01320029809921</v>
      </c>
      <c r="AT803" s="28">
        <f t="shared" si="468"/>
        <v>79.804404537851113</v>
      </c>
      <c r="AU803" s="28">
        <f t="shared" si="469"/>
        <v>89.994139935364018</v>
      </c>
      <c r="AV803" s="29">
        <f t="shared" si="470"/>
        <v>-56.282589533071821</v>
      </c>
      <c r="AW803" s="28">
        <f t="shared" si="471"/>
        <v>-89.912099099116304</v>
      </c>
      <c r="AX803" s="31">
        <f t="shared" si="472"/>
        <v>23.521815004779292</v>
      </c>
      <c r="AY803" s="28">
        <f t="shared" si="473"/>
        <v>8.2040836247713855E-2</v>
      </c>
      <c r="AZ803" s="8">
        <f t="shared" si="474"/>
        <v>-15.880069038725168</v>
      </c>
      <c r="BA803" s="8">
        <f t="shared" si="475"/>
        <v>-179.93115946185151</v>
      </c>
      <c r="BB803" s="8">
        <f t="shared" si="476"/>
        <v>6.8840538148492669E-2</v>
      </c>
      <c r="BD803" s="32">
        <f t="shared" si="477"/>
        <v>-16</v>
      </c>
      <c r="BE803" s="32">
        <f t="shared" si="478"/>
        <v>-180</v>
      </c>
      <c r="BF803" s="32">
        <f t="shared" si="479"/>
        <v>0</v>
      </c>
    </row>
    <row r="804" spans="22:58" x14ac:dyDescent="0.2">
      <c r="V804" s="27">
        <v>9.0000000000001297</v>
      </c>
      <c r="W804" s="32">
        <f t="shared" si="449"/>
        <v>10000000000.003012</v>
      </c>
      <c r="X804">
        <f t="shared" si="483"/>
        <v>4.8607609737258892</v>
      </c>
      <c r="Y804" s="28">
        <f t="shared" si="450"/>
        <v>-146.33387616472268</v>
      </c>
      <c r="Z804" s="28">
        <f t="shared" si="451"/>
        <v>-89.999997236694995</v>
      </c>
      <c r="AA804" s="28">
        <f t="shared" si="452"/>
        <v>109.16463613333053</v>
      </c>
      <c r="AB804" s="28">
        <f t="shared" si="453"/>
        <v>-89.999800523919703</v>
      </c>
      <c r="AC804" s="28">
        <f t="shared" si="454"/>
        <v>72.354476330546078</v>
      </c>
      <c r="AD804" s="28">
        <f t="shared" si="455"/>
        <v>89.986183475225673</v>
      </c>
      <c r="AE804" s="28">
        <f t="shared" si="456"/>
        <v>40.045997272879816</v>
      </c>
      <c r="AF804" s="28">
        <f t="shared" si="457"/>
        <v>-90.013614285389011</v>
      </c>
      <c r="AG804" s="28">
        <f t="shared" si="480"/>
        <v>92.110410468749379</v>
      </c>
      <c r="AH804" s="28">
        <f t="shared" si="458"/>
        <v>-216.46026977990644</v>
      </c>
      <c r="AI804" s="28">
        <f t="shared" si="459"/>
        <v>-89.999999999138794</v>
      </c>
      <c r="AJ804" s="28">
        <f t="shared" si="460"/>
        <v>142.84751168459363</v>
      </c>
      <c r="AK804" s="28">
        <f t="shared" si="461"/>
        <v>89.999995871930054</v>
      </c>
      <c r="AL804" s="29">
        <f t="shared" si="462"/>
        <v>-98.03282980974214</v>
      </c>
      <c r="AM804" s="28">
        <f t="shared" si="463"/>
        <v>-89.999281410045128</v>
      </c>
      <c r="AN804" s="28">
        <f t="shared" si="464"/>
        <v>-79.535177436305574</v>
      </c>
      <c r="AO804" s="28">
        <f t="shared" si="465"/>
        <v>-89.999285537253868</v>
      </c>
      <c r="AP804">
        <f t="shared" si="481"/>
        <v>23.609121289162623</v>
      </c>
      <c r="AQ804">
        <f t="shared" si="482"/>
        <v>-23.521825181113627</v>
      </c>
      <c r="AR804" s="28">
        <f t="shared" si="466"/>
        <v>-39.401884055376762</v>
      </c>
      <c r="AS804" s="30">
        <f t="shared" si="467"/>
        <v>-180.01289982264288</v>
      </c>
      <c r="AT804" s="28">
        <f t="shared" si="468"/>
        <v>80.00440453580643</v>
      </c>
      <c r="AU804" s="28">
        <f t="shared" si="469"/>
        <v>89.994273326719608</v>
      </c>
      <c r="AV804" s="29">
        <f t="shared" si="470"/>
        <v>-56.482589073017159</v>
      </c>
      <c r="AW804" s="28">
        <f t="shared" si="471"/>
        <v>-89.914099964867745</v>
      </c>
      <c r="AX804" s="31">
        <f t="shared" si="472"/>
        <v>23.52181546278927</v>
      </c>
      <c r="AY804" s="28">
        <f t="shared" si="473"/>
        <v>8.0173361851862524E-2</v>
      </c>
      <c r="AZ804" s="8">
        <f t="shared" si="474"/>
        <v>-15.880068592587492</v>
      </c>
      <c r="BA804" s="8">
        <f t="shared" si="475"/>
        <v>-179.932726460791</v>
      </c>
      <c r="BB804" s="8">
        <f t="shared" si="476"/>
        <v>6.727353920899759E-2</v>
      </c>
      <c r="BD804" s="32">
        <f t="shared" si="477"/>
        <v>-16</v>
      </c>
      <c r="BE804" s="32">
        <f t="shared" si="478"/>
        <v>-180</v>
      </c>
      <c r="BF804" s="32">
        <f t="shared" si="479"/>
        <v>0</v>
      </c>
    </row>
    <row r="805" spans="22:58" x14ac:dyDescent="0.2">
      <c r="V805" s="27">
        <v>9.0100000000001295</v>
      </c>
      <c r="W805" s="32">
        <f t="shared" si="449"/>
        <v>10232929922.810623</v>
      </c>
      <c r="X805">
        <f t="shared" si="483"/>
        <v>4.8607609737258892</v>
      </c>
      <c r="Y805" s="28">
        <f t="shared" si="450"/>
        <v>-146.53387616472267</v>
      </c>
      <c r="Z805" s="28">
        <f t="shared" si="451"/>
        <v>-89.999997299595492</v>
      </c>
      <c r="AA805" s="28">
        <f t="shared" si="452"/>
        <v>109.36463613332818</v>
      </c>
      <c r="AB805" s="28">
        <f t="shared" si="453"/>
        <v>-89.999805064549648</v>
      </c>
      <c r="AC805" s="28">
        <f t="shared" si="454"/>
        <v>72.554476319179727</v>
      </c>
      <c r="AD805" s="28">
        <f t="shared" si="455"/>
        <v>89.986497977714492</v>
      </c>
      <c r="AE805" s="28">
        <f t="shared" si="456"/>
        <v>40.245997261511121</v>
      </c>
      <c r="AF805" s="28">
        <f t="shared" si="457"/>
        <v>-90.013304386430633</v>
      </c>
      <c r="AG805" s="28">
        <f t="shared" si="480"/>
        <v>92.110410468749379</v>
      </c>
      <c r="AH805" s="28">
        <f t="shared" si="458"/>
        <v>-216.66026977990643</v>
      </c>
      <c r="AI805" s="28">
        <f t="shared" si="459"/>
        <v>-89.999999999158405</v>
      </c>
      <c r="AJ805" s="28">
        <f t="shared" si="460"/>
        <v>143.04751168459364</v>
      </c>
      <c r="AK805" s="28">
        <f t="shared" si="461"/>
        <v>89.999995965896403</v>
      </c>
      <c r="AL805" s="29">
        <f t="shared" si="462"/>
        <v>-98.232829809711404</v>
      </c>
      <c r="AM805" s="28">
        <f t="shared" si="463"/>
        <v>-89.999297767149486</v>
      </c>
      <c r="AN805" s="28">
        <f t="shared" si="464"/>
        <v>-79.73517743627481</v>
      </c>
      <c r="AO805" s="28">
        <f t="shared" si="465"/>
        <v>-89.999301800411487</v>
      </c>
      <c r="AP805">
        <f t="shared" si="481"/>
        <v>23.609121289162623</v>
      </c>
      <c r="AQ805">
        <f t="shared" si="482"/>
        <v>-23.521825181113627</v>
      </c>
      <c r="AR805" s="28">
        <f t="shared" si="466"/>
        <v>-39.401884066714693</v>
      </c>
      <c r="AS805" s="30">
        <f t="shared" si="467"/>
        <v>-180.01260618684211</v>
      </c>
      <c r="AT805" s="28">
        <f t="shared" si="468"/>
        <v>80.204404533853761</v>
      </c>
      <c r="AU805" s="28">
        <f t="shared" si="469"/>
        <v>89.994403681717316</v>
      </c>
      <c r="AV805" s="29">
        <f t="shared" si="470"/>
        <v>-56.68258863366831</v>
      </c>
      <c r="AW805" s="28">
        <f t="shared" si="471"/>
        <v>-89.91605528555661</v>
      </c>
      <c r="AX805" s="31">
        <f t="shared" si="472"/>
        <v>23.521815900185452</v>
      </c>
      <c r="AY805" s="28">
        <f t="shared" si="473"/>
        <v>7.8348396160706102E-2</v>
      </c>
      <c r="AZ805" s="8">
        <f t="shared" si="474"/>
        <v>-15.880068166529242</v>
      </c>
      <c r="BA805" s="8">
        <f t="shared" si="475"/>
        <v>-179.93425779068139</v>
      </c>
      <c r="BB805" s="8">
        <f t="shared" si="476"/>
        <v>6.5742209318614186E-2</v>
      </c>
      <c r="BD805" s="32">
        <f t="shared" si="477"/>
        <v>-16</v>
      </c>
      <c r="BE805" s="32">
        <f t="shared" si="478"/>
        <v>-180</v>
      </c>
      <c r="BF805" s="32">
        <f t="shared" si="479"/>
        <v>0</v>
      </c>
    </row>
    <row r="806" spans="22:58" x14ac:dyDescent="0.2">
      <c r="V806" s="27">
        <v>9.0200000000001292</v>
      </c>
      <c r="W806" s="32">
        <f t="shared" si="449"/>
        <v>10471285480.512148</v>
      </c>
      <c r="X806">
        <f t="shared" si="483"/>
        <v>4.8607609737258892</v>
      </c>
      <c r="Y806" s="28">
        <f t="shared" si="450"/>
        <v>-146.73387616472266</v>
      </c>
      <c r="Z806" s="28">
        <f t="shared" si="451"/>
        <v>-89.999997361064203</v>
      </c>
      <c r="AA806" s="28">
        <f t="shared" si="452"/>
        <v>109.56463613332591</v>
      </c>
      <c r="AB806" s="28">
        <f t="shared" si="453"/>
        <v>-89.999809501822241</v>
      </c>
      <c r="AC806" s="28">
        <f t="shared" si="454"/>
        <v>72.754476308324968</v>
      </c>
      <c r="AD806" s="28">
        <f t="shared" si="455"/>
        <v>89.986805321253442</v>
      </c>
      <c r="AE806" s="28">
        <f t="shared" si="456"/>
        <v>40.445997250654102</v>
      </c>
      <c r="AF806" s="28">
        <f t="shared" si="457"/>
        <v>-90.013001541632988</v>
      </c>
      <c r="AG806" s="28">
        <f t="shared" si="480"/>
        <v>92.110410468749379</v>
      </c>
      <c r="AH806" s="28">
        <f t="shared" si="458"/>
        <v>-216.86026977990647</v>
      </c>
      <c r="AI806" s="28">
        <f t="shared" si="459"/>
        <v>-89.999999999177561</v>
      </c>
      <c r="AJ806" s="28">
        <f t="shared" si="460"/>
        <v>143.24751168459363</v>
      </c>
      <c r="AK806" s="28">
        <f t="shared" si="461"/>
        <v>89.999996057723806</v>
      </c>
      <c r="AL806" s="29">
        <f t="shared" si="462"/>
        <v>-98.432829809682033</v>
      </c>
      <c r="AM806" s="28">
        <f t="shared" si="463"/>
        <v>-89.999313751920695</v>
      </c>
      <c r="AN806" s="28">
        <f t="shared" si="464"/>
        <v>-79.935177436245496</v>
      </c>
      <c r="AO806" s="28">
        <f t="shared" si="465"/>
        <v>-89.999317693374451</v>
      </c>
      <c r="AP806">
        <f t="shared" si="481"/>
        <v>23.609121289162623</v>
      </c>
      <c r="AQ806">
        <f t="shared" si="482"/>
        <v>-23.521825181113627</v>
      </c>
      <c r="AR806" s="28">
        <f t="shared" si="466"/>
        <v>-39.401884077542398</v>
      </c>
      <c r="AS806" s="30">
        <f t="shared" si="467"/>
        <v>-180.01231923500745</v>
      </c>
      <c r="AT806" s="28">
        <f t="shared" si="468"/>
        <v>80.404404531988973</v>
      </c>
      <c r="AU806" s="28">
        <f t="shared" si="469"/>
        <v>89.994531069473069</v>
      </c>
      <c r="AV806" s="29">
        <f t="shared" si="470"/>
        <v>-56.882588214093381</v>
      </c>
      <c r="AW806" s="28">
        <f t="shared" si="471"/>
        <v>-89.91796609790164</v>
      </c>
      <c r="AX806" s="31">
        <f t="shared" si="472"/>
        <v>23.521816317895592</v>
      </c>
      <c r="AY806" s="28">
        <f t="shared" si="473"/>
        <v>7.6564971571428941E-2</v>
      </c>
      <c r="AZ806" s="8">
        <f t="shared" si="474"/>
        <v>-15.880067759646806</v>
      </c>
      <c r="BA806" s="8">
        <f t="shared" si="475"/>
        <v>-179.93575426343602</v>
      </c>
      <c r="BB806" s="8">
        <f t="shared" si="476"/>
        <v>6.4245736563975697E-2</v>
      </c>
      <c r="BD806" s="32">
        <f t="shared" si="477"/>
        <v>-16</v>
      </c>
      <c r="BE806" s="32">
        <f t="shared" si="478"/>
        <v>-180</v>
      </c>
      <c r="BF806" s="32">
        <f t="shared" si="479"/>
        <v>0</v>
      </c>
    </row>
    <row r="807" spans="22:58" x14ac:dyDescent="0.2">
      <c r="V807" s="27">
        <v>9.0300000000001308</v>
      </c>
      <c r="W807" s="32">
        <f t="shared" si="449"/>
        <v>10715193052.379326</v>
      </c>
      <c r="X807">
        <f t="shared" si="483"/>
        <v>4.8607609737258892</v>
      </c>
      <c r="Y807" s="28">
        <f t="shared" si="450"/>
        <v>-146.9338761647227</v>
      </c>
      <c r="Z807" s="28">
        <f t="shared" si="451"/>
        <v>-89.999997421133727</v>
      </c>
      <c r="AA807" s="28">
        <f t="shared" si="452"/>
        <v>109.76463613332378</v>
      </c>
      <c r="AB807" s="28">
        <f t="shared" si="453"/>
        <v>-89.999813838090162</v>
      </c>
      <c r="AC807" s="28">
        <f t="shared" si="454"/>
        <v>72.954476297958763</v>
      </c>
      <c r="AD807" s="28">
        <f t="shared" si="455"/>
        <v>89.987105668800041</v>
      </c>
      <c r="AE807" s="28">
        <f t="shared" si="456"/>
        <v>40.645997240285723</v>
      </c>
      <c r="AF807" s="28">
        <f t="shared" si="457"/>
        <v>-90.012705590423849</v>
      </c>
      <c r="AG807" s="28">
        <f t="shared" si="480"/>
        <v>92.110410468749379</v>
      </c>
      <c r="AH807" s="28">
        <f t="shared" si="458"/>
        <v>-217.06026977990646</v>
      </c>
      <c r="AI807" s="28">
        <f t="shared" si="459"/>
        <v>-89.999999999196277</v>
      </c>
      <c r="AJ807" s="28">
        <f t="shared" si="460"/>
        <v>143.44751168459365</v>
      </c>
      <c r="AK807" s="28">
        <f t="shared" si="461"/>
        <v>89.999996147460976</v>
      </c>
      <c r="AL807" s="29">
        <f t="shared" si="462"/>
        <v>-98.632829809654012</v>
      </c>
      <c r="AM807" s="28">
        <f t="shared" si="463"/>
        <v>-89.999329372834097</v>
      </c>
      <c r="AN807" s="28">
        <f t="shared" si="464"/>
        <v>-80.135177436217447</v>
      </c>
      <c r="AO807" s="28">
        <f t="shared" si="465"/>
        <v>-89.999333224569398</v>
      </c>
      <c r="AP807">
        <f t="shared" si="481"/>
        <v>23.609121289162623</v>
      </c>
      <c r="AQ807">
        <f t="shared" si="482"/>
        <v>-23.521825181113627</v>
      </c>
      <c r="AR807" s="28">
        <f t="shared" si="466"/>
        <v>-39.401884087882728</v>
      </c>
      <c r="AS807" s="30">
        <f t="shared" si="467"/>
        <v>-180.01203881499325</v>
      </c>
      <c r="AT807" s="28">
        <f t="shared" si="468"/>
        <v>80.604404530208157</v>
      </c>
      <c r="AU807" s="28">
        <f t="shared" si="469"/>
        <v>89.994655557529512</v>
      </c>
      <c r="AV807" s="29">
        <f t="shared" si="470"/>
        <v>-57.082587813402426</v>
      </c>
      <c r="AW807" s="28">
        <f t="shared" si="471"/>
        <v>-89.919833415023774</v>
      </c>
      <c r="AX807" s="31">
        <f t="shared" si="472"/>
        <v>23.521816716805731</v>
      </c>
      <c r="AY807" s="28">
        <f t="shared" si="473"/>
        <v>7.4822142505738043E-2</v>
      </c>
      <c r="AZ807" s="8">
        <f t="shared" si="474"/>
        <v>-15.880067371076997</v>
      </c>
      <c r="BA807" s="8">
        <f t="shared" si="475"/>
        <v>-179.93721667248752</v>
      </c>
      <c r="BB807" s="8">
        <f t="shared" si="476"/>
        <v>6.2783327512477172E-2</v>
      </c>
      <c r="BD807" s="32">
        <f t="shared" si="477"/>
        <v>-16</v>
      </c>
      <c r="BE807" s="32">
        <f t="shared" si="478"/>
        <v>-180</v>
      </c>
      <c r="BF807" s="32">
        <f t="shared" si="479"/>
        <v>0</v>
      </c>
    </row>
    <row r="808" spans="22:58" x14ac:dyDescent="0.2">
      <c r="V808" s="27">
        <v>9.0400000000001306</v>
      </c>
      <c r="W808" s="32">
        <f t="shared" si="449"/>
        <v>10964781961.435188</v>
      </c>
      <c r="X808">
        <f t="shared" si="483"/>
        <v>4.8607609737258892</v>
      </c>
      <c r="Y808" s="28">
        <f t="shared" si="450"/>
        <v>-147.13387616472269</v>
      </c>
      <c r="Z808" s="28">
        <f t="shared" si="451"/>
        <v>-89.999997479835883</v>
      </c>
      <c r="AA808" s="28">
        <f t="shared" si="452"/>
        <v>109.9646361333217</v>
      </c>
      <c r="AB808" s="28">
        <f t="shared" si="453"/>
        <v>-89.999818075652584</v>
      </c>
      <c r="AC808" s="28">
        <f t="shared" si="454"/>
        <v>73.154476288059101</v>
      </c>
      <c r="AD808" s="28">
        <f t="shared" si="455"/>
        <v>89.987399179602491</v>
      </c>
      <c r="AE808" s="28">
        <f t="shared" si="456"/>
        <v>40.845997230384</v>
      </c>
      <c r="AF808" s="28">
        <f t="shared" si="457"/>
        <v>-90.012416375885962</v>
      </c>
      <c r="AG808" s="28">
        <f t="shared" si="480"/>
        <v>92.110410468749379</v>
      </c>
      <c r="AH808" s="28">
        <f t="shared" si="458"/>
        <v>-217.26026977990648</v>
      </c>
      <c r="AI808" s="28">
        <f t="shared" si="459"/>
        <v>-89.999999999214566</v>
      </c>
      <c r="AJ808" s="28">
        <f t="shared" si="460"/>
        <v>143.64751168459367</v>
      </c>
      <c r="AK808" s="28">
        <f t="shared" si="461"/>
        <v>89.999996235155464</v>
      </c>
      <c r="AL808" s="29">
        <f t="shared" si="462"/>
        <v>-98.832829809627242</v>
      </c>
      <c r="AM808" s="28">
        <f t="shared" si="463"/>
        <v>-89.999344638172104</v>
      </c>
      <c r="AN808" s="28">
        <f t="shared" si="464"/>
        <v>-80.335177436190676</v>
      </c>
      <c r="AO808" s="28">
        <f t="shared" si="465"/>
        <v>-89.999348402231206</v>
      </c>
      <c r="AP808">
        <f t="shared" si="481"/>
        <v>23.609121289162623</v>
      </c>
      <c r="AQ808">
        <f t="shared" si="482"/>
        <v>-23.521825181113627</v>
      </c>
      <c r="AR808" s="28">
        <f t="shared" si="466"/>
        <v>-39.40188409775768</v>
      </c>
      <c r="AS808" s="30">
        <f t="shared" si="467"/>
        <v>-180.01176477811717</v>
      </c>
      <c r="AT808" s="28">
        <f t="shared" si="468"/>
        <v>80.804404528507447</v>
      </c>
      <c r="AU808" s="28">
        <f t="shared" si="469"/>
        <v>89.9947772118919</v>
      </c>
      <c r="AV808" s="29">
        <f t="shared" si="470"/>
        <v>-57.28258743074548</v>
      </c>
      <c r="AW808" s="28">
        <f t="shared" si="471"/>
        <v>-89.921658226983425</v>
      </c>
      <c r="AX808" s="31">
        <f t="shared" si="472"/>
        <v>23.521817097761968</v>
      </c>
      <c r="AY808" s="28">
        <f t="shared" si="473"/>
        <v>7.3118984908475682E-2</v>
      </c>
      <c r="AZ808" s="8">
        <f t="shared" si="474"/>
        <v>-15.880066999995712</v>
      </c>
      <c r="BA808" s="8">
        <f t="shared" si="475"/>
        <v>-179.93864579320871</v>
      </c>
      <c r="BB808" s="8">
        <f t="shared" si="476"/>
        <v>6.1354206791293109E-2</v>
      </c>
      <c r="BD808" s="32">
        <f t="shared" si="477"/>
        <v>-16</v>
      </c>
      <c r="BE808" s="32">
        <f t="shared" si="478"/>
        <v>-180</v>
      </c>
      <c r="BF808" s="32">
        <f t="shared" si="479"/>
        <v>0</v>
      </c>
    </row>
    <row r="809" spans="22:58" x14ac:dyDescent="0.2">
      <c r="V809" s="27">
        <v>9.0500000000001304</v>
      </c>
      <c r="W809" s="32">
        <f t="shared" ref="W809:W822" si="484">10*10^V809</f>
        <v>11220184543.02301</v>
      </c>
      <c r="X809">
        <f t="shared" si="483"/>
        <v>4.8607609737258892</v>
      </c>
      <c r="Y809" s="28">
        <f t="shared" ref="Y809:Y822" si="485">20*LOG(1/SQRT((W809/fp)^2+1))</f>
        <v>-147.33387616472268</v>
      </c>
      <c r="Z809" s="28">
        <f t="shared" ref="Z809:Z822" si="486">-180/PI()*ATAN(W809/fp)</f>
        <v>-89.999997537201821</v>
      </c>
      <c r="AA809" s="28">
        <f t="shared" ref="AA809:AA822" si="487">20*LOG(SQRT((W809/fzRHP)^2+1))</f>
        <v>110.16463613331972</v>
      </c>
      <c r="AB809" s="28">
        <f t="shared" ref="AB809:AB822" si="488">-180/PI()*ATAN(W809/fzRHP)</f>
        <v>-89.999822216756314</v>
      </c>
      <c r="AC809" s="28">
        <f t="shared" ref="AC809:AC822" si="489">20*LOG(SQRT((W809/fzESR)^2+1))</f>
        <v>73.354476278604949</v>
      </c>
      <c r="AD809" s="28">
        <f t="shared" ref="AD809:AD822" si="490">180/PI()*ATAN(W809/fzESR)</f>
        <v>89.987686009284047</v>
      </c>
      <c r="AE809" s="28">
        <f t="shared" ref="AE809:AE822" si="491">X809+Y809+AA809+AC809</f>
        <v>41.045997220927873</v>
      </c>
      <c r="AF809" s="28">
        <f t="shared" ref="AF809:AF822" si="492">Z809+AB809+AD809</f>
        <v>-90.012133744674102</v>
      </c>
      <c r="AG809" s="28">
        <f t="shared" si="480"/>
        <v>92.110410468749379</v>
      </c>
      <c r="AH809" s="28">
        <f t="shared" ref="AH809:AH822" si="493">20*LOG(1/SQRT((W809/fp_comp1)^2+1))</f>
        <v>-217.46026977990647</v>
      </c>
      <c r="AI809" s="28">
        <f t="shared" ref="AI809:AI822" si="494">-180/PI()*ATAN(W809/fp_comp1)</f>
        <v>-89.999999999232443</v>
      </c>
      <c r="AJ809" s="28">
        <f t="shared" ref="AJ809:AJ822" si="495">20*LOG(SQRT((W809/fz_comp)^2+1))</f>
        <v>143.84751168459363</v>
      </c>
      <c r="AK809" s="28">
        <f t="shared" ref="AK809:AK822" si="496">180/PI()*ATAN(W809/fz_comp)</f>
        <v>89.999996320853782</v>
      </c>
      <c r="AL809" s="29">
        <f t="shared" ref="AL809:AL822" si="497">20*LOG(1/SQRT((W809/fp_comp2)^2+1))</f>
        <v>-99.032829809601637</v>
      </c>
      <c r="AM809" s="28">
        <f t="shared" ref="AM809:AM822" si="498">-180/PI()*ATAN(W809/fp_comp2)</f>
        <v>-89.99935955602858</v>
      </c>
      <c r="AN809" s="28">
        <f t="shared" ref="AN809:AN822" si="499">AG809+AH809+AJ809+AL809</f>
        <v>-80.5351774361651</v>
      </c>
      <c r="AO809" s="28">
        <f t="shared" ref="AO809:AO822" si="500">AI809+AK809+AM809</f>
        <v>-89.999363234407241</v>
      </c>
      <c r="AP809">
        <f t="shared" si="481"/>
        <v>23.609121289162623</v>
      </c>
      <c r="AQ809">
        <f t="shared" si="482"/>
        <v>-23.521825181113627</v>
      </c>
      <c r="AR809" s="28">
        <f t="shared" ref="AR809:AR822" si="501">AE809+AN809+AP809+AQ809</f>
        <v>-39.401884107188231</v>
      </c>
      <c r="AS809" s="30">
        <f t="shared" ref="AS809:AS822" si="502">AF809+AO809</f>
        <v>-180.01149697908136</v>
      </c>
      <c r="AT809" s="28">
        <f t="shared" ref="AT809:AT822" si="503">20*LOG(SQRT((W809/fz_ff)^2+1))</f>
        <v>81.004404526883263</v>
      </c>
      <c r="AU809" s="28">
        <f t="shared" ref="AU809:AU822" si="504">180/PI()*ATAN(W809/fz_ff)</f>
        <v>89.994896097062963</v>
      </c>
      <c r="AV809" s="29">
        <f t="shared" ref="AV809:AV822" si="505">20*LOG(1/SQRT((W809/fp_ff)^2+1))</f>
        <v>-57.482587065310859</v>
      </c>
      <c r="AW809" s="28">
        <f t="shared" ref="AW809:AW822" si="506">-180/PI()*ATAN(W809/fp_ff)</f>
        <v>-89.923441501305192</v>
      </c>
      <c r="AX809" s="31">
        <f t="shared" ref="AX809:AX822" si="507">AT809+AV809</f>
        <v>23.521817461572404</v>
      </c>
      <c r="AY809" s="28">
        <f t="shared" ref="AY809:AY822" si="508">AU809+AW809</f>
        <v>7.1454595757771244E-2</v>
      </c>
      <c r="AZ809" s="8">
        <f t="shared" ref="AZ809:AZ822" si="509">AR809+AX809</f>
        <v>-15.880066645615827</v>
      </c>
      <c r="BA809" s="8">
        <f t="shared" ref="BA809:BA822" si="510">AS809+AY809</f>
        <v>-179.9400423833236</v>
      </c>
      <c r="BB809" s="8">
        <f t="shared" ref="BB809:BB822" si="511">BA809+180</f>
        <v>5.9957616676399539E-2</v>
      </c>
      <c r="BD809" s="32">
        <f t="shared" ref="BD809:BD822" si="512">ROUND(AZ809,0)</f>
        <v>-16</v>
      </c>
      <c r="BE809" s="32">
        <f t="shared" ref="BE809:BE822" si="513">ROUND(BA809,0)</f>
        <v>-180</v>
      </c>
      <c r="BF809" s="32">
        <f t="shared" ref="BF809:BF822" si="514">ROUND(BB809,0)</f>
        <v>0</v>
      </c>
    </row>
    <row r="810" spans="22:58" x14ac:dyDescent="0.2">
      <c r="V810" s="27">
        <v>9.0600000000001302</v>
      </c>
      <c r="W810" s="32">
        <f t="shared" si="484"/>
        <v>11481536214.972279</v>
      </c>
      <c r="X810">
        <f t="shared" si="483"/>
        <v>4.8607609737258892</v>
      </c>
      <c r="Y810" s="28">
        <f t="shared" si="485"/>
        <v>-147.53387616472267</v>
      </c>
      <c r="Z810" s="28">
        <f t="shared" si="486"/>
        <v>-89.999997593261952</v>
      </c>
      <c r="AA810" s="28">
        <f t="shared" si="487"/>
        <v>110.36463613331783</v>
      </c>
      <c r="AB810" s="28">
        <f t="shared" si="488"/>
        <v>-89.999826263597001</v>
      </c>
      <c r="AC810" s="28">
        <f t="shared" si="489"/>
        <v>73.554476269576341</v>
      </c>
      <c r="AD810" s="28">
        <f t="shared" si="490"/>
        <v>89.98796630992554</v>
      </c>
      <c r="AE810" s="28">
        <f t="shared" si="491"/>
        <v>41.245997211897389</v>
      </c>
      <c r="AF810" s="28">
        <f t="shared" si="492"/>
        <v>-90.011857546933399</v>
      </c>
      <c r="AG810" s="28">
        <f t="shared" si="480"/>
        <v>92.110410468749379</v>
      </c>
      <c r="AH810" s="28">
        <f t="shared" si="493"/>
        <v>-217.66026977990646</v>
      </c>
      <c r="AI810" s="28">
        <f t="shared" si="494"/>
        <v>-89.999999999249923</v>
      </c>
      <c r="AJ810" s="28">
        <f t="shared" si="495"/>
        <v>144.04751168459364</v>
      </c>
      <c r="AK810" s="28">
        <f t="shared" si="496"/>
        <v>89.999996404601376</v>
      </c>
      <c r="AL810" s="29">
        <f t="shared" si="497"/>
        <v>-99.232829809577211</v>
      </c>
      <c r="AM810" s="28">
        <f t="shared" si="498"/>
        <v>-89.999374134313186</v>
      </c>
      <c r="AN810" s="28">
        <f t="shared" si="499"/>
        <v>-80.735177436140646</v>
      </c>
      <c r="AO810" s="28">
        <f t="shared" si="500"/>
        <v>-89.999377728961733</v>
      </c>
      <c r="AP810">
        <f t="shared" si="481"/>
        <v>23.609121289162623</v>
      </c>
      <c r="AQ810">
        <f t="shared" si="482"/>
        <v>-23.521825181113627</v>
      </c>
      <c r="AR810" s="28">
        <f t="shared" si="501"/>
        <v>-39.40188411619426</v>
      </c>
      <c r="AS810" s="30">
        <f t="shared" si="502"/>
        <v>-180.01123527589513</v>
      </c>
      <c r="AT810" s="28">
        <f t="shared" si="503"/>
        <v>81.204404525332194</v>
      </c>
      <c r="AU810" s="28">
        <f t="shared" si="504"/>
        <v>89.99501227607719</v>
      </c>
      <c r="AV810" s="29">
        <f t="shared" si="505"/>
        <v>-57.682586716323513</v>
      </c>
      <c r="AW810" s="28">
        <f t="shared" si="506"/>
        <v>-89.925184183490956</v>
      </c>
      <c r="AX810" s="31">
        <f t="shared" si="507"/>
        <v>23.521817809008681</v>
      </c>
      <c r="AY810" s="28">
        <f t="shared" si="508"/>
        <v>6.9828092586234902E-2</v>
      </c>
      <c r="AZ810" s="8">
        <f t="shared" si="509"/>
        <v>-15.880066307185579</v>
      </c>
      <c r="BA810" s="8">
        <f t="shared" si="510"/>
        <v>-179.94140718330891</v>
      </c>
      <c r="BB810" s="8">
        <f t="shared" si="511"/>
        <v>5.8592816691088956E-2</v>
      </c>
      <c r="BD810" s="32">
        <f t="shared" si="512"/>
        <v>-16</v>
      </c>
      <c r="BE810" s="32">
        <f t="shared" si="513"/>
        <v>-180</v>
      </c>
      <c r="BF810" s="32">
        <f t="shared" si="514"/>
        <v>0</v>
      </c>
    </row>
    <row r="811" spans="22:58" x14ac:dyDescent="0.2">
      <c r="V811" s="27">
        <v>9.07000000000013</v>
      </c>
      <c r="W811" s="32">
        <f t="shared" si="484"/>
        <v>11748975549.398827</v>
      </c>
      <c r="X811">
        <f t="shared" si="483"/>
        <v>4.8607609737258892</v>
      </c>
      <c r="Y811" s="28">
        <f t="shared" si="485"/>
        <v>-147.73387616472266</v>
      </c>
      <c r="Z811" s="28">
        <f t="shared" si="486"/>
        <v>-89.999997648045991</v>
      </c>
      <c r="AA811" s="28">
        <f t="shared" si="487"/>
        <v>110.56463613331603</v>
      </c>
      <c r="AB811" s="28">
        <f t="shared" si="488"/>
        <v>-89.999830218320355</v>
      </c>
      <c r="AC811" s="28">
        <f t="shared" si="489"/>
        <v>73.754476260954092</v>
      </c>
      <c r="AD811" s="28">
        <f t="shared" si="490"/>
        <v>89.988240230146005</v>
      </c>
      <c r="AE811" s="28">
        <f t="shared" si="491"/>
        <v>41.44599720327335</v>
      </c>
      <c r="AF811" s="28">
        <f t="shared" si="492"/>
        <v>-90.011587636220327</v>
      </c>
      <c r="AG811" s="28">
        <f t="shared" si="480"/>
        <v>92.110410468749379</v>
      </c>
      <c r="AH811" s="28">
        <f t="shared" si="493"/>
        <v>-217.86026977990645</v>
      </c>
      <c r="AI811" s="28">
        <f t="shared" si="494"/>
        <v>-89.99999999926699</v>
      </c>
      <c r="AJ811" s="28">
        <f t="shared" si="495"/>
        <v>144.24751168459363</v>
      </c>
      <c r="AK811" s="28">
        <f t="shared" si="496"/>
        <v>89.99999648644264</v>
      </c>
      <c r="AL811" s="29">
        <f t="shared" si="497"/>
        <v>-99.432829809553894</v>
      </c>
      <c r="AM811" s="28">
        <f t="shared" si="498"/>
        <v>-89.999388380755533</v>
      </c>
      <c r="AN811" s="28">
        <f t="shared" si="499"/>
        <v>-80.935177436117328</v>
      </c>
      <c r="AO811" s="28">
        <f t="shared" si="500"/>
        <v>-89.999391893579883</v>
      </c>
      <c r="AP811">
        <f t="shared" si="481"/>
        <v>23.609121289162623</v>
      </c>
      <c r="AQ811">
        <f t="shared" si="482"/>
        <v>-23.521825181113627</v>
      </c>
      <c r="AR811" s="28">
        <f t="shared" si="501"/>
        <v>-39.401884124794982</v>
      </c>
      <c r="AS811" s="30">
        <f t="shared" si="502"/>
        <v>-180.01097952980021</v>
      </c>
      <c r="AT811" s="28">
        <f t="shared" si="503"/>
        <v>81.404404523850943</v>
      </c>
      <c r="AU811" s="28">
        <f t="shared" si="504"/>
        <v>89.995125810534233</v>
      </c>
      <c r="AV811" s="29">
        <f t="shared" si="505"/>
        <v>-57.882586383043162</v>
      </c>
      <c r="AW811" s="28">
        <f t="shared" si="506"/>
        <v>-89.926887197520912</v>
      </c>
      <c r="AX811" s="31">
        <f t="shared" si="507"/>
        <v>23.521818140807781</v>
      </c>
      <c r="AY811" s="28">
        <f t="shared" si="508"/>
        <v>6.8238613013321014E-2</v>
      </c>
      <c r="AZ811" s="8">
        <f t="shared" si="509"/>
        <v>-15.880065983987201</v>
      </c>
      <c r="BA811" s="8">
        <f t="shared" si="510"/>
        <v>-179.94274091678687</v>
      </c>
      <c r="BB811" s="8">
        <f t="shared" si="511"/>
        <v>5.725908321312545E-2</v>
      </c>
      <c r="BD811" s="32">
        <f t="shared" si="512"/>
        <v>-16</v>
      </c>
      <c r="BE811" s="32">
        <f t="shared" si="513"/>
        <v>-180</v>
      </c>
      <c r="BF811" s="32">
        <f t="shared" si="514"/>
        <v>0</v>
      </c>
    </row>
    <row r="812" spans="22:58" x14ac:dyDescent="0.2">
      <c r="V812" s="27">
        <v>9.0800000000001297</v>
      </c>
      <c r="W812" s="32">
        <f t="shared" si="484"/>
        <v>12022644346.177742</v>
      </c>
      <c r="X812">
        <f t="shared" si="483"/>
        <v>4.8607609737258892</v>
      </c>
      <c r="Y812" s="28">
        <f t="shared" si="485"/>
        <v>-147.93387616472268</v>
      </c>
      <c r="Z812" s="28">
        <f t="shared" si="486"/>
        <v>-89.999997701583013</v>
      </c>
      <c r="AA812" s="28">
        <f t="shared" si="487"/>
        <v>110.76463613331433</v>
      </c>
      <c r="AB812" s="28">
        <f t="shared" si="488"/>
        <v>-89.999834083023202</v>
      </c>
      <c r="AC812" s="28">
        <f t="shared" si="489"/>
        <v>73.9544762527199</v>
      </c>
      <c r="AD812" s="28">
        <f t="shared" si="490"/>
        <v>89.988507915181529</v>
      </c>
      <c r="AE812" s="28">
        <f t="shared" si="491"/>
        <v>41.645997195037438</v>
      </c>
      <c r="AF812" s="28">
        <f t="shared" si="492"/>
        <v>-90.011323869424686</v>
      </c>
      <c r="AG812" s="28">
        <f t="shared" si="480"/>
        <v>92.110410468749379</v>
      </c>
      <c r="AH812" s="28">
        <f t="shared" si="493"/>
        <v>-218.06026977990643</v>
      </c>
      <c r="AI812" s="28">
        <f t="shared" si="494"/>
        <v>-89.999999999283673</v>
      </c>
      <c r="AJ812" s="28">
        <f t="shared" si="495"/>
        <v>144.44751168459362</v>
      </c>
      <c r="AK812" s="28">
        <f t="shared" si="496"/>
        <v>89.999996566420975</v>
      </c>
      <c r="AL812" s="29">
        <f t="shared" si="497"/>
        <v>-99.632829809531614</v>
      </c>
      <c r="AM812" s="28">
        <f t="shared" si="498"/>
        <v>-89.999402302909246</v>
      </c>
      <c r="AN812" s="28">
        <f t="shared" si="499"/>
        <v>-81.135177436095049</v>
      </c>
      <c r="AO812" s="28">
        <f t="shared" si="500"/>
        <v>-89.999405735771944</v>
      </c>
      <c r="AP812">
        <f t="shared" si="481"/>
        <v>23.609121289162623</v>
      </c>
      <c r="AQ812">
        <f t="shared" si="482"/>
        <v>-23.521825181113627</v>
      </c>
      <c r="AR812" s="28">
        <f t="shared" si="501"/>
        <v>-39.401884133008615</v>
      </c>
      <c r="AS812" s="30">
        <f t="shared" si="502"/>
        <v>-180.01072960519662</v>
      </c>
      <c r="AT812" s="28">
        <f t="shared" si="503"/>
        <v>81.604404522436369</v>
      </c>
      <c r="AU812" s="28">
        <f t="shared" si="504"/>
        <v>89.995236760631542</v>
      </c>
      <c r="AV812" s="29">
        <f t="shared" si="505"/>
        <v>-58.082586064762864</v>
      </c>
      <c r="AW812" s="28">
        <f t="shared" si="506"/>
        <v>-89.928551446343633</v>
      </c>
      <c r="AX812" s="31">
        <f t="shared" si="507"/>
        <v>23.521818457673504</v>
      </c>
      <c r="AY812" s="28">
        <f t="shared" si="508"/>
        <v>6.6685314287909137E-2</v>
      </c>
      <c r="AZ812" s="8">
        <f t="shared" si="509"/>
        <v>-15.880065675335111</v>
      </c>
      <c r="BA812" s="8">
        <f t="shared" si="510"/>
        <v>-179.94404429090872</v>
      </c>
      <c r="BB812" s="8">
        <f t="shared" si="511"/>
        <v>5.5955709091279004E-2</v>
      </c>
      <c r="BD812" s="32">
        <f t="shared" si="512"/>
        <v>-16</v>
      </c>
      <c r="BE812" s="32">
        <f t="shared" si="513"/>
        <v>-180</v>
      </c>
      <c r="BF812" s="32">
        <f t="shared" si="514"/>
        <v>0</v>
      </c>
    </row>
    <row r="813" spans="22:58" x14ac:dyDescent="0.2">
      <c r="V813" s="27">
        <v>9.0900000000001402</v>
      </c>
      <c r="W813" s="32">
        <f t="shared" si="484"/>
        <v>12302687708.127819</v>
      </c>
      <c r="X813">
        <f t="shared" si="483"/>
        <v>4.8607609737258892</v>
      </c>
      <c r="Y813" s="28">
        <f t="shared" si="485"/>
        <v>-148.13387616472289</v>
      </c>
      <c r="Z813" s="28">
        <f t="shared" si="486"/>
        <v>-89.999997753901368</v>
      </c>
      <c r="AA813" s="28">
        <f t="shared" si="487"/>
        <v>110.96463613331289</v>
      </c>
      <c r="AB813" s="28">
        <f t="shared" si="488"/>
        <v>-89.999837859754692</v>
      </c>
      <c r="AC813" s="28">
        <f t="shared" si="489"/>
        <v>74.154476244856525</v>
      </c>
      <c r="AD813" s="28">
        <f t="shared" si="490"/>
        <v>89.988769506962242</v>
      </c>
      <c r="AE813" s="28">
        <f t="shared" si="491"/>
        <v>41.845997187172415</v>
      </c>
      <c r="AF813" s="28">
        <f t="shared" si="492"/>
        <v>-90.011066106693804</v>
      </c>
      <c r="AG813" s="28">
        <f t="shared" si="480"/>
        <v>92.110410468749379</v>
      </c>
      <c r="AH813" s="28">
        <f t="shared" si="493"/>
        <v>-218.26026977990665</v>
      </c>
      <c r="AI813" s="28">
        <f t="shared" si="494"/>
        <v>-89.999999999299988</v>
      </c>
      <c r="AJ813" s="28">
        <f t="shared" si="495"/>
        <v>144.64751168459384</v>
      </c>
      <c r="AK813" s="28">
        <f t="shared" si="496"/>
        <v>89.999996644578772</v>
      </c>
      <c r="AL813" s="29">
        <f t="shared" si="497"/>
        <v>-99.832829809510571</v>
      </c>
      <c r="AM813" s="28">
        <f t="shared" si="498"/>
        <v>-89.999415908156067</v>
      </c>
      <c r="AN813" s="28">
        <f t="shared" si="499"/>
        <v>-81.335177436074005</v>
      </c>
      <c r="AO813" s="28">
        <f t="shared" si="500"/>
        <v>-89.999419262877282</v>
      </c>
      <c r="AP813">
        <f t="shared" si="481"/>
        <v>23.609121289162623</v>
      </c>
      <c r="AQ813">
        <f t="shared" si="482"/>
        <v>-23.521825181113627</v>
      </c>
      <c r="AR813" s="28">
        <f t="shared" si="501"/>
        <v>-39.401884140852594</v>
      </c>
      <c r="AS813" s="30">
        <f t="shared" si="502"/>
        <v>-180.01048536957109</v>
      </c>
      <c r="AT813" s="28">
        <f t="shared" si="503"/>
        <v>81.804404521085672</v>
      </c>
      <c r="AU813" s="28">
        <f t="shared" si="504"/>
        <v>89.995345185196342</v>
      </c>
      <c r="AV813" s="29">
        <f t="shared" si="505"/>
        <v>-58.282585760807734</v>
      </c>
      <c r="AW813" s="28">
        <f t="shared" si="506"/>
        <v>-89.930177812354628</v>
      </c>
      <c r="AX813" s="31">
        <f t="shared" si="507"/>
        <v>23.521818760277938</v>
      </c>
      <c r="AY813" s="28">
        <f t="shared" si="508"/>
        <v>6.51673728417137E-2</v>
      </c>
      <c r="AZ813" s="8">
        <f t="shared" si="509"/>
        <v>-15.880065380574656</v>
      </c>
      <c r="BA813" s="8">
        <f t="shared" si="510"/>
        <v>-179.94531799672939</v>
      </c>
      <c r="BB813" s="8">
        <f t="shared" si="511"/>
        <v>5.4682003270613677E-2</v>
      </c>
      <c r="BD813" s="32">
        <f t="shared" si="512"/>
        <v>-16</v>
      </c>
      <c r="BE813" s="32">
        <f t="shared" si="513"/>
        <v>-180</v>
      </c>
      <c r="BF813" s="32">
        <f t="shared" si="514"/>
        <v>0</v>
      </c>
    </row>
    <row r="814" spans="22:58" x14ac:dyDescent="0.2">
      <c r="V814" s="27">
        <v>9.1000000000001293</v>
      </c>
      <c r="W814" s="32">
        <f t="shared" si="484"/>
        <v>12589254117.945452</v>
      </c>
      <c r="X814">
        <f t="shared" si="483"/>
        <v>4.8607609737258892</v>
      </c>
      <c r="Y814" s="28">
        <f t="shared" si="485"/>
        <v>-148.33387616472268</v>
      </c>
      <c r="Z814" s="28">
        <f t="shared" si="486"/>
        <v>-89.999997805028812</v>
      </c>
      <c r="AA814" s="28">
        <f t="shared" si="487"/>
        <v>111.16463613331109</v>
      </c>
      <c r="AB814" s="28">
        <f t="shared" si="488"/>
        <v>-89.999841550517274</v>
      </c>
      <c r="AC814" s="28">
        <f t="shared" si="489"/>
        <v>74.354476237346631</v>
      </c>
      <c r="AD814" s="28">
        <f t="shared" si="490"/>
        <v>89.98902514418748</v>
      </c>
      <c r="AE814" s="28">
        <f t="shared" si="491"/>
        <v>42.04599717966093</v>
      </c>
      <c r="AF814" s="28">
        <f t="shared" si="492"/>
        <v>-90.010814211358621</v>
      </c>
      <c r="AG814" s="28">
        <f t="shared" si="480"/>
        <v>92.110410468749379</v>
      </c>
      <c r="AH814" s="28">
        <f t="shared" si="493"/>
        <v>-218.46026977990644</v>
      </c>
      <c r="AI814" s="28">
        <f t="shared" si="494"/>
        <v>-89.999999999315932</v>
      </c>
      <c r="AJ814" s="28">
        <f t="shared" si="495"/>
        <v>144.84751168459363</v>
      </c>
      <c r="AK814" s="28">
        <f t="shared" si="496"/>
        <v>89.999996720957483</v>
      </c>
      <c r="AL814" s="29">
        <f t="shared" si="497"/>
        <v>-100.03282980949002</v>
      </c>
      <c r="AM814" s="28">
        <f t="shared" si="498"/>
        <v>-89.999429203709653</v>
      </c>
      <c r="AN814" s="28">
        <f t="shared" si="499"/>
        <v>-81.535177436053459</v>
      </c>
      <c r="AO814" s="28">
        <f t="shared" si="500"/>
        <v>-89.999432482068102</v>
      </c>
      <c r="AP814">
        <f t="shared" si="481"/>
        <v>23.609121289162623</v>
      </c>
      <c r="AQ814">
        <f t="shared" si="482"/>
        <v>-23.521825181113627</v>
      </c>
      <c r="AR814" s="28">
        <f t="shared" si="501"/>
        <v>-39.401884148343534</v>
      </c>
      <c r="AS814" s="30">
        <f t="shared" si="502"/>
        <v>-180.01024669342672</v>
      </c>
      <c r="AT814" s="28">
        <f t="shared" si="503"/>
        <v>82.00440451979533</v>
      </c>
      <c r="AU814" s="28">
        <f t="shared" si="504"/>
        <v>89.995451141716757</v>
      </c>
      <c r="AV814" s="29">
        <f t="shared" si="505"/>
        <v>-58.482585470532399</v>
      </c>
      <c r="AW814" s="28">
        <f t="shared" si="506"/>
        <v>-89.931767157864186</v>
      </c>
      <c r="AX814" s="31">
        <f t="shared" si="507"/>
        <v>23.52181904926293</v>
      </c>
      <c r="AY814" s="28">
        <f t="shared" si="508"/>
        <v>6.3683983852570236E-2</v>
      </c>
      <c r="AZ814" s="8">
        <f t="shared" si="509"/>
        <v>-15.880065099080603</v>
      </c>
      <c r="BA814" s="8">
        <f t="shared" si="510"/>
        <v>-179.94656270957415</v>
      </c>
      <c r="BB814" s="8">
        <f t="shared" si="511"/>
        <v>5.343729042584755E-2</v>
      </c>
      <c r="BD814" s="32">
        <f t="shared" si="512"/>
        <v>-16</v>
      </c>
      <c r="BE814" s="32">
        <f t="shared" si="513"/>
        <v>-180</v>
      </c>
      <c r="BF814" s="32">
        <f t="shared" si="514"/>
        <v>0</v>
      </c>
    </row>
    <row r="815" spans="22:58" x14ac:dyDescent="0.2">
      <c r="V815" s="27">
        <v>9.1100000000001309</v>
      </c>
      <c r="W815" s="32">
        <f t="shared" si="484"/>
        <v>12882495516.935253</v>
      </c>
      <c r="X815">
        <f t="shared" si="483"/>
        <v>4.8607609737258892</v>
      </c>
      <c r="Y815" s="28">
        <f t="shared" si="485"/>
        <v>-148.5338761647227</v>
      </c>
      <c r="Z815" s="28">
        <f t="shared" si="486"/>
        <v>-89.999997854992458</v>
      </c>
      <c r="AA815" s="28">
        <f t="shared" si="487"/>
        <v>111.36463613330963</v>
      </c>
      <c r="AB815" s="28">
        <f t="shared" si="488"/>
        <v>-89.999845157267842</v>
      </c>
      <c r="AC815" s="28">
        <f t="shared" si="489"/>
        <v>74.554476230174998</v>
      </c>
      <c r="AD815" s="28">
        <f t="shared" si="490"/>
        <v>89.989274962399477</v>
      </c>
      <c r="AE815" s="28">
        <f t="shared" si="491"/>
        <v>42.245997172487819</v>
      </c>
      <c r="AF815" s="28">
        <f t="shared" si="492"/>
        <v>-90.010568049860822</v>
      </c>
      <c r="AG815" s="28">
        <f t="shared" si="480"/>
        <v>92.110410468749379</v>
      </c>
      <c r="AH815" s="28">
        <f t="shared" si="493"/>
        <v>-218.66026977990646</v>
      </c>
      <c r="AI815" s="28">
        <f t="shared" si="494"/>
        <v>-89.999999999331479</v>
      </c>
      <c r="AJ815" s="28">
        <f t="shared" si="495"/>
        <v>145.04751168459364</v>
      </c>
      <c r="AK815" s="28">
        <f t="shared" si="496"/>
        <v>89.99999679559761</v>
      </c>
      <c r="AL815" s="29">
        <f t="shared" si="497"/>
        <v>-100.23282980947066</v>
      </c>
      <c r="AM815" s="28">
        <f t="shared" si="498"/>
        <v>-89.999442196619484</v>
      </c>
      <c r="AN815" s="28">
        <f t="shared" si="499"/>
        <v>-81.735177436034093</v>
      </c>
      <c r="AO815" s="28">
        <f t="shared" si="500"/>
        <v>-89.999445400353352</v>
      </c>
      <c r="AP815">
        <f t="shared" si="481"/>
        <v>23.609121289162623</v>
      </c>
      <c r="AQ815">
        <f t="shared" si="482"/>
        <v>-23.521825181113627</v>
      </c>
      <c r="AR815" s="28">
        <f t="shared" si="501"/>
        <v>-39.401884155497278</v>
      </c>
      <c r="AS815" s="30">
        <f t="shared" si="502"/>
        <v>-180.01001345021416</v>
      </c>
      <c r="AT815" s="28">
        <f t="shared" si="503"/>
        <v>82.204404518563322</v>
      </c>
      <c r="AU815" s="28">
        <f t="shared" si="504"/>
        <v>89.995554686372344</v>
      </c>
      <c r="AV815" s="29">
        <f t="shared" si="505"/>
        <v>-58.682585193321827</v>
      </c>
      <c r="AW815" s="28">
        <f t="shared" si="506"/>
        <v>-89.933320325554561</v>
      </c>
      <c r="AX815" s="31">
        <f t="shared" si="507"/>
        <v>23.521819325241495</v>
      </c>
      <c r="AY815" s="28">
        <f t="shared" si="508"/>
        <v>6.2234360817782886E-2</v>
      </c>
      <c r="AZ815" s="8">
        <f t="shared" si="509"/>
        <v>-15.880064830255783</v>
      </c>
      <c r="BA815" s="8">
        <f t="shared" si="510"/>
        <v>-179.94777908939636</v>
      </c>
      <c r="BB815" s="8">
        <f t="shared" si="511"/>
        <v>5.2220910603637094E-2</v>
      </c>
      <c r="BD815" s="32">
        <f t="shared" si="512"/>
        <v>-16</v>
      </c>
      <c r="BE815" s="32">
        <f t="shared" si="513"/>
        <v>-180</v>
      </c>
      <c r="BF815" s="32">
        <f t="shared" si="514"/>
        <v>0</v>
      </c>
    </row>
    <row r="816" spans="22:58" x14ac:dyDescent="0.2">
      <c r="V816" s="27">
        <v>9.1200000000001396</v>
      </c>
      <c r="W816" s="32">
        <f t="shared" si="484"/>
        <v>13182567385.568354</v>
      </c>
      <c r="X816">
        <f t="shared" si="483"/>
        <v>4.8607609737258892</v>
      </c>
      <c r="Y816" s="28">
        <f t="shared" si="485"/>
        <v>-148.73387616472289</v>
      </c>
      <c r="Z816" s="28">
        <f t="shared" si="486"/>
        <v>-89.999997903818794</v>
      </c>
      <c r="AA816" s="28">
        <f t="shared" si="487"/>
        <v>111.5646361333084</v>
      </c>
      <c r="AB816" s="28">
        <f t="shared" si="488"/>
        <v>-89.999848681918735</v>
      </c>
      <c r="AC816" s="28">
        <f t="shared" si="489"/>
        <v>74.754476223326279</v>
      </c>
      <c r="AD816" s="28">
        <f t="shared" si="490"/>
        <v>89.989519094055112</v>
      </c>
      <c r="AE816" s="28">
        <f t="shared" si="491"/>
        <v>42.445997165637678</v>
      </c>
      <c r="AF816" s="28">
        <f t="shared" si="492"/>
        <v>-90.010327491682432</v>
      </c>
      <c r="AG816" s="28">
        <f t="shared" si="480"/>
        <v>92.110410468749379</v>
      </c>
      <c r="AH816" s="28">
        <f t="shared" si="493"/>
        <v>-218.86026977990667</v>
      </c>
      <c r="AI816" s="28">
        <f t="shared" si="494"/>
        <v>-89.999999999346713</v>
      </c>
      <c r="AJ816" s="28">
        <f t="shared" si="495"/>
        <v>145.24751168459383</v>
      </c>
      <c r="AK816" s="28">
        <f t="shared" si="496"/>
        <v>89.999996868538702</v>
      </c>
      <c r="AL816" s="29">
        <f t="shared" si="497"/>
        <v>-100.43282980945233</v>
      </c>
      <c r="AM816" s="28">
        <f t="shared" si="498"/>
        <v>-89.999454893774583</v>
      </c>
      <c r="AN816" s="28">
        <f t="shared" si="499"/>
        <v>-81.935177436015792</v>
      </c>
      <c r="AO816" s="28">
        <f t="shared" si="500"/>
        <v>-89.999458024582594</v>
      </c>
      <c r="AP816">
        <f t="shared" si="481"/>
        <v>23.609121289162623</v>
      </c>
      <c r="AQ816">
        <f t="shared" si="482"/>
        <v>-23.521825181113627</v>
      </c>
      <c r="AR816" s="28">
        <f t="shared" si="501"/>
        <v>-39.401884162329118</v>
      </c>
      <c r="AS816" s="30">
        <f t="shared" si="502"/>
        <v>-180.00978551626503</v>
      </c>
      <c r="AT816" s="28">
        <f t="shared" si="503"/>
        <v>82.404404517386908</v>
      </c>
      <c r="AU816" s="28">
        <f t="shared" si="504"/>
        <v>89.995655874063843</v>
      </c>
      <c r="AV816" s="29">
        <f t="shared" si="505"/>
        <v>-58.882584928587924</v>
      </c>
      <c r="AW816" s="28">
        <f t="shared" si="506"/>
        <v>-89.934838138926679</v>
      </c>
      <c r="AX816" s="31">
        <f t="shared" si="507"/>
        <v>23.521819588798984</v>
      </c>
      <c r="AY816" s="28">
        <f t="shared" si="508"/>
        <v>6.0817735137163709E-2</v>
      </c>
      <c r="AZ816" s="8">
        <f t="shared" si="509"/>
        <v>-15.880064573530134</v>
      </c>
      <c r="BA816" s="8">
        <f t="shared" si="510"/>
        <v>-179.94896778112786</v>
      </c>
      <c r="BB816" s="8">
        <f t="shared" si="511"/>
        <v>5.1032218872137491E-2</v>
      </c>
      <c r="BD816" s="32">
        <f t="shared" si="512"/>
        <v>-16</v>
      </c>
      <c r="BE816" s="32">
        <f t="shared" si="513"/>
        <v>-180</v>
      </c>
      <c r="BF816" s="32">
        <f t="shared" si="514"/>
        <v>0</v>
      </c>
    </row>
    <row r="817" spans="22:58" x14ac:dyDescent="0.2">
      <c r="V817" s="27">
        <v>9.1300000000001393</v>
      </c>
      <c r="W817" s="32">
        <f t="shared" si="484"/>
        <v>13489628825.92087</v>
      </c>
      <c r="X817">
        <f t="shared" si="483"/>
        <v>4.8607609737258892</v>
      </c>
      <c r="Y817" s="28">
        <f t="shared" si="485"/>
        <v>-148.93387616472285</v>
      </c>
      <c r="Z817" s="28">
        <f t="shared" si="486"/>
        <v>-89.9999979515337</v>
      </c>
      <c r="AA817" s="28">
        <f t="shared" si="487"/>
        <v>111.76463613330699</v>
      </c>
      <c r="AB817" s="28">
        <f t="shared" si="488"/>
        <v>-89.99985212633878</v>
      </c>
      <c r="AC817" s="28">
        <f t="shared" si="489"/>
        <v>74.954476216785594</v>
      </c>
      <c r="AD817" s="28">
        <f t="shared" si="490"/>
        <v>89.989757668596184</v>
      </c>
      <c r="AE817" s="28">
        <f t="shared" si="491"/>
        <v>42.645997159095629</v>
      </c>
      <c r="AF817" s="28">
        <f t="shared" si="492"/>
        <v>-90.010092409276297</v>
      </c>
      <c r="AG817" s="28">
        <f t="shared" si="480"/>
        <v>92.110410468749379</v>
      </c>
      <c r="AH817" s="28">
        <f t="shared" si="493"/>
        <v>-219.06026977990663</v>
      </c>
      <c r="AI817" s="28">
        <f t="shared" si="494"/>
        <v>-89.999999999361577</v>
      </c>
      <c r="AJ817" s="28">
        <f t="shared" si="495"/>
        <v>145.44751168459379</v>
      </c>
      <c r="AK817" s="28">
        <f t="shared" si="496"/>
        <v>89.999996939819468</v>
      </c>
      <c r="AL817" s="29">
        <f t="shared" si="497"/>
        <v>-100.63282980943458</v>
      </c>
      <c r="AM817" s="28">
        <f t="shared" si="498"/>
        <v>-89.999467301907146</v>
      </c>
      <c r="AN817" s="28">
        <f t="shared" si="499"/>
        <v>-82.135177435998045</v>
      </c>
      <c r="AO817" s="28">
        <f t="shared" si="500"/>
        <v>-89.999470361449255</v>
      </c>
      <c r="AP817">
        <f t="shared" si="481"/>
        <v>23.609121289162623</v>
      </c>
      <c r="AQ817">
        <f t="shared" si="482"/>
        <v>-23.521825181113627</v>
      </c>
      <c r="AR817" s="28">
        <f t="shared" si="501"/>
        <v>-39.401884168853421</v>
      </c>
      <c r="AS817" s="30">
        <f t="shared" si="502"/>
        <v>-180.00956277072555</v>
      </c>
      <c r="AT817" s="28">
        <f t="shared" si="503"/>
        <v>82.60440451626323</v>
      </c>
      <c r="AU817" s="28">
        <f t="shared" si="504"/>
        <v>89.995754758442303</v>
      </c>
      <c r="AV817" s="29">
        <f t="shared" si="505"/>
        <v>-59.082584675768786</v>
      </c>
      <c r="AW817" s="28">
        <f t="shared" si="506"/>
        <v>-89.936321402736738</v>
      </c>
      <c r="AX817" s="31">
        <f t="shared" si="507"/>
        <v>23.521819840494445</v>
      </c>
      <c r="AY817" s="28">
        <f t="shared" si="508"/>
        <v>5.943335570556485E-2</v>
      </c>
      <c r="AZ817" s="8">
        <f t="shared" si="509"/>
        <v>-15.880064328358976</v>
      </c>
      <c r="BA817" s="8">
        <f t="shared" si="510"/>
        <v>-179.95012941502</v>
      </c>
      <c r="BB817" s="8">
        <f t="shared" si="511"/>
        <v>4.9870584979998966E-2</v>
      </c>
      <c r="BD817" s="32">
        <f t="shared" si="512"/>
        <v>-16</v>
      </c>
      <c r="BE817" s="32">
        <f t="shared" si="513"/>
        <v>-180</v>
      </c>
      <c r="BF817" s="32">
        <f t="shared" si="514"/>
        <v>0</v>
      </c>
    </row>
    <row r="818" spans="22:58" x14ac:dyDescent="0.2">
      <c r="V818" s="27">
        <v>9.1400000000001391</v>
      </c>
      <c r="W818" s="32">
        <f t="shared" si="484"/>
        <v>13803842646.033283</v>
      </c>
      <c r="X818">
        <f t="shared" si="483"/>
        <v>4.8607609737258892</v>
      </c>
      <c r="Y818" s="28">
        <f t="shared" si="485"/>
        <v>-149.13387616472284</v>
      </c>
      <c r="Z818" s="28">
        <f t="shared" si="486"/>
        <v>-89.999997998162485</v>
      </c>
      <c r="AA818" s="28">
        <f t="shared" si="487"/>
        <v>111.9646361333057</v>
      </c>
      <c r="AB818" s="28">
        <f t="shared" si="488"/>
        <v>-89.999855492354271</v>
      </c>
      <c r="AC818" s="28">
        <f t="shared" si="489"/>
        <v>75.154476210539329</v>
      </c>
      <c r="AD818" s="28">
        <f t="shared" si="490"/>
        <v>89.989990812518016</v>
      </c>
      <c r="AE818" s="28">
        <f t="shared" si="491"/>
        <v>42.845997152848085</v>
      </c>
      <c r="AF818" s="28">
        <f t="shared" si="492"/>
        <v>-90.00986267799874</v>
      </c>
      <c r="AG818" s="28">
        <f t="shared" si="480"/>
        <v>92.110410468749379</v>
      </c>
      <c r="AH818" s="28">
        <f t="shared" si="493"/>
        <v>-219.26026977990662</v>
      </c>
      <c r="AI818" s="28">
        <f t="shared" si="494"/>
        <v>-89.999999999376115</v>
      </c>
      <c r="AJ818" s="28">
        <f t="shared" si="495"/>
        <v>145.64751168459381</v>
      </c>
      <c r="AK818" s="28">
        <f t="shared" si="496"/>
        <v>89.999997009477681</v>
      </c>
      <c r="AL818" s="29">
        <f t="shared" si="497"/>
        <v>-100.83282980941769</v>
      </c>
      <c r="AM818" s="28">
        <f t="shared" si="498"/>
        <v>-89.999479427596143</v>
      </c>
      <c r="AN818" s="28">
        <f t="shared" si="499"/>
        <v>-82.335177435981123</v>
      </c>
      <c r="AO818" s="28">
        <f t="shared" si="500"/>
        <v>-89.999482417494576</v>
      </c>
      <c r="AP818">
        <f t="shared" si="481"/>
        <v>23.609121289162623</v>
      </c>
      <c r="AQ818">
        <f t="shared" si="482"/>
        <v>-23.521825181113627</v>
      </c>
      <c r="AR818" s="28">
        <f t="shared" si="501"/>
        <v>-39.401884175084042</v>
      </c>
      <c r="AS818" s="30">
        <f t="shared" si="502"/>
        <v>-180.0093450954933</v>
      </c>
      <c r="AT818" s="28">
        <f t="shared" si="503"/>
        <v>82.804404515190157</v>
      </c>
      <c r="AU818" s="28">
        <f t="shared" si="504"/>
        <v>89.995851391937521</v>
      </c>
      <c r="AV818" s="29">
        <f t="shared" si="505"/>
        <v>-59.282584434328399</v>
      </c>
      <c r="AW818" s="28">
        <f t="shared" si="506"/>
        <v>-89.937770903422916</v>
      </c>
      <c r="AX818" s="31">
        <f t="shared" si="507"/>
        <v>23.521820080861758</v>
      </c>
      <c r="AY818" s="28">
        <f t="shared" si="508"/>
        <v>5.8080488514605122E-2</v>
      </c>
      <c r="AZ818" s="8">
        <f t="shared" si="509"/>
        <v>-15.880064094222284</v>
      </c>
      <c r="BA818" s="8">
        <f t="shared" si="510"/>
        <v>-179.9512646069787</v>
      </c>
      <c r="BB818" s="8">
        <f t="shared" si="511"/>
        <v>4.8735393021303253E-2</v>
      </c>
      <c r="BD818" s="32">
        <f t="shared" si="512"/>
        <v>-16</v>
      </c>
      <c r="BE818" s="32">
        <f t="shared" si="513"/>
        <v>-180</v>
      </c>
      <c r="BF818" s="32">
        <f t="shared" si="514"/>
        <v>0</v>
      </c>
    </row>
    <row r="819" spans="22:58" x14ac:dyDescent="0.2">
      <c r="V819" s="27">
        <v>9.1500000000001407</v>
      </c>
      <c r="W819" s="32">
        <f t="shared" si="484"/>
        <v>14125375446.23213</v>
      </c>
      <c r="X819">
        <f t="shared" si="483"/>
        <v>4.8607609737258892</v>
      </c>
      <c r="Y819" s="28">
        <f t="shared" si="485"/>
        <v>-149.33387616472288</v>
      </c>
      <c r="Z819" s="28">
        <f t="shared" si="486"/>
        <v>-89.999998043729875</v>
      </c>
      <c r="AA819" s="28">
        <f t="shared" si="487"/>
        <v>112.16463613330448</v>
      </c>
      <c r="AB819" s="28">
        <f t="shared" si="488"/>
        <v>-89.999858781749865</v>
      </c>
      <c r="AC819" s="28">
        <f t="shared" si="489"/>
        <v>75.354476204574212</v>
      </c>
      <c r="AD819" s="28">
        <f t="shared" si="490"/>
        <v>89.990218649436599</v>
      </c>
      <c r="AE819" s="28">
        <f t="shared" si="491"/>
        <v>43.045997146881703</v>
      </c>
      <c r="AF819" s="28">
        <f t="shared" si="492"/>
        <v>-90.009638176043154</v>
      </c>
      <c r="AG819" s="28">
        <f t="shared" si="480"/>
        <v>92.110410468749379</v>
      </c>
      <c r="AH819" s="28">
        <f t="shared" si="493"/>
        <v>-219.46026977990667</v>
      </c>
      <c r="AI819" s="28">
        <f t="shared" si="494"/>
        <v>-89.999999999390312</v>
      </c>
      <c r="AJ819" s="28">
        <f t="shared" si="495"/>
        <v>145.84751168459383</v>
      </c>
      <c r="AK819" s="28">
        <f t="shared" si="496"/>
        <v>89.999997077550276</v>
      </c>
      <c r="AL819" s="29">
        <f t="shared" si="497"/>
        <v>-101.03282980940159</v>
      </c>
      <c r="AM819" s="28">
        <f t="shared" si="498"/>
        <v>-89.999491277270735</v>
      </c>
      <c r="AN819" s="28">
        <f t="shared" si="499"/>
        <v>-82.535177435965053</v>
      </c>
      <c r="AO819" s="28">
        <f t="shared" si="500"/>
        <v>-89.999494199110771</v>
      </c>
      <c r="AP819">
        <f t="shared" si="481"/>
        <v>23.609121289162623</v>
      </c>
      <c r="AQ819">
        <f t="shared" si="482"/>
        <v>-23.521825181113627</v>
      </c>
      <c r="AR819" s="28">
        <f t="shared" si="501"/>
        <v>-39.401884181034355</v>
      </c>
      <c r="AS819" s="30">
        <f t="shared" si="502"/>
        <v>-180.00913237515391</v>
      </c>
      <c r="AT819" s="28">
        <f t="shared" si="503"/>
        <v>83.004404514165415</v>
      </c>
      <c r="AU819" s="28">
        <f t="shared" si="504"/>
        <v>89.995945825785867</v>
      </c>
      <c r="AV819" s="29">
        <f t="shared" si="505"/>
        <v>-59.482584203754641</v>
      </c>
      <c r="AW819" s="28">
        <f t="shared" si="506"/>
        <v>-89.939187409522191</v>
      </c>
      <c r="AX819" s="31">
        <f t="shared" si="507"/>
        <v>23.521820310410774</v>
      </c>
      <c r="AY819" s="28">
        <f t="shared" si="508"/>
        <v>5.6758416263676281E-2</v>
      </c>
      <c r="AZ819" s="8">
        <f t="shared" si="509"/>
        <v>-15.88006387062358</v>
      </c>
      <c r="BA819" s="8">
        <f t="shared" si="510"/>
        <v>-179.95237395889023</v>
      </c>
      <c r="BB819" s="8">
        <f t="shared" si="511"/>
        <v>4.7626041109765538E-2</v>
      </c>
      <c r="BD819" s="32">
        <f t="shared" si="512"/>
        <v>-16</v>
      </c>
      <c r="BE819" s="32">
        <f t="shared" si="513"/>
        <v>-180</v>
      </c>
      <c r="BF819" s="32">
        <f t="shared" si="514"/>
        <v>0</v>
      </c>
    </row>
    <row r="820" spans="22:58" x14ac:dyDescent="0.2">
      <c r="V820" s="27">
        <v>9.1600000000001405</v>
      </c>
      <c r="W820" s="32">
        <f t="shared" si="484"/>
        <v>14454397707.463968</v>
      </c>
      <c r="X820">
        <f t="shared" si="483"/>
        <v>4.8607609737258892</v>
      </c>
      <c r="Y820" s="28">
        <f t="shared" si="485"/>
        <v>-149.53387616472287</v>
      </c>
      <c r="Z820" s="28">
        <f t="shared" si="486"/>
        <v>-89.999998088260014</v>
      </c>
      <c r="AA820" s="28">
        <f t="shared" si="487"/>
        <v>112.36463613330329</v>
      </c>
      <c r="AB820" s="28">
        <f t="shared" si="488"/>
        <v>-89.999861996269701</v>
      </c>
      <c r="AC820" s="28">
        <f t="shared" si="489"/>
        <v>75.554476198877552</v>
      </c>
      <c r="AD820" s="28">
        <f t="shared" si="490"/>
        <v>89.99044130015406</v>
      </c>
      <c r="AE820" s="28">
        <f t="shared" si="491"/>
        <v>43.245997141183864</v>
      </c>
      <c r="AF820" s="28">
        <f t="shared" si="492"/>
        <v>-90.00941878437564</v>
      </c>
      <c r="AG820" s="28">
        <f t="shared" si="480"/>
        <v>92.110410468749379</v>
      </c>
      <c r="AH820" s="28">
        <f t="shared" si="493"/>
        <v>-219.66026977990666</v>
      </c>
      <c r="AI820" s="28">
        <f t="shared" si="494"/>
        <v>-89.999999999404196</v>
      </c>
      <c r="AJ820" s="28">
        <f t="shared" si="495"/>
        <v>146.04751168459384</v>
      </c>
      <c r="AK820" s="28">
        <f t="shared" si="496"/>
        <v>89.999997144073362</v>
      </c>
      <c r="AL820" s="29">
        <f t="shared" si="497"/>
        <v>-101.23282980938619</v>
      </c>
      <c r="AM820" s="28">
        <f t="shared" si="498"/>
        <v>-89.999502857213812</v>
      </c>
      <c r="AN820" s="28">
        <f t="shared" si="499"/>
        <v>-82.735177435949623</v>
      </c>
      <c r="AO820" s="28">
        <f t="shared" si="500"/>
        <v>-89.999505712544646</v>
      </c>
      <c r="AP820">
        <f t="shared" si="481"/>
        <v>23.609121289162623</v>
      </c>
      <c r="AQ820">
        <f t="shared" si="482"/>
        <v>-23.521825181113627</v>
      </c>
      <c r="AR820" s="28">
        <f t="shared" si="501"/>
        <v>-39.401884186716764</v>
      </c>
      <c r="AS820" s="30">
        <f t="shared" si="502"/>
        <v>-180.00892449692029</v>
      </c>
      <c r="AT820" s="28">
        <f t="shared" si="503"/>
        <v>83.204404513186759</v>
      </c>
      <c r="AU820" s="28">
        <f t="shared" si="504"/>
        <v>89.996038110057412</v>
      </c>
      <c r="AV820" s="29">
        <f t="shared" si="505"/>
        <v>-59.682583983558366</v>
      </c>
      <c r="AW820" s="28">
        <f t="shared" si="506"/>
        <v>-89.940571672077965</v>
      </c>
      <c r="AX820" s="31">
        <f t="shared" si="507"/>
        <v>23.521820529628393</v>
      </c>
      <c r="AY820" s="28">
        <f t="shared" si="508"/>
        <v>5.5466437979447392E-2</v>
      </c>
      <c r="AZ820" s="8">
        <f t="shared" si="509"/>
        <v>-15.880063657088371</v>
      </c>
      <c r="BA820" s="8">
        <f t="shared" si="510"/>
        <v>-179.95345805894084</v>
      </c>
      <c r="BB820" s="8">
        <f t="shared" si="511"/>
        <v>4.6541941059160763E-2</v>
      </c>
      <c r="BD820" s="32">
        <f t="shared" si="512"/>
        <v>-16</v>
      </c>
      <c r="BE820" s="32">
        <f t="shared" si="513"/>
        <v>-180</v>
      </c>
      <c r="BF820" s="32">
        <f t="shared" si="514"/>
        <v>0</v>
      </c>
    </row>
    <row r="821" spans="22:58" x14ac:dyDescent="0.2">
      <c r="V821" s="27">
        <v>9.1700000000001403</v>
      </c>
      <c r="W821" s="32">
        <f t="shared" si="484"/>
        <v>14791083881.686874</v>
      </c>
      <c r="X821">
        <f t="shared" si="483"/>
        <v>4.8607609737258892</v>
      </c>
      <c r="Y821" s="28">
        <f t="shared" si="485"/>
        <v>-149.73387616472286</v>
      </c>
      <c r="Z821" s="28">
        <f t="shared" si="486"/>
        <v>-89.999998131776536</v>
      </c>
      <c r="AA821" s="28">
        <f t="shared" si="487"/>
        <v>112.56463613330217</v>
      </c>
      <c r="AB821" s="28">
        <f t="shared" si="488"/>
        <v>-89.99986513761813</v>
      </c>
      <c r="AC821" s="28">
        <f t="shared" si="489"/>
        <v>75.754476193437284</v>
      </c>
      <c r="AD821" s="28">
        <f t="shared" si="490"/>
        <v>89.990658882722698</v>
      </c>
      <c r="AE821" s="28">
        <f t="shared" si="491"/>
        <v>43.445997135742488</v>
      </c>
      <c r="AF821" s="28">
        <f t="shared" si="492"/>
        <v>-90.009204386671968</v>
      </c>
      <c r="AG821" s="28">
        <f t="shared" si="480"/>
        <v>92.110410468749379</v>
      </c>
      <c r="AH821" s="28">
        <f t="shared" si="493"/>
        <v>-219.86026977990664</v>
      </c>
      <c r="AI821" s="28">
        <f t="shared" si="494"/>
        <v>-89.999999999417753</v>
      </c>
      <c r="AJ821" s="28">
        <f t="shared" si="495"/>
        <v>146.24751168459383</v>
      </c>
      <c r="AK821" s="28">
        <f t="shared" si="496"/>
        <v>89.999997209082181</v>
      </c>
      <c r="AL821" s="29">
        <f t="shared" si="497"/>
        <v>-101.43282980937146</v>
      </c>
      <c r="AM821" s="28">
        <f t="shared" si="498"/>
        <v>-89.999514173565203</v>
      </c>
      <c r="AN821" s="28">
        <f t="shared" si="499"/>
        <v>-82.935177435934889</v>
      </c>
      <c r="AO821" s="28">
        <f t="shared" si="500"/>
        <v>-89.999516963900774</v>
      </c>
      <c r="AP821">
        <f t="shared" si="481"/>
        <v>23.609121289162623</v>
      </c>
      <c r="AQ821">
        <f t="shared" si="482"/>
        <v>-23.521825181113627</v>
      </c>
      <c r="AR821" s="28">
        <f t="shared" si="501"/>
        <v>-39.401884192143406</v>
      </c>
      <c r="AS821" s="30">
        <f t="shared" si="502"/>
        <v>-180.00872135057273</v>
      </c>
      <c r="AT821" s="28">
        <f t="shared" si="503"/>
        <v>83.404404512252171</v>
      </c>
      <c r="AU821" s="28">
        <f t="shared" si="504"/>
        <v>89.996128293682503</v>
      </c>
      <c r="AV821" s="29">
        <f t="shared" si="505"/>
        <v>-59.88258377327255</v>
      </c>
      <c r="AW821" s="28">
        <f t="shared" si="506"/>
        <v>-89.941924425038081</v>
      </c>
      <c r="AX821" s="31">
        <f t="shared" si="507"/>
        <v>23.521820738979621</v>
      </c>
      <c r="AY821" s="28">
        <f t="shared" si="508"/>
        <v>5.4203868644421505E-2</v>
      </c>
      <c r="AZ821" s="8">
        <f t="shared" si="509"/>
        <v>-15.880063453163785</v>
      </c>
      <c r="BA821" s="8">
        <f t="shared" si="510"/>
        <v>-179.95451748192829</v>
      </c>
      <c r="BB821" s="8">
        <f t="shared" si="511"/>
        <v>4.5482518071708E-2</v>
      </c>
      <c r="BD821" s="32">
        <f t="shared" si="512"/>
        <v>-16</v>
      </c>
      <c r="BE821" s="32">
        <f t="shared" si="513"/>
        <v>-180</v>
      </c>
      <c r="BF821" s="32">
        <f t="shared" si="514"/>
        <v>0</v>
      </c>
    </row>
    <row r="822" spans="22:58" x14ac:dyDescent="0.2">
      <c r="V822" s="27">
        <v>9.18000000000014</v>
      </c>
      <c r="W822" s="32">
        <f t="shared" si="484"/>
        <v>15135612484.366991</v>
      </c>
      <c r="X822">
        <f t="shared" si="483"/>
        <v>4.8607609737258892</v>
      </c>
      <c r="Y822" s="28">
        <f t="shared" si="485"/>
        <v>-149.93387616472288</v>
      </c>
      <c r="Z822" s="28">
        <f t="shared" si="486"/>
        <v>-89.99999817430249</v>
      </c>
      <c r="AA822" s="28">
        <f t="shared" si="487"/>
        <v>112.76463613330108</v>
      </c>
      <c r="AB822" s="28">
        <f t="shared" si="488"/>
        <v>-89.999868207460722</v>
      </c>
      <c r="AC822" s="28">
        <f t="shared" si="489"/>
        <v>75.954476188241856</v>
      </c>
      <c r="AD822" s="28">
        <f t="shared" si="490"/>
        <v>89.990871512507667</v>
      </c>
      <c r="AE822" s="28">
        <f t="shared" si="491"/>
        <v>43.64599713054595</v>
      </c>
      <c r="AF822" s="28">
        <f t="shared" si="492"/>
        <v>-90.008994869255545</v>
      </c>
      <c r="AG822" s="28">
        <f t="shared" si="480"/>
        <v>92.110410468749379</v>
      </c>
      <c r="AH822" s="28">
        <f t="shared" si="493"/>
        <v>-220.06026977990666</v>
      </c>
      <c r="AI822" s="28">
        <f t="shared" si="494"/>
        <v>-89.999999999431012</v>
      </c>
      <c r="AJ822" s="28">
        <f t="shared" si="495"/>
        <v>146.44751168459382</v>
      </c>
      <c r="AK822" s="28">
        <f t="shared" si="496"/>
        <v>89.999997272611239</v>
      </c>
      <c r="AL822" s="29">
        <f t="shared" si="497"/>
        <v>-101.6328298093574</v>
      </c>
      <c r="AM822" s="28">
        <f t="shared" si="498"/>
        <v>-89.999525232324999</v>
      </c>
      <c r="AN822" s="28">
        <f t="shared" si="499"/>
        <v>-83.135177435920866</v>
      </c>
      <c r="AO822" s="28">
        <f t="shared" si="500"/>
        <v>-89.999527959144771</v>
      </c>
      <c r="AP822">
        <f t="shared" si="481"/>
        <v>23.609121289162623</v>
      </c>
      <c r="AQ822">
        <f t="shared" si="482"/>
        <v>-23.521825181113627</v>
      </c>
      <c r="AR822" s="28">
        <f t="shared" si="501"/>
        <v>-39.40188419732592</v>
      </c>
      <c r="AS822" s="30">
        <f t="shared" si="502"/>
        <v>-180.00852282840032</v>
      </c>
      <c r="AT822" s="28">
        <f t="shared" si="503"/>
        <v>83.604404511359604</v>
      </c>
      <c r="AU822" s="28">
        <f t="shared" si="504"/>
        <v>89.996216424477666</v>
      </c>
      <c r="AV822" s="29">
        <f t="shared" si="505"/>
        <v>-60.082583572451142</v>
      </c>
      <c r="AW822" s="28">
        <f t="shared" si="506"/>
        <v>-89.943246385644031</v>
      </c>
      <c r="AX822" s="31">
        <f t="shared" si="507"/>
        <v>23.521820938908462</v>
      </c>
      <c r="AY822" s="28">
        <f t="shared" si="508"/>
        <v>5.2970038833635158E-2</v>
      </c>
      <c r="AZ822" s="8">
        <f t="shared" si="509"/>
        <v>-15.880063258417458</v>
      </c>
      <c r="BA822" s="8">
        <f t="shared" si="510"/>
        <v>-179.9555527895667</v>
      </c>
      <c r="BB822" s="8">
        <f t="shared" si="511"/>
        <v>4.4447210433304463E-2</v>
      </c>
      <c r="BD822" s="32">
        <f t="shared" si="512"/>
        <v>-16</v>
      </c>
      <c r="BE822" s="32">
        <f t="shared" si="513"/>
        <v>-180</v>
      </c>
      <c r="BF822" s="32">
        <f t="shared" si="514"/>
        <v>0</v>
      </c>
    </row>
  </sheetData>
  <sheetProtection formatCells="0" formatColumns="0" formatRows="0" insertColumns="0" insertRows="0" insertHyperlinks="0" deleteColumns="0" deleteRows="0" sort="0" autoFilter="0" pivotTables="0"/>
  <mergeCells count="14">
    <mergeCell ref="A1:S1"/>
    <mergeCell ref="X2:AF2"/>
    <mergeCell ref="AG2:AO2"/>
    <mergeCell ref="AR2:AS2"/>
    <mergeCell ref="AT2:AU2"/>
    <mergeCell ref="AZ2:BB2"/>
    <mergeCell ref="BD2:BF2"/>
    <mergeCell ref="A57:B57"/>
    <mergeCell ref="AX2:AY2"/>
    <mergeCell ref="A16:B16"/>
    <mergeCell ref="A23:B23"/>
    <mergeCell ref="A34:B34"/>
    <mergeCell ref="A50:B50"/>
    <mergeCell ref="AV2:AW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2049" r:id="rId4">
          <objectPr defaultSize="0" autoPict="0" altText="" r:id="rId5">
            <anchor moveWithCells="1">
              <from>
                <xdr:col>3</xdr:col>
                <xdr:colOff>38100</xdr:colOff>
                <xdr:row>1</xdr:row>
                <xdr:rowOff>63500</xdr:rowOff>
              </from>
              <to>
                <xdr:col>18</xdr:col>
                <xdr:colOff>177800</xdr:colOff>
                <xdr:row>20</xdr:row>
                <xdr:rowOff>165100</xdr:rowOff>
              </to>
            </anchor>
          </objectPr>
        </oleObject>
      </mc:Choice>
      <mc:Fallback>
        <oleObject progId="Visio.Drawing.11"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3:R4"/>
  <sheetViews>
    <sheetView workbookViewId="0">
      <selection activeCell="S37" sqref="S37"/>
    </sheetView>
  </sheetViews>
  <sheetFormatPr baseColWidth="10" defaultColWidth="8.83203125" defaultRowHeight="15" x14ac:dyDescent="0.2"/>
  <sheetData>
    <row r="3" spans="4:18" x14ac:dyDescent="0.2">
      <c r="D3" s="74" t="s">
        <v>130</v>
      </c>
      <c r="E3" s="64"/>
      <c r="F3" s="64"/>
      <c r="G3" s="64"/>
      <c r="H3" s="64"/>
      <c r="I3" s="64"/>
      <c r="J3" s="64"/>
      <c r="K3" s="64"/>
      <c r="L3" s="64"/>
      <c r="M3" s="64"/>
      <c r="N3" s="64"/>
      <c r="O3" s="64"/>
      <c r="P3" s="64"/>
      <c r="Q3" s="64"/>
      <c r="R3" s="64"/>
    </row>
    <row r="4" spans="4:18" x14ac:dyDescent="0.2">
      <c r="D4" s="64"/>
      <c r="E4" s="64"/>
      <c r="F4" s="64"/>
      <c r="G4" s="64"/>
      <c r="H4" s="64"/>
      <c r="I4" s="64"/>
      <c r="J4" s="64"/>
      <c r="K4" s="64"/>
      <c r="L4" s="64"/>
      <c r="M4" s="64"/>
      <c r="N4" s="64"/>
      <c r="O4" s="64"/>
      <c r="P4" s="64"/>
      <c r="Q4" s="64"/>
      <c r="R4" s="64"/>
    </row>
  </sheetData>
  <mergeCells count="1">
    <mergeCell ref="D3:R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I21:I24"/>
  <sheetViews>
    <sheetView workbookViewId="0">
      <selection activeCell="I22" sqref="I22"/>
    </sheetView>
  </sheetViews>
  <sheetFormatPr baseColWidth="10" defaultColWidth="8.83203125" defaultRowHeight="15" x14ac:dyDescent="0.2"/>
  <sheetData>
    <row r="21" spans="9:9" x14ac:dyDescent="0.2">
      <c r="I21">
        <f>10^6^1.208</f>
        <v>17701089.583174217</v>
      </c>
    </row>
    <row r="22" spans="9:9" x14ac:dyDescent="0.2">
      <c r="I22">
        <f>(0.01927*2.6)^2.354</f>
        <v>8.69878941674689E-4</v>
      </c>
    </row>
    <row r="23" spans="9:9" x14ac:dyDescent="0.2">
      <c r="I23">
        <f>I21*I22*4.21</f>
        <v>64824.75935775289</v>
      </c>
    </row>
    <row r="24" spans="9:9" x14ac:dyDescent="0.2">
      <c r="I24"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Sheet1</vt:lpstr>
      <vt:lpstr>Sheet2</vt:lpstr>
      <vt:lpstr>Sheet3</vt:lpstr>
      <vt:lpstr>Sheet4</vt:lpstr>
      <vt:lpstr>Sheet5</vt:lpstr>
      <vt:lpstr>DC_gain_comp</vt:lpstr>
      <vt:lpstr>DC_gain_power</vt:lpstr>
      <vt:lpstr>fp</vt:lpstr>
      <vt:lpstr>fp_comp1</vt:lpstr>
      <vt:lpstr>fp_comp2</vt:lpstr>
      <vt:lpstr>fp_ff</vt:lpstr>
      <vt:lpstr>fz_comp</vt:lpstr>
      <vt:lpstr>fz_ff</vt:lpstr>
      <vt:lpstr>fzESR</vt:lpstr>
      <vt:lpstr>fzRHP</vt:lpstr>
      <vt:lpstr>GmPS</vt:lpstr>
      <vt:lpstr>Rsns</vt:lpstr>
      <vt:lpstr>Vout</vt:lpstr>
      <vt:lpstr>Vref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2025-03-24T05:31:49Z</dcterms:modified>
</cp:coreProperties>
</file>